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F474FDD0-BC16-40C1-BB90-C2F3149E11DC}" xr6:coauthVersionLast="36" xr6:coauthVersionMax="36" xr10:uidLastSave="{00000000-0000-0000-0000-000000000000}"/>
  <bookViews>
    <workbookView xWindow="0" yWindow="0" windowWidth="28800" windowHeight="12015" tabRatio="869" xr2:uid="{00000000-000D-0000-FFFF-FFFF00000000}"/>
  </bookViews>
  <sheets>
    <sheet name="全体_国比較" sheetId="141" r:id="rId1"/>
    <sheet name="全体" sheetId="134" r:id="rId2"/>
    <sheet name="年齢階層別_全体" sheetId="135" r:id="rId3"/>
    <sheet name="大阪市" sheetId="57" r:id="rId4"/>
    <sheet name="都島区" sheetId="58" r:id="rId5"/>
    <sheet name="福島区" sheetId="59" r:id="rId6"/>
    <sheet name="此花区" sheetId="60" r:id="rId7"/>
    <sheet name="西区" sheetId="61" r:id="rId8"/>
    <sheet name="港区" sheetId="62" r:id="rId9"/>
    <sheet name="大正区" sheetId="63" r:id="rId10"/>
    <sheet name="天王寺区" sheetId="64" r:id="rId11"/>
    <sheet name="浪速区" sheetId="65" r:id="rId12"/>
    <sheet name="西淀川区" sheetId="66" r:id="rId13"/>
    <sheet name="東淀川区" sheetId="67" r:id="rId14"/>
    <sheet name="東成区" sheetId="68" r:id="rId15"/>
    <sheet name="生野区" sheetId="69" r:id="rId16"/>
    <sheet name="旭区" sheetId="70" r:id="rId17"/>
    <sheet name="城東区" sheetId="71" r:id="rId18"/>
    <sheet name="阿倍野区" sheetId="72" r:id="rId19"/>
    <sheet name="住吉区" sheetId="73" r:id="rId20"/>
    <sheet name="東住吉区" sheetId="74" r:id="rId21"/>
    <sheet name="西成区" sheetId="75" r:id="rId22"/>
    <sheet name="淀川区" sheetId="76" r:id="rId23"/>
    <sheet name="鶴見区" sheetId="77" r:id="rId24"/>
    <sheet name="住之江区" sheetId="78" r:id="rId25"/>
    <sheet name="平野区" sheetId="79" r:id="rId26"/>
    <sheet name="北区" sheetId="80" r:id="rId27"/>
    <sheet name="中央区" sheetId="81" r:id="rId28"/>
    <sheet name="堺市" sheetId="56" r:id="rId29"/>
    <sheet name="堺市堺区" sheetId="82" r:id="rId30"/>
    <sheet name="堺市中区" sheetId="83" r:id="rId31"/>
    <sheet name="堺市東区" sheetId="84" r:id="rId32"/>
    <sheet name="堺市西区" sheetId="85" r:id="rId33"/>
    <sheet name="堺市南区" sheetId="86" r:id="rId34"/>
    <sheet name="堺市北区" sheetId="87" r:id="rId35"/>
    <sheet name="堺市美原区" sheetId="88" r:id="rId36"/>
    <sheet name="岸和田市" sheetId="89" r:id="rId37"/>
    <sheet name="豊中市" sheetId="90" r:id="rId38"/>
    <sheet name="池田市" sheetId="91" r:id="rId39"/>
    <sheet name="吹田市" sheetId="92" r:id="rId40"/>
    <sheet name="泉大津市" sheetId="93" r:id="rId41"/>
    <sheet name="高槻市" sheetId="94" r:id="rId42"/>
    <sheet name="貝塚市" sheetId="95" r:id="rId43"/>
    <sheet name="守口市" sheetId="96" r:id="rId44"/>
    <sheet name="枚方市" sheetId="97" r:id="rId45"/>
    <sheet name="茨木市" sheetId="98" r:id="rId46"/>
    <sheet name="八尾市" sheetId="99" r:id="rId47"/>
    <sheet name="泉佐野市" sheetId="100" r:id="rId48"/>
    <sheet name="富田林市" sheetId="101" r:id="rId49"/>
    <sheet name="寝屋川市" sheetId="102" r:id="rId50"/>
    <sheet name="河内長野市" sheetId="103" r:id="rId51"/>
    <sheet name="松原市" sheetId="104" r:id="rId52"/>
    <sheet name="大東市" sheetId="105" r:id="rId53"/>
    <sheet name="和泉市" sheetId="106" r:id="rId54"/>
    <sheet name="箕面市" sheetId="107" r:id="rId55"/>
    <sheet name="柏原市" sheetId="108" r:id="rId56"/>
    <sheet name="羽曳野市" sheetId="109" r:id="rId57"/>
    <sheet name="門真市" sheetId="110" r:id="rId58"/>
    <sheet name="摂津市" sheetId="111" r:id="rId59"/>
    <sheet name="高石市" sheetId="112" r:id="rId60"/>
    <sheet name="藤井寺市" sheetId="113" r:id="rId61"/>
    <sheet name="東大阪市" sheetId="114" r:id="rId62"/>
    <sheet name="泉南市" sheetId="115" r:id="rId63"/>
    <sheet name="四條畷市" sheetId="116" r:id="rId64"/>
    <sheet name="交野市" sheetId="117" r:id="rId65"/>
    <sheet name="大阪狭山市" sheetId="118" r:id="rId66"/>
    <sheet name="阪南市" sheetId="119" r:id="rId67"/>
    <sheet name="島本町" sheetId="120" r:id="rId68"/>
    <sheet name="豊能町" sheetId="121" r:id="rId69"/>
    <sheet name="能勢町" sheetId="122" r:id="rId70"/>
    <sheet name="忠岡町" sheetId="123" r:id="rId71"/>
    <sheet name="熊取町" sheetId="124" r:id="rId72"/>
    <sheet name="田尻町" sheetId="125" r:id="rId73"/>
    <sheet name="岬町" sheetId="126" r:id="rId74"/>
    <sheet name="太子町" sheetId="127" r:id="rId75"/>
    <sheet name="河南町" sheetId="128" r:id="rId76"/>
    <sheet name="千早赤阪村" sheetId="129" r:id="rId77"/>
  </sheets>
  <definedNames>
    <definedName name="_Order1" hidden="1">255</definedName>
    <definedName name="_xlnm.Print_Area" localSheetId="18">阿倍野区!$A$1:$O$40</definedName>
    <definedName name="_xlnm.Print_Area" localSheetId="16">旭区!$A$1:$O$40</definedName>
    <definedName name="_xlnm.Print_Area" localSheetId="45">茨木市!$A$1:$O$40</definedName>
    <definedName name="_xlnm.Print_Area" localSheetId="56">羽曳野市!$A$1:$O$40</definedName>
    <definedName name="_xlnm.Print_Area" localSheetId="50">河内長野市!$A$1:$O$40</definedName>
    <definedName name="_xlnm.Print_Area" localSheetId="75">河南町!$A$1:$O$40</definedName>
    <definedName name="_xlnm.Print_Area" localSheetId="42">貝塚市!$A$1:$O$40</definedName>
    <definedName name="_xlnm.Print_Area" localSheetId="36">岸和田市!$A$1:$O$40</definedName>
    <definedName name="_xlnm.Print_Area" localSheetId="71">熊取町!$A$1:$O$40</definedName>
    <definedName name="_xlnm.Print_Area" localSheetId="64">交野市!$A$1:$O$40</definedName>
    <definedName name="_xlnm.Print_Area" localSheetId="8">港区!$A$1:$O$40</definedName>
    <definedName name="_xlnm.Print_Area" localSheetId="59">高石市!$A$1:$O$40</definedName>
    <definedName name="_xlnm.Print_Area" localSheetId="41">高槻市!$A$1:$O$40</definedName>
    <definedName name="_xlnm.Print_Area" localSheetId="6">此花区!$A$1:$O$40</definedName>
    <definedName name="_xlnm.Print_Area" localSheetId="66">阪南市!$A$1:$O$40</definedName>
    <definedName name="_xlnm.Print_Area" localSheetId="28">堺市!$A$1:$O$40</definedName>
    <definedName name="_xlnm.Print_Area" localSheetId="29">堺市堺区!$A$1:$O$40</definedName>
    <definedName name="_xlnm.Print_Area" localSheetId="32">堺市西区!$A$1:$O$40</definedName>
    <definedName name="_xlnm.Print_Area" localSheetId="30">堺市中区!$A$1:$O$40</definedName>
    <definedName name="_xlnm.Print_Area" localSheetId="31">堺市東区!$A$1:$O$40</definedName>
    <definedName name="_xlnm.Print_Area" localSheetId="33">堺市南区!$A$1:$O$40</definedName>
    <definedName name="_xlnm.Print_Area" localSheetId="35">堺市美原区!$A$1:$O$40</definedName>
    <definedName name="_xlnm.Print_Area" localSheetId="34">堺市北区!$A$1:$O$40</definedName>
    <definedName name="_xlnm.Print_Area" localSheetId="63">四條畷市!$A$1:$O$40</definedName>
    <definedName name="_xlnm.Print_Area" localSheetId="43">守口市!$A$1:$O$40</definedName>
    <definedName name="_xlnm.Print_Area" localSheetId="19">住吉区!$A$1:$O$40</definedName>
    <definedName name="_xlnm.Print_Area" localSheetId="24">住之江区!$A$1:$O$40</definedName>
    <definedName name="_xlnm.Print_Area" localSheetId="51">松原市!$A$1:$O$40</definedName>
    <definedName name="_xlnm.Print_Area" localSheetId="17">城東区!$A$1:$O$40</definedName>
    <definedName name="_xlnm.Print_Area" localSheetId="49">寝屋川市!$A$1:$O$40</definedName>
    <definedName name="_xlnm.Print_Area" localSheetId="39">吹田市!$A$1:$O$40</definedName>
    <definedName name="_xlnm.Print_Area" localSheetId="15">生野区!$A$1:$O$40</definedName>
    <definedName name="_xlnm.Print_Area" localSheetId="7">西区!$A$1:$O$40</definedName>
    <definedName name="_xlnm.Print_Area" localSheetId="21">西成区!$A$1:$O$40</definedName>
    <definedName name="_xlnm.Print_Area" localSheetId="12">西淀川区!$A$1:$O$40</definedName>
    <definedName name="_xlnm.Print_Area" localSheetId="58">摂津市!$A$1:$O$40</definedName>
    <definedName name="_xlnm.Print_Area" localSheetId="76">千早赤阪村!$A$1:$O$40</definedName>
    <definedName name="_xlnm.Print_Area" localSheetId="47">泉佐野市!$A$1:$O$40</definedName>
    <definedName name="_xlnm.Print_Area" localSheetId="40">泉大津市!$A$1:$O$40</definedName>
    <definedName name="_xlnm.Print_Area" localSheetId="62">泉南市!$A$1:$O$40</definedName>
    <definedName name="_xlnm.Print_Area" localSheetId="1">全体!$A$1:$O$156</definedName>
    <definedName name="_xlnm.Print_Area" localSheetId="0">全体_国比較!$A$1:$Q$91</definedName>
    <definedName name="_xlnm.Print_Area" localSheetId="74">太子町!$A$1:$O$40</definedName>
    <definedName name="_xlnm.Print_Area" localSheetId="65">大阪狭山市!$A$1:$O$40</definedName>
    <definedName name="_xlnm.Print_Area" localSheetId="3">大阪市!$A$1:$O$40</definedName>
    <definedName name="_xlnm.Print_Area" localSheetId="9">大正区!$A$1:$O$40</definedName>
    <definedName name="_xlnm.Print_Area" localSheetId="52">大東市!$A$1:$O$40</definedName>
    <definedName name="_xlnm.Print_Area" localSheetId="38">池田市!$A$1:$O$40</definedName>
    <definedName name="_xlnm.Print_Area" localSheetId="27">中央区!$A$1:$O$40</definedName>
    <definedName name="_xlnm.Print_Area" localSheetId="70">忠岡町!$A$1:$O$40</definedName>
    <definedName name="_xlnm.Print_Area" localSheetId="23">鶴見区!$A$1:$O$40</definedName>
    <definedName name="_xlnm.Print_Area" localSheetId="10">天王寺区!$A$1:$O$40</definedName>
    <definedName name="_xlnm.Print_Area" localSheetId="72">田尻町!$A$1:$O$40</definedName>
    <definedName name="_xlnm.Print_Area" localSheetId="4">都島区!$A$1:$O$40</definedName>
    <definedName name="_xlnm.Print_Area" localSheetId="67">島本町!$A$1:$O$40</definedName>
    <definedName name="_xlnm.Print_Area" localSheetId="20">東住吉区!$A$1:$O$40</definedName>
    <definedName name="_xlnm.Print_Area" localSheetId="14">東成区!$A$1:$O$40</definedName>
    <definedName name="_xlnm.Print_Area" localSheetId="61">東大阪市!$A$1:$O$40</definedName>
    <definedName name="_xlnm.Print_Area" localSheetId="13">東淀川区!$A$1:$O$40</definedName>
    <definedName name="_xlnm.Print_Area" localSheetId="60">藤井寺市!$A$1:$O$40</definedName>
    <definedName name="_xlnm.Print_Area" localSheetId="2">年齢階層別_全体!$A$1:$X$39</definedName>
    <definedName name="_xlnm.Print_Area" localSheetId="69">能勢町!$A$1:$O$40</definedName>
    <definedName name="_xlnm.Print_Area" localSheetId="55">柏原市!$A$1:$O$40</definedName>
    <definedName name="_xlnm.Print_Area" localSheetId="46">八尾市!$A$1:$O$40</definedName>
    <definedName name="_xlnm.Print_Area" localSheetId="48">富田林市!$A$1:$O$40</definedName>
    <definedName name="_xlnm.Print_Area" localSheetId="5">福島区!$A$1:$O$40</definedName>
    <definedName name="_xlnm.Print_Area" localSheetId="25">平野区!$A$1:$O$40</definedName>
    <definedName name="_xlnm.Print_Area" localSheetId="37">豊中市!$A$1:$O$40</definedName>
    <definedName name="_xlnm.Print_Area" localSheetId="68">豊能町!$A$1:$O$40</definedName>
    <definedName name="_xlnm.Print_Area" localSheetId="26">北区!$A$1:$O$40</definedName>
    <definedName name="_xlnm.Print_Area" localSheetId="44">枚方市!$A$1:$O$40</definedName>
    <definedName name="_xlnm.Print_Area" localSheetId="54">箕面市!$A$1:$O$40</definedName>
    <definedName name="_xlnm.Print_Area" localSheetId="73">岬町!$A$1:$O$40</definedName>
    <definedName name="_xlnm.Print_Area" localSheetId="57">門真市!$A$1:$O$40</definedName>
    <definedName name="_xlnm.Print_Area" localSheetId="22">淀川区!$A$1:$O$40</definedName>
    <definedName name="_xlnm.Print_Area" localSheetId="11">浪速区!$A$1:$O$40</definedName>
    <definedName name="_xlnm.Print_Area" localSheetId="53">和泉市!$A$1:$O$40</definedName>
  </definedNames>
  <calcPr calcId="191029"/>
</workbook>
</file>

<file path=xl/calcChain.xml><?xml version="1.0" encoding="utf-8"?>
<calcChain xmlns="http://schemas.openxmlformats.org/spreadsheetml/2006/main">
  <c r="O15" i="141" l="1"/>
  <c r="O31" i="141" l="1"/>
  <c r="M31" i="141"/>
  <c r="L31" i="141"/>
  <c r="H31" i="141"/>
  <c r="F31" i="141"/>
  <c r="E31" i="141"/>
  <c r="O30" i="141"/>
  <c r="M30" i="141"/>
  <c r="L30" i="141"/>
  <c r="H30" i="141"/>
  <c r="F30" i="141"/>
  <c r="E30" i="141"/>
  <c r="O29" i="141"/>
  <c r="M29" i="141"/>
  <c r="L29" i="141"/>
  <c r="H29" i="141"/>
  <c r="F29" i="141"/>
  <c r="E29" i="141"/>
  <c r="O28" i="141"/>
  <c r="M28" i="141"/>
  <c r="L28" i="141"/>
  <c r="H28" i="141"/>
  <c r="F28" i="141"/>
  <c r="E28" i="141"/>
  <c r="O27" i="141"/>
  <c r="M27" i="141"/>
  <c r="L27" i="141"/>
  <c r="H27" i="141"/>
  <c r="F27" i="141"/>
  <c r="E27" i="141"/>
  <c r="O26" i="141"/>
  <c r="M26" i="141"/>
  <c r="L26" i="141"/>
  <c r="H26" i="141"/>
  <c r="F26" i="141"/>
  <c r="E26" i="141"/>
  <c r="O25" i="141"/>
  <c r="M25" i="141"/>
  <c r="L25" i="141"/>
  <c r="H25" i="141"/>
  <c r="F25" i="141"/>
  <c r="E25" i="141"/>
  <c r="P24" i="141"/>
  <c r="O24" i="141"/>
  <c r="M24" i="141"/>
  <c r="L24" i="141"/>
  <c r="H24" i="141"/>
  <c r="F24" i="141"/>
  <c r="E24" i="141"/>
  <c r="O23" i="141"/>
  <c r="M23" i="141"/>
  <c r="L23" i="141"/>
  <c r="H23" i="141"/>
  <c r="F23" i="141"/>
  <c r="E23" i="141"/>
  <c r="O22" i="141"/>
  <c r="M22" i="141"/>
  <c r="L22" i="141"/>
  <c r="H22" i="141"/>
  <c r="F22" i="141"/>
  <c r="E22" i="141"/>
  <c r="O21" i="141"/>
  <c r="M21" i="141"/>
  <c r="L21" i="141"/>
  <c r="H21" i="141"/>
  <c r="F21" i="141"/>
  <c r="E21" i="141"/>
  <c r="O20" i="141"/>
  <c r="M20" i="141"/>
  <c r="L20" i="141"/>
  <c r="H20" i="141"/>
  <c r="F20" i="141"/>
  <c r="E20" i="141"/>
  <c r="O19" i="141"/>
  <c r="M19" i="141"/>
  <c r="L19" i="141"/>
  <c r="H19" i="141"/>
  <c r="F19" i="141"/>
  <c r="E19" i="141"/>
  <c r="O18" i="141"/>
  <c r="M18" i="141"/>
  <c r="L18" i="141"/>
  <c r="H18" i="141"/>
  <c r="F18" i="141"/>
  <c r="E18" i="141"/>
  <c r="O17" i="141"/>
  <c r="M17" i="141"/>
  <c r="L17" i="141"/>
  <c r="H17" i="141"/>
  <c r="F17" i="141"/>
  <c r="E17" i="141"/>
  <c r="O16" i="141"/>
  <c r="M16" i="141"/>
  <c r="L16" i="141"/>
  <c r="H16" i="141"/>
  <c r="F16" i="141"/>
  <c r="E16" i="141"/>
  <c r="P15" i="141"/>
  <c r="M15" i="141"/>
  <c r="L15" i="141"/>
  <c r="H15" i="141"/>
  <c r="F15" i="141"/>
  <c r="E15" i="141"/>
  <c r="O14" i="141"/>
  <c r="M14" i="141"/>
  <c r="L14" i="141"/>
  <c r="H14" i="141"/>
  <c r="F14" i="141"/>
  <c r="E14" i="141"/>
  <c r="O13" i="141"/>
  <c r="M13" i="141"/>
  <c r="L13" i="141"/>
  <c r="H13" i="141"/>
  <c r="F13" i="141"/>
  <c r="E13" i="141"/>
  <c r="O12" i="141"/>
  <c r="M12" i="141"/>
  <c r="L12" i="141"/>
  <c r="H12" i="141"/>
  <c r="F12" i="141"/>
  <c r="E12" i="141"/>
  <c r="O11" i="141"/>
  <c r="M11" i="141"/>
  <c r="L11" i="141"/>
  <c r="H11" i="141"/>
  <c r="F11" i="141"/>
  <c r="E11" i="141"/>
  <c r="O10" i="141"/>
  <c r="M10" i="141"/>
  <c r="L10" i="141"/>
  <c r="H10" i="141"/>
  <c r="F10" i="141"/>
  <c r="E10" i="141"/>
  <c r="O9" i="141"/>
  <c r="M9" i="141"/>
  <c r="L9" i="141"/>
  <c r="H9" i="141"/>
  <c r="F9" i="141"/>
  <c r="E9" i="141"/>
  <c r="G4" i="141"/>
  <c r="P32" i="141" s="1"/>
  <c r="D4" i="141"/>
  <c r="I30" i="141" s="1"/>
  <c r="P16" i="141" l="1"/>
  <c r="P25" i="141"/>
  <c r="P28" i="141"/>
  <c r="P10" i="141"/>
  <c r="P19" i="141"/>
  <c r="P29" i="141"/>
  <c r="I13" i="141"/>
  <c r="I22" i="141"/>
  <c r="P11" i="141"/>
  <c r="P20" i="141"/>
  <c r="P12" i="141"/>
  <c r="Q12" i="141" s="1"/>
  <c r="P21" i="141"/>
  <c r="P30" i="141"/>
  <c r="I28" i="141"/>
  <c r="P17" i="141"/>
  <c r="P26" i="141"/>
  <c r="P31" i="141"/>
  <c r="Q31" i="141" s="1"/>
  <c r="P9" i="141"/>
  <c r="Q15" i="141" s="1"/>
  <c r="P13" i="141"/>
  <c r="I16" i="141"/>
  <c r="P18" i="141"/>
  <c r="P22" i="141"/>
  <c r="I25" i="141"/>
  <c r="P27" i="141"/>
  <c r="P14" i="141"/>
  <c r="P23" i="141"/>
  <c r="I10" i="141"/>
  <c r="I19" i="141"/>
  <c r="Q19" i="141"/>
  <c r="I11" i="141"/>
  <c r="I14" i="141"/>
  <c r="I17" i="141"/>
  <c r="I20" i="141"/>
  <c r="I23" i="141"/>
  <c r="I26" i="141"/>
  <c r="I29" i="141"/>
  <c r="I31" i="141"/>
  <c r="I32" i="141"/>
  <c r="I9" i="141"/>
  <c r="I12" i="141"/>
  <c r="I15" i="141"/>
  <c r="I18" i="141"/>
  <c r="I21" i="141"/>
  <c r="I24" i="141"/>
  <c r="I27" i="141"/>
  <c r="Q24" i="141" l="1"/>
  <c r="Q26" i="141"/>
  <c r="Q27" i="141"/>
  <c r="Q30" i="141"/>
  <c r="Q14" i="141"/>
  <c r="Q9" i="141"/>
  <c r="Q21" i="141"/>
  <c r="Q29" i="141"/>
  <c r="Q22" i="141"/>
  <c r="Q10" i="141"/>
  <c r="Q28" i="141"/>
  <c r="Q11" i="141"/>
  <c r="Q17" i="141"/>
  <c r="Q20" i="141"/>
  <c r="Q18" i="141"/>
  <c r="Q23" i="141"/>
  <c r="Q25" i="141"/>
  <c r="Q13" i="141"/>
  <c r="Q16" i="141"/>
  <c r="J18" i="141"/>
  <c r="J13" i="141"/>
  <c r="J10" i="141"/>
  <c r="J19" i="141"/>
  <c r="J24" i="141"/>
  <c r="J20" i="141"/>
  <c r="J25" i="141"/>
  <c r="J21" i="141"/>
  <c r="J31" i="141"/>
  <c r="J17" i="141"/>
  <c r="J28" i="141"/>
  <c r="J29" i="141"/>
  <c r="J30" i="141"/>
  <c r="J12" i="141"/>
  <c r="J26" i="141"/>
  <c r="J14" i="141"/>
  <c r="J15" i="141"/>
  <c r="J11" i="141"/>
  <c r="J27" i="141"/>
  <c r="J9" i="141"/>
  <c r="J23" i="141"/>
  <c r="J22" i="141"/>
  <c r="J16" i="141"/>
  <c r="M8" i="134" l="1"/>
  <c r="M30" i="134" l="1"/>
  <c r="M29" i="134"/>
  <c r="M28" i="134"/>
  <c r="M27" i="134"/>
  <c r="M26" i="134"/>
  <c r="M25" i="134"/>
  <c r="M24" i="134"/>
  <c r="M23" i="134"/>
  <c r="M22" i="134"/>
  <c r="M21" i="134"/>
  <c r="M20" i="134"/>
  <c r="M19" i="134"/>
  <c r="M18" i="134"/>
  <c r="M17" i="134"/>
  <c r="M16" i="134"/>
  <c r="M15" i="134"/>
  <c r="M14" i="134"/>
  <c r="M13" i="134"/>
  <c r="M12" i="134"/>
  <c r="M11" i="134"/>
  <c r="M10" i="134"/>
  <c r="M9" i="134"/>
  <c r="N8" i="134" l="1"/>
  <c r="N13" i="134"/>
  <c r="N9" i="134"/>
  <c r="N18" i="134"/>
  <c r="N23" i="134"/>
  <c r="N28" i="134"/>
  <c r="N14" i="134"/>
  <c r="N19" i="134"/>
  <c r="N24" i="134"/>
  <c r="N29" i="134"/>
  <c r="N10" i="134"/>
  <c r="N15" i="134"/>
  <c r="N20" i="134"/>
  <c r="N25" i="134"/>
  <c r="N11" i="134"/>
  <c r="N16" i="134"/>
  <c r="N21" i="134"/>
  <c r="N12" i="134"/>
  <c r="N17" i="134"/>
  <c r="N26" i="134"/>
  <c r="N22" i="134"/>
  <c r="N27" i="134"/>
  <c r="J9" i="57"/>
  <c r="J10" i="57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7" i="59"/>
  <c r="J28" i="59"/>
  <c r="J29" i="59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9" i="61"/>
  <c r="J10" i="61"/>
  <c r="J11" i="61"/>
  <c r="J12" i="61"/>
  <c r="J13" i="61"/>
  <c r="J14" i="61"/>
  <c r="J15" i="61"/>
  <c r="J16" i="61"/>
  <c r="J17" i="61"/>
  <c r="J18" i="61"/>
  <c r="J19" i="61"/>
  <c r="J20" i="61"/>
  <c r="J21" i="61"/>
  <c r="J22" i="61"/>
  <c r="J23" i="61"/>
  <c r="J24" i="61"/>
  <c r="J25" i="61"/>
  <c r="J26" i="61"/>
  <c r="J27" i="61"/>
  <c r="J28" i="61"/>
  <c r="J29" i="61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9" i="64"/>
  <c r="J10" i="64"/>
  <c r="J11" i="64"/>
  <c r="J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J23" i="65"/>
  <c r="J24" i="65"/>
  <c r="J25" i="65"/>
  <c r="J26" i="65"/>
  <c r="J27" i="65"/>
  <c r="J28" i="65"/>
  <c r="J29" i="65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9" i="67"/>
  <c r="J10" i="67"/>
  <c r="J11" i="67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9" i="68"/>
  <c r="J10" i="68"/>
  <c r="J11" i="68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9" i="69"/>
  <c r="J10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9" i="71"/>
  <c r="J10" i="71"/>
  <c r="J11" i="71"/>
  <c r="J12" i="71"/>
  <c r="J13" i="71"/>
  <c r="J14" i="71"/>
  <c r="J15" i="71"/>
  <c r="J16" i="71"/>
  <c r="J17" i="71"/>
  <c r="J18" i="71"/>
  <c r="J19" i="71"/>
  <c r="J20" i="71"/>
  <c r="J21" i="71"/>
  <c r="J22" i="71"/>
  <c r="J23" i="71"/>
  <c r="J24" i="71"/>
  <c r="J25" i="71"/>
  <c r="J26" i="71"/>
  <c r="J27" i="71"/>
  <c r="J28" i="71"/>
  <c r="J29" i="71"/>
  <c r="J9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9" i="73"/>
  <c r="J10" i="73"/>
  <c r="J11" i="73"/>
  <c r="J12" i="73"/>
  <c r="J13" i="73"/>
  <c r="J14" i="73"/>
  <c r="J15" i="73"/>
  <c r="J16" i="73"/>
  <c r="J17" i="73"/>
  <c r="J18" i="73"/>
  <c r="J19" i="73"/>
  <c r="J20" i="73"/>
  <c r="J21" i="73"/>
  <c r="J22" i="73"/>
  <c r="J23" i="73"/>
  <c r="J24" i="73"/>
  <c r="J25" i="73"/>
  <c r="J26" i="73"/>
  <c r="J27" i="73"/>
  <c r="J28" i="73"/>
  <c r="J29" i="73"/>
  <c r="J9" i="74"/>
  <c r="J10" i="74"/>
  <c r="J11" i="74"/>
  <c r="J12" i="74"/>
  <c r="J13" i="74"/>
  <c r="J14" i="74"/>
  <c r="J15" i="74"/>
  <c r="J16" i="74"/>
  <c r="J17" i="74"/>
  <c r="J18" i="74"/>
  <c r="J19" i="74"/>
  <c r="J20" i="74"/>
  <c r="J21" i="74"/>
  <c r="J22" i="74"/>
  <c r="J23" i="74"/>
  <c r="J24" i="74"/>
  <c r="J25" i="74"/>
  <c r="J26" i="74"/>
  <c r="J27" i="74"/>
  <c r="J28" i="74"/>
  <c r="J29" i="74"/>
  <c r="J9" i="75"/>
  <c r="J10" i="75"/>
  <c r="J11" i="75"/>
  <c r="J12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29" i="75"/>
  <c r="J9" i="76"/>
  <c r="J10" i="76"/>
  <c r="J11" i="76"/>
  <c r="J12" i="76"/>
  <c r="J13" i="76"/>
  <c r="J14" i="76"/>
  <c r="J15" i="76"/>
  <c r="J16" i="76"/>
  <c r="J17" i="76"/>
  <c r="J18" i="76"/>
  <c r="J19" i="76"/>
  <c r="J20" i="76"/>
  <c r="J21" i="76"/>
  <c r="J22" i="76"/>
  <c r="J23" i="76"/>
  <c r="J24" i="76"/>
  <c r="J25" i="76"/>
  <c r="J26" i="76"/>
  <c r="J27" i="76"/>
  <c r="J28" i="76"/>
  <c r="J29" i="76"/>
  <c r="J9" i="77"/>
  <c r="J10" i="77"/>
  <c r="J11" i="77"/>
  <c r="J12" i="77"/>
  <c r="J13" i="77"/>
  <c r="J14" i="77"/>
  <c r="J15" i="77"/>
  <c r="J16" i="77"/>
  <c r="J17" i="77"/>
  <c r="J18" i="77"/>
  <c r="J19" i="77"/>
  <c r="J20" i="77"/>
  <c r="J21" i="77"/>
  <c r="J22" i="77"/>
  <c r="J23" i="77"/>
  <c r="J24" i="77"/>
  <c r="J25" i="77"/>
  <c r="J26" i="77"/>
  <c r="J27" i="77"/>
  <c r="J28" i="77"/>
  <c r="J29" i="77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9" i="80"/>
  <c r="J10" i="80"/>
  <c r="J11" i="80"/>
  <c r="J12" i="80"/>
  <c r="J13" i="80"/>
  <c r="J14" i="80"/>
  <c r="J15" i="80"/>
  <c r="J16" i="80"/>
  <c r="J17" i="80"/>
  <c r="J18" i="80"/>
  <c r="J19" i="80"/>
  <c r="J20" i="80"/>
  <c r="J21" i="80"/>
  <c r="J22" i="80"/>
  <c r="J23" i="80"/>
  <c r="J24" i="80"/>
  <c r="J25" i="80"/>
  <c r="J26" i="80"/>
  <c r="J27" i="80"/>
  <c r="J28" i="80"/>
  <c r="J29" i="80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9" i="84"/>
  <c r="J10" i="84"/>
  <c r="J11" i="84"/>
  <c r="J12" i="84"/>
  <c r="J13" i="84"/>
  <c r="J14" i="84"/>
  <c r="J15" i="84"/>
  <c r="J16" i="84"/>
  <c r="J17" i="84"/>
  <c r="J18" i="84"/>
  <c r="J19" i="84"/>
  <c r="J20" i="84"/>
  <c r="J21" i="84"/>
  <c r="J22" i="84"/>
  <c r="J23" i="84"/>
  <c r="J24" i="84"/>
  <c r="J25" i="84"/>
  <c r="J26" i="84"/>
  <c r="J27" i="84"/>
  <c r="J28" i="84"/>
  <c r="J29" i="84"/>
  <c r="J9" i="85"/>
  <c r="J10" i="85"/>
  <c r="J11" i="85"/>
  <c r="J12" i="85"/>
  <c r="J13" i="85"/>
  <c r="J14" i="85"/>
  <c r="J15" i="85"/>
  <c r="J16" i="85"/>
  <c r="J17" i="85"/>
  <c r="J18" i="85"/>
  <c r="J19" i="85"/>
  <c r="J20" i="85"/>
  <c r="J21" i="85"/>
  <c r="J22" i="85"/>
  <c r="J23" i="85"/>
  <c r="J24" i="85"/>
  <c r="J25" i="85"/>
  <c r="J26" i="85"/>
  <c r="J27" i="85"/>
  <c r="J28" i="85"/>
  <c r="J29" i="85"/>
  <c r="J9" i="86"/>
  <c r="J10" i="86"/>
  <c r="J11" i="86"/>
  <c r="J12" i="86"/>
  <c r="J13" i="86"/>
  <c r="J14" i="86"/>
  <c r="J15" i="86"/>
  <c r="J16" i="86"/>
  <c r="J17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9" i="87"/>
  <c r="J10" i="87"/>
  <c r="J11" i="87"/>
  <c r="J12" i="87"/>
  <c r="J13" i="87"/>
  <c r="J14" i="87"/>
  <c r="J15" i="87"/>
  <c r="J16" i="87"/>
  <c r="J17" i="87"/>
  <c r="J18" i="87"/>
  <c r="J19" i="87"/>
  <c r="J20" i="87"/>
  <c r="J21" i="87"/>
  <c r="J22" i="87"/>
  <c r="J23" i="87"/>
  <c r="J24" i="87"/>
  <c r="J25" i="87"/>
  <c r="J26" i="87"/>
  <c r="J27" i="87"/>
  <c r="J28" i="87"/>
  <c r="J29" i="87"/>
  <c r="J9" i="88"/>
  <c r="J10" i="88"/>
  <c r="J11" i="88"/>
  <c r="J12" i="88"/>
  <c r="J13" i="88"/>
  <c r="J14" i="88"/>
  <c r="J15" i="88"/>
  <c r="J16" i="88"/>
  <c r="J17" i="88"/>
  <c r="J18" i="88"/>
  <c r="J19" i="88"/>
  <c r="J20" i="88"/>
  <c r="J21" i="88"/>
  <c r="J22" i="88"/>
  <c r="J23" i="88"/>
  <c r="J24" i="88"/>
  <c r="J25" i="88"/>
  <c r="J26" i="88"/>
  <c r="J27" i="88"/>
  <c r="J28" i="88"/>
  <c r="J29" i="88"/>
  <c r="J9" i="89"/>
  <c r="J10" i="89"/>
  <c r="J11" i="89"/>
  <c r="J12" i="89"/>
  <c r="J13" i="89"/>
  <c r="J14" i="89"/>
  <c r="J15" i="89"/>
  <c r="J16" i="89"/>
  <c r="J17" i="89"/>
  <c r="J18" i="89"/>
  <c r="J19" i="89"/>
  <c r="J20" i="89"/>
  <c r="J21" i="89"/>
  <c r="J22" i="89"/>
  <c r="J23" i="89"/>
  <c r="J24" i="89"/>
  <c r="J25" i="89"/>
  <c r="J26" i="89"/>
  <c r="J27" i="89"/>
  <c r="J28" i="89"/>
  <c r="J29" i="89"/>
  <c r="J9" i="90"/>
  <c r="J10" i="90"/>
  <c r="J11" i="90"/>
  <c r="J12" i="90"/>
  <c r="J13" i="90"/>
  <c r="J14" i="90"/>
  <c r="J15" i="90"/>
  <c r="J16" i="90"/>
  <c r="J17" i="90"/>
  <c r="J18" i="90"/>
  <c r="J19" i="90"/>
  <c r="J20" i="90"/>
  <c r="J21" i="90"/>
  <c r="J22" i="90"/>
  <c r="J23" i="90"/>
  <c r="J24" i="90"/>
  <c r="J25" i="90"/>
  <c r="J26" i="90"/>
  <c r="J27" i="90"/>
  <c r="J28" i="90"/>
  <c r="J29" i="90"/>
  <c r="J9" i="91"/>
  <c r="J10" i="91"/>
  <c r="J11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9" i="93"/>
  <c r="J10" i="93"/>
  <c r="J11" i="93"/>
  <c r="J12" i="93"/>
  <c r="J13" i="93"/>
  <c r="J14" i="93"/>
  <c r="J15" i="93"/>
  <c r="J16" i="93"/>
  <c r="J17" i="93"/>
  <c r="J18" i="93"/>
  <c r="J19" i="93"/>
  <c r="J20" i="93"/>
  <c r="J21" i="93"/>
  <c r="J22" i="93"/>
  <c r="J23" i="93"/>
  <c r="J24" i="93"/>
  <c r="J25" i="93"/>
  <c r="J26" i="93"/>
  <c r="J27" i="93"/>
  <c r="J28" i="93"/>
  <c r="J29" i="93"/>
  <c r="J9" i="94"/>
  <c r="J10" i="94"/>
  <c r="J11" i="94"/>
  <c r="J12" i="94"/>
  <c r="J13" i="94"/>
  <c r="J14" i="94"/>
  <c r="J15" i="94"/>
  <c r="J16" i="94"/>
  <c r="J17" i="94"/>
  <c r="J18" i="94"/>
  <c r="J19" i="94"/>
  <c r="J20" i="94"/>
  <c r="J21" i="94"/>
  <c r="J22" i="94"/>
  <c r="J23" i="94"/>
  <c r="J24" i="94"/>
  <c r="J25" i="94"/>
  <c r="J26" i="94"/>
  <c r="J27" i="94"/>
  <c r="J28" i="94"/>
  <c r="J29" i="94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J24" i="97"/>
  <c r="J25" i="97"/>
  <c r="J26" i="97"/>
  <c r="J27" i="97"/>
  <c r="J28" i="97"/>
  <c r="J29" i="97"/>
  <c r="J9" i="98"/>
  <c r="J10" i="98"/>
  <c r="J11" i="98"/>
  <c r="J12" i="98"/>
  <c r="J13" i="98"/>
  <c r="J14" i="98"/>
  <c r="J15" i="98"/>
  <c r="J16" i="98"/>
  <c r="J17" i="98"/>
  <c r="J18" i="98"/>
  <c r="J19" i="98"/>
  <c r="J20" i="98"/>
  <c r="J21" i="98"/>
  <c r="J22" i="98"/>
  <c r="J23" i="98"/>
  <c r="J24" i="98"/>
  <c r="J25" i="98"/>
  <c r="J26" i="98"/>
  <c r="J27" i="98"/>
  <c r="J28" i="98"/>
  <c r="J29" i="98"/>
  <c r="J9" i="99"/>
  <c r="J10" i="99"/>
  <c r="J11" i="99"/>
  <c r="J12" i="99"/>
  <c r="J13" i="99"/>
  <c r="J14" i="99"/>
  <c r="J15" i="99"/>
  <c r="J16" i="99"/>
  <c r="J17" i="99"/>
  <c r="J18" i="99"/>
  <c r="J19" i="99"/>
  <c r="J20" i="99"/>
  <c r="J21" i="99"/>
  <c r="J22" i="99"/>
  <c r="J23" i="99"/>
  <c r="J24" i="99"/>
  <c r="J25" i="99"/>
  <c r="J26" i="99"/>
  <c r="J27" i="99"/>
  <c r="J28" i="99"/>
  <c r="J29" i="99"/>
  <c r="J9" i="100"/>
  <c r="J10" i="100"/>
  <c r="J11" i="100"/>
  <c r="J12" i="100"/>
  <c r="J13" i="100"/>
  <c r="J14" i="100"/>
  <c r="J15" i="100"/>
  <c r="J16" i="100"/>
  <c r="J17" i="100"/>
  <c r="J18" i="100"/>
  <c r="J19" i="100"/>
  <c r="J20" i="100"/>
  <c r="J21" i="100"/>
  <c r="J22" i="100"/>
  <c r="J23" i="100"/>
  <c r="J24" i="100"/>
  <c r="J25" i="100"/>
  <c r="J26" i="100"/>
  <c r="J27" i="100"/>
  <c r="J28" i="100"/>
  <c r="J29" i="100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9" i="102"/>
  <c r="J10" i="102"/>
  <c r="J11" i="102"/>
  <c r="J12" i="102"/>
  <c r="J13" i="102"/>
  <c r="J14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J29" i="102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9" i="104"/>
  <c r="J10" i="104"/>
  <c r="J11" i="104"/>
  <c r="J12" i="104"/>
  <c r="J13" i="104"/>
  <c r="J14" i="104"/>
  <c r="J15" i="104"/>
  <c r="J16" i="104"/>
  <c r="J17" i="104"/>
  <c r="J18" i="104"/>
  <c r="J19" i="104"/>
  <c r="J20" i="104"/>
  <c r="J21" i="104"/>
  <c r="J22" i="104"/>
  <c r="J23" i="104"/>
  <c r="J24" i="104"/>
  <c r="J25" i="104"/>
  <c r="J26" i="104"/>
  <c r="J27" i="104"/>
  <c r="J28" i="104"/>
  <c r="J29" i="104"/>
  <c r="J9" i="105"/>
  <c r="J10" i="105"/>
  <c r="J11" i="105"/>
  <c r="J12" i="105"/>
  <c r="J13" i="105"/>
  <c r="J14" i="105"/>
  <c r="J15" i="105"/>
  <c r="J16" i="105"/>
  <c r="J17" i="105"/>
  <c r="J18" i="105"/>
  <c r="J19" i="105"/>
  <c r="J20" i="105"/>
  <c r="J21" i="105"/>
  <c r="J22" i="105"/>
  <c r="J23" i="105"/>
  <c r="J24" i="105"/>
  <c r="J25" i="105"/>
  <c r="J26" i="105"/>
  <c r="J27" i="105"/>
  <c r="J28" i="105"/>
  <c r="J29" i="105"/>
  <c r="J9" i="106"/>
  <c r="J10" i="106"/>
  <c r="J11" i="106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9" i="108"/>
  <c r="J10" i="108"/>
  <c r="J11" i="108"/>
  <c r="J12" i="108"/>
  <c r="J13" i="108"/>
  <c r="J14" i="108"/>
  <c r="J15" i="108"/>
  <c r="J16" i="108"/>
  <c r="J17" i="108"/>
  <c r="J18" i="108"/>
  <c r="J19" i="108"/>
  <c r="J20" i="108"/>
  <c r="J21" i="108"/>
  <c r="J22" i="108"/>
  <c r="J23" i="108"/>
  <c r="J24" i="108"/>
  <c r="J25" i="108"/>
  <c r="J26" i="108"/>
  <c r="J27" i="108"/>
  <c r="J28" i="108"/>
  <c r="J29" i="108"/>
  <c r="J9" i="109"/>
  <c r="J10" i="109"/>
  <c r="J11" i="109"/>
  <c r="J12" i="109"/>
  <c r="J13" i="109"/>
  <c r="J14" i="109"/>
  <c r="J15" i="109"/>
  <c r="J16" i="109"/>
  <c r="J17" i="109"/>
  <c r="J18" i="109"/>
  <c r="J19" i="109"/>
  <c r="J20" i="109"/>
  <c r="J21" i="109"/>
  <c r="J22" i="109"/>
  <c r="J23" i="109"/>
  <c r="J24" i="109"/>
  <c r="J25" i="109"/>
  <c r="J26" i="109"/>
  <c r="J27" i="109"/>
  <c r="J28" i="109"/>
  <c r="J29" i="109"/>
  <c r="J9" i="110"/>
  <c r="J10" i="110"/>
  <c r="J11" i="110"/>
  <c r="J12" i="110"/>
  <c r="J13" i="110"/>
  <c r="J14" i="110"/>
  <c r="J15" i="110"/>
  <c r="J16" i="110"/>
  <c r="J17" i="110"/>
  <c r="J18" i="110"/>
  <c r="J19" i="110"/>
  <c r="J20" i="110"/>
  <c r="J21" i="110"/>
  <c r="J22" i="110"/>
  <c r="J23" i="110"/>
  <c r="J24" i="110"/>
  <c r="J25" i="110"/>
  <c r="J26" i="110"/>
  <c r="J27" i="110"/>
  <c r="J28" i="110"/>
  <c r="J29" i="110"/>
  <c r="J9" i="111"/>
  <c r="J10" i="111"/>
  <c r="J11" i="111"/>
  <c r="J12" i="111"/>
  <c r="J13" i="111"/>
  <c r="J14" i="111"/>
  <c r="J15" i="111"/>
  <c r="J16" i="111"/>
  <c r="J17" i="111"/>
  <c r="J18" i="111"/>
  <c r="J19" i="111"/>
  <c r="J20" i="111"/>
  <c r="J21" i="111"/>
  <c r="J22" i="111"/>
  <c r="J23" i="111"/>
  <c r="J24" i="111"/>
  <c r="J25" i="111"/>
  <c r="J26" i="111"/>
  <c r="J27" i="111"/>
  <c r="J28" i="111"/>
  <c r="J29" i="111"/>
  <c r="J9" i="112"/>
  <c r="J10" i="112"/>
  <c r="J11" i="112"/>
  <c r="J12" i="112"/>
  <c r="J13" i="112"/>
  <c r="J14" i="112"/>
  <c r="J15" i="112"/>
  <c r="J16" i="112"/>
  <c r="J17" i="112"/>
  <c r="J18" i="112"/>
  <c r="J19" i="112"/>
  <c r="J20" i="112"/>
  <c r="J21" i="112"/>
  <c r="J22" i="112"/>
  <c r="J23" i="112"/>
  <c r="J24" i="112"/>
  <c r="J25" i="112"/>
  <c r="J26" i="112"/>
  <c r="J27" i="112"/>
  <c r="J28" i="112"/>
  <c r="J29" i="112"/>
  <c r="J9" i="113"/>
  <c r="J10" i="113"/>
  <c r="J11" i="113"/>
  <c r="J12" i="113"/>
  <c r="J13" i="113"/>
  <c r="J14" i="113"/>
  <c r="J15" i="113"/>
  <c r="J16" i="113"/>
  <c r="J17" i="113"/>
  <c r="J18" i="113"/>
  <c r="J19" i="113"/>
  <c r="J20" i="113"/>
  <c r="J21" i="113"/>
  <c r="J22" i="113"/>
  <c r="J23" i="113"/>
  <c r="J24" i="113"/>
  <c r="J25" i="113"/>
  <c r="J26" i="113"/>
  <c r="J27" i="113"/>
  <c r="J28" i="113"/>
  <c r="J29" i="113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9" i="115"/>
  <c r="J10" i="115"/>
  <c r="J11" i="115"/>
  <c r="J12" i="115"/>
  <c r="J13" i="115"/>
  <c r="J14" i="115"/>
  <c r="J15" i="115"/>
  <c r="J16" i="115"/>
  <c r="J17" i="115"/>
  <c r="J18" i="115"/>
  <c r="J19" i="115"/>
  <c r="J20" i="115"/>
  <c r="J21" i="115"/>
  <c r="J22" i="115"/>
  <c r="J23" i="115"/>
  <c r="J24" i="115"/>
  <c r="J25" i="115"/>
  <c r="J26" i="115"/>
  <c r="J27" i="115"/>
  <c r="J28" i="115"/>
  <c r="J29" i="115"/>
  <c r="J9" i="116"/>
  <c r="J10" i="116"/>
  <c r="J11" i="116"/>
  <c r="J12" i="116"/>
  <c r="J13" i="116"/>
  <c r="J14" i="116"/>
  <c r="J15" i="116"/>
  <c r="J16" i="116"/>
  <c r="J17" i="116"/>
  <c r="J18" i="116"/>
  <c r="J19" i="116"/>
  <c r="J20" i="116"/>
  <c r="J21" i="116"/>
  <c r="J22" i="116"/>
  <c r="J23" i="116"/>
  <c r="J24" i="116"/>
  <c r="J25" i="116"/>
  <c r="J26" i="116"/>
  <c r="J27" i="116"/>
  <c r="J28" i="116"/>
  <c r="J29" i="116"/>
  <c r="J9" i="117"/>
  <c r="J10" i="117"/>
  <c r="J11" i="117"/>
  <c r="J12" i="117"/>
  <c r="J13" i="117"/>
  <c r="J14" i="117"/>
  <c r="J15" i="117"/>
  <c r="J16" i="117"/>
  <c r="J17" i="117"/>
  <c r="J18" i="117"/>
  <c r="J19" i="117"/>
  <c r="J20" i="117"/>
  <c r="J21" i="117"/>
  <c r="J22" i="117"/>
  <c r="J23" i="117"/>
  <c r="J24" i="117"/>
  <c r="J25" i="117"/>
  <c r="J26" i="117"/>
  <c r="J27" i="117"/>
  <c r="J28" i="117"/>
  <c r="J29" i="117"/>
  <c r="J9" i="118"/>
  <c r="J10" i="118"/>
  <c r="J11" i="118"/>
  <c r="J12" i="118"/>
  <c r="J13" i="118"/>
  <c r="J14" i="118"/>
  <c r="J15" i="118"/>
  <c r="J16" i="118"/>
  <c r="J17" i="118"/>
  <c r="J18" i="118"/>
  <c r="J19" i="118"/>
  <c r="J20" i="118"/>
  <c r="J21" i="118"/>
  <c r="J22" i="118"/>
  <c r="J23" i="118"/>
  <c r="J24" i="118"/>
  <c r="J25" i="118"/>
  <c r="J26" i="118"/>
  <c r="J27" i="118"/>
  <c r="J28" i="118"/>
  <c r="J29" i="118"/>
  <c r="J9" i="119"/>
  <c r="J10" i="119"/>
  <c r="J11" i="119"/>
  <c r="J12" i="119"/>
  <c r="J13" i="119"/>
  <c r="J14" i="119"/>
  <c r="J15" i="119"/>
  <c r="J16" i="119"/>
  <c r="J17" i="119"/>
  <c r="J18" i="119"/>
  <c r="J19" i="119"/>
  <c r="J20" i="119"/>
  <c r="J21" i="119"/>
  <c r="J22" i="119"/>
  <c r="J23" i="119"/>
  <c r="J24" i="119"/>
  <c r="J25" i="119"/>
  <c r="J26" i="119"/>
  <c r="J27" i="119"/>
  <c r="J28" i="119"/>
  <c r="J29" i="119"/>
  <c r="J9" i="120"/>
  <c r="J10" i="120"/>
  <c r="J11" i="120"/>
  <c r="J12" i="120"/>
  <c r="J13" i="120"/>
  <c r="J14" i="120"/>
  <c r="J15" i="120"/>
  <c r="J16" i="120"/>
  <c r="J17" i="120"/>
  <c r="J18" i="120"/>
  <c r="J19" i="120"/>
  <c r="J20" i="120"/>
  <c r="J21" i="120"/>
  <c r="J22" i="120"/>
  <c r="J23" i="120"/>
  <c r="J24" i="120"/>
  <c r="J25" i="120"/>
  <c r="J26" i="120"/>
  <c r="J27" i="120"/>
  <c r="J28" i="120"/>
  <c r="J29" i="120"/>
  <c r="J9" i="121"/>
  <c r="J10" i="121"/>
  <c r="J11" i="121"/>
  <c r="J12" i="121"/>
  <c r="J13" i="121"/>
  <c r="J14" i="121"/>
  <c r="J15" i="121"/>
  <c r="J16" i="121"/>
  <c r="J17" i="121"/>
  <c r="J18" i="121"/>
  <c r="J19" i="121"/>
  <c r="J20" i="121"/>
  <c r="J21" i="121"/>
  <c r="J22" i="121"/>
  <c r="J23" i="121"/>
  <c r="J24" i="121"/>
  <c r="J25" i="121"/>
  <c r="J26" i="121"/>
  <c r="J27" i="121"/>
  <c r="J28" i="121"/>
  <c r="J29" i="121"/>
  <c r="J9" i="122"/>
  <c r="J10" i="122"/>
  <c r="J11" i="122"/>
  <c r="J12" i="122"/>
  <c r="J13" i="122"/>
  <c r="J14" i="122"/>
  <c r="J15" i="122"/>
  <c r="J16" i="122"/>
  <c r="J17" i="122"/>
  <c r="J18" i="122"/>
  <c r="J19" i="122"/>
  <c r="J20" i="122"/>
  <c r="J21" i="122"/>
  <c r="J22" i="122"/>
  <c r="J23" i="122"/>
  <c r="J24" i="122"/>
  <c r="J25" i="122"/>
  <c r="J26" i="122"/>
  <c r="J27" i="122"/>
  <c r="J28" i="122"/>
  <c r="J29" i="122"/>
  <c r="J9" i="123"/>
  <c r="J10" i="123"/>
  <c r="J11" i="123"/>
  <c r="J12" i="123"/>
  <c r="J13" i="123"/>
  <c r="J14" i="123"/>
  <c r="J15" i="123"/>
  <c r="J16" i="123"/>
  <c r="J17" i="123"/>
  <c r="J18" i="123"/>
  <c r="J19" i="123"/>
  <c r="J20" i="123"/>
  <c r="J21" i="123"/>
  <c r="J22" i="123"/>
  <c r="J23" i="123"/>
  <c r="J24" i="123"/>
  <c r="J25" i="123"/>
  <c r="J26" i="123"/>
  <c r="J27" i="123"/>
  <c r="J28" i="123"/>
  <c r="J29" i="123"/>
  <c r="J9" i="124"/>
  <c r="J10" i="124"/>
  <c r="J11" i="124"/>
  <c r="J12" i="124"/>
  <c r="J13" i="124"/>
  <c r="J14" i="124"/>
  <c r="J15" i="124"/>
  <c r="J16" i="124"/>
  <c r="J17" i="124"/>
  <c r="J18" i="124"/>
  <c r="J19" i="124"/>
  <c r="J20" i="124"/>
  <c r="J21" i="124"/>
  <c r="J22" i="124"/>
  <c r="J23" i="124"/>
  <c r="J24" i="124"/>
  <c r="J25" i="124"/>
  <c r="J26" i="124"/>
  <c r="J27" i="124"/>
  <c r="J28" i="124"/>
  <c r="J29" i="124"/>
  <c r="J9" i="125"/>
  <c r="J10" i="125"/>
  <c r="J11" i="125"/>
  <c r="J12" i="125"/>
  <c r="J13" i="125"/>
  <c r="J14" i="125"/>
  <c r="J15" i="125"/>
  <c r="J16" i="125"/>
  <c r="J17" i="125"/>
  <c r="J18" i="125"/>
  <c r="J19" i="125"/>
  <c r="J20" i="125"/>
  <c r="J21" i="125"/>
  <c r="J22" i="125"/>
  <c r="J23" i="125"/>
  <c r="J24" i="125"/>
  <c r="J25" i="125"/>
  <c r="J26" i="125"/>
  <c r="J27" i="125"/>
  <c r="J28" i="125"/>
  <c r="J29" i="125"/>
  <c r="J9" i="126"/>
  <c r="J10" i="126"/>
  <c r="J11" i="126"/>
  <c r="J12" i="126"/>
  <c r="J13" i="126"/>
  <c r="J14" i="126"/>
  <c r="J15" i="126"/>
  <c r="J16" i="126"/>
  <c r="J17" i="126"/>
  <c r="J18" i="126"/>
  <c r="J19" i="126"/>
  <c r="J20" i="126"/>
  <c r="J21" i="126"/>
  <c r="J22" i="126"/>
  <c r="J23" i="126"/>
  <c r="J24" i="126"/>
  <c r="J25" i="126"/>
  <c r="J26" i="126"/>
  <c r="J27" i="126"/>
  <c r="J28" i="126"/>
  <c r="J29" i="126"/>
  <c r="J9" i="127"/>
  <c r="J10" i="127"/>
  <c r="J11" i="127"/>
  <c r="J12" i="127"/>
  <c r="J13" i="127"/>
  <c r="J14" i="127"/>
  <c r="J15" i="127"/>
  <c r="J16" i="127"/>
  <c r="J17" i="127"/>
  <c r="J18" i="127"/>
  <c r="J19" i="127"/>
  <c r="J20" i="127"/>
  <c r="J21" i="127"/>
  <c r="J22" i="127"/>
  <c r="J23" i="127"/>
  <c r="J24" i="127"/>
  <c r="J25" i="127"/>
  <c r="J26" i="127"/>
  <c r="J27" i="127"/>
  <c r="J28" i="127"/>
  <c r="J29" i="127"/>
  <c r="J9" i="128"/>
  <c r="J10" i="128"/>
  <c r="J11" i="128"/>
  <c r="J12" i="128"/>
  <c r="J13" i="128"/>
  <c r="J14" i="128"/>
  <c r="J15" i="128"/>
  <c r="J16" i="128"/>
  <c r="J17" i="128"/>
  <c r="J18" i="128"/>
  <c r="J19" i="128"/>
  <c r="J20" i="128"/>
  <c r="J21" i="128"/>
  <c r="J22" i="128"/>
  <c r="J23" i="128"/>
  <c r="J24" i="128"/>
  <c r="J25" i="128"/>
  <c r="J26" i="128"/>
  <c r="J27" i="128"/>
  <c r="J28" i="128"/>
  <c r="J29" i="128"/>
  <c r="J9" i="129"/>
  <c r="J10" i="129"/>
  <c r="J11" i="129"/>
  <c r="J12" i="129"/>
  <c r="J13" i="129"/>
  <c r="J14" i="129"/>
  <c r="J15" i="129"/>
  <c r="J16" i="129"/>
  <c r="J17" i="129"/>
  <c r="J18" i="129"/>
  <c r="J19" i="129"/>
  <c r="J20" i="129"/>
  <c r="J21" i="129"/>
  <c r="J22" i="129"/>
  <c r="J23" i="129"/>
  <c r="J24" i="129"/>
  <c r="J25" i="129"/>
  <c r="J26" i="129"/>
  <c r="J27" i="129"/>
  <c r="J28" i="129"/>
  <c r="J29" i="129"/>
  <c r="J8" i="57"/>
  <c r="J8" i="58"/>
  <c r="J8" i="59"/>
  <c r="J8" i="60"/>
  <c r="J8" i="61"/>
  <c r="J8" i="62"/>
  <c r="J8" i="63"/>
  <c r="J8" i="64"/>
  <c r="J8" i="65"/>
  <c r="J8" i="66"/>
  <c r="J8" i="67"/>
  <c r="J8" i="68"/>
  <c r="J8" i="69"/>
  <c r="J8" i="70"/>
  <c r="J8" i="71"/>
  <c r="J8" i="72"/>
  <c r="J8" i="73"/>
  <c r="J8" i="74"/>
  <c r="J8" i="75"/>
  <c r="J8" i="76"/>
  <c r="J8" i="77"/>
  <c r="J8" i="78"/>
  <c r="J8" i="79"/>
  <c r="J8" i="80"/>
  <c r="J8" i="81"/>
  <c r="J8" i="56"/>
  <c r="J8" i="82"/>
  <c r="J8" i="83"/>
  <c r="J8" i="84"/>
  <c r="J8" i="85"/>
  <c r="J8" i="86"/>
  <c r="J8" i="87"/>
  <c r="J8" i="88"/>
  <c r="J8" i="89"/>
  <c r="J8" i="90"/>
  <c r="J8" i="91"/>
  <c r="J8" i="92"/>
  <c r="J8" i="93"/>
  <c r="J8" i="94"/>
  <c r="J8" i="95"/>
  <c r="J8" i="96"/>
  <c r="J8" i="97"/>
  <c r="J8" i="98"/>
  <c r="J8" i="99"/>
  <c r="J8" i="100"/>
  <c r="J8" i="101"/>
  <c r="J8" i="102"/>
  <c r="J8" i="103"/>
  <c r="J8" i="104"/>
  <c r="J8" i="105"/>
  <c r="J8" i="106"/>
  <c r="J8" i="107"/>
  <c r="J8" i="108"/>
  <c r="J8" i="109"/>
  <c r="J8" i="110"/>
  <c r="J8" i="111"/>
  <c r="J8" i="112"/>
  <c r="J8" i="113"/>
  <c r="J8" i="114"/>
  <c r="J8" i="115"/>
  <c r="J8" i="116"/>
  <c r="J8" i="117"/>
  <c r="J8" i="118"/>
  <c r="J8" i="119"/>
  <c r="J8" i="120"/>
  <c r="J8" i="121"/>
  <c r="J8" i="122"/>
  <c r="J8" i="123"/>
  <c r="J8" i="124"/>
  <c r="J8" i="125"/>
  <c r="J8" i="126"/>
  <c r="J8" i="127"/>
  <c r="J8" i="128"/>
  <c r="J8" i="129"/>
  <c r="H9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9" i="58"/>
  <c r="H10" i="58"/>
  <c r="H11" i="58"/>
  <c r="H12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9" i="59"/>
  <c r="H10" i="59"/>
  <c r="H11" i="59"/>
  <c r="H12" i="59"/>
  <c r="H13" i="59"/>
  <c r="H14" i="59"/>
  <c r="H15" i="59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9" i="60"/>
  <c r="H10" i="60"/>
  <c r="H11" i="60"/>
  <c r="H12" i="60"/>
  <c r="H13" i="60"/>
  <c r="H14" i="60"/>
  <c r="H15" i="60"/>
  <c r="H16" i="60"/>
  <c r="H17" i="60"/>
  <c r="H18" i="60"/>
  <c r="H19" i="60"/>
  <c r="H20" i="60"/>
  <c r="H21" i="60"/>
  <c r="H22" i="60"/>
  <c r="H23" i="60"/>
  <c r="H24" i="60"/>
  <c r="H25" i="60"/>
  <c r="H26" i="60"/>
  <c r="H27" i="60"/>
  <c r="H28" i="60"/>
  <c r="H29" i="60"/>
  <c r="H9" i="61"/>
  <c r="H10" i="61"/>
  <c r="H11" i="61"/>
  <c r="H12" i="61"/>
  <c r="H13" i="61"/>
  <c r="H14" i="61"/>
  <c r="H15" i="61"/>
  <c r="H16" i="61"/>
  <c r="H17" i="61"/>
  <c r="H18" i="61"/>
  <c r="H19" i="61"/>
  <c r="H20" i="61"/>
  <c r="H21" i="61"/>
  <c r="H22" i="61"/>
  <c r="H23" i="61"/>
  <c r="H24" i="61"/>
  <c r="H25" i="61"/>
  <c r="H26" i="61"/>
  <c r="H27" i="61"/>
  <c r="H28" i="61"/>
  <c r="H29" i="61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9" i="64"/>
  <c r="H10" i="64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9" i="65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9" i="66"/>
  <c r="H10" i="6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9" i="67"/>
  <c r="H10" i="67"/>
  <c r="H11" i="67"/>
  <c r="H12" i="67"/>
  <c r="H13" i="67"/>
  <c r="H14" i="67"/>
  <c r="H15" i="67"/>
  <c r="H16" i="67"/>
  <c r="H17" i="67"/>
  <c r="H18" i="67"/>
  <c r="H19" i="67"/>
  <c r="H20" i="67"/>
  <c r="H21" i="67"/>
  <c r="H22" i="67"/>
  <c r="H23" i="67"/>
  <c r="H24" i="67"/>
  <c r="H25" i="67"/>
  <c r="H26" i="67"/>
  <c r="H27" i="67"/>
  <c r="H28" i="67"/>
  <c r="H29" i="67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9" i="70"/>
  <c r="H10" i="70"/>
  <c r="H11" i="70"/>
  <c r="H12" i="70"/>
  <c r="H13" i="70"/>
  <c r="H14" i="70"/>
  <c r="H15" i="70"/>
  <c r="H16" i="70"/>
  <c r="H17" i="70"/>
  <c r="H18" i="70"/>
  <c r="H19" i="70"/>
  <c r="H20" i="70"/>
  <c r="H21" i="70"/>
  <c r="H22" i="70"/>
  <c r="H23" i="70"/>
  <c r="H24" i="70"/>
  <c r="H25" i="70"/>
  <c r="H26" i="70"/>
  <c r="H27" i="70"/>
  <c r="H28" i="70"/>
  <c r="H29" i="70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9" i="72"/>
  <c r="H10" i="72"/>
  <c r="H11" i="72"/>
  <c r="H12" i="72"/>
  <c r="H13" i="72"/>
  <c r="H14" i="72"/>
  <c r="H15" i="72"/>
  <c r="H16" i="72"/>
  <c r="H17" i="72"/>
  <c r="H18" i="72"/>
  <c r="H19" i="72"/>
  <c r="H20" i="72"/>
  <c r="H21" i="72"/>
  <c r="H22" i="72"/>
  <c r="H23" i="72"/>
  <c r="H24" i="72"/>
  <c r="H25" i="72"/>
  <c r="H26" i="72"/>
  <c r="H27" i="72"/>
  <c r="H28" i="72"/>
  <c r="H29" i="72"/>
  <c r="H9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9" i="74"/>
  <c r="H10" i="74"/>
  <c r="H11" i="74"/>
  <c r="H12" i="74"/>
  <c r="H13" i="74"/>
  <c r="H14" i="74"/>
  <c r="H15" i="74"/>
  <c r="H16" i="74"/>
  <c r="H17" i="74"/>
  <c r="H18" i="74"/>
  <c r="H19" i="74"/>
  <c r="H20" i="74"/>
  <c r="H21" i="74"/>
  <c r="H22" i="74"/>
  <c r="H23" i="74"/>
  <c r="H24" i="74"/>
  <c r="H25" i="74"/>
  <c r="H26" i="74"/>
  <c r="H27" i="74"/>
  <c r="H28" i="74"/>
  <c r="H29" i="74"/>
  <c r="H9" i="75"/>
  <c r="H10" i="75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9" i="77"/>
  <c r="H10" i="77"/>
  <c r="H11" i="77"/>
  <c r="H12" i="77"/>
  <c r="H13" i="77"/>
  <c r="H14" i="77"/>
  <c r="H15" i="77"/>
  <c r="H16" i="77"/>
  <c r="H17" i="77"/>
  <c r="H18" i="77"/>
  <c r="H19" i="77"/>
  <c r="H20" i="77"/>
  <c r="H21" i="77"/>
  <c r="H22" i="77"/>
  <c r="H23" i="77"/>
  <c r="H24" i="77"/>
  <c r="H25" i="77"/>
  <c r="H26" i="77"/>
  <c r="H27" i="77"/>
  <c r="H28" i="77"/>
  <c r="H29" i="77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9" i="79"/>
  <c r="H10" i="79"/>
  <c r="H11" i="79"/>
  <c r="H12" i="79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9" i="80"/>
  <c r="H10" i="80"/>
  <c r="H11" i="80"/>
  <c r="H12" i="80"/>
  <c r="H13" i="80"/>
  <c r="H14" i="80"/>
  <c r="H15" i="80"/>
  <c r="H16" i="80"/>
  <c r="H17" i="80"/>
  <c r="H18" i="80"/>
  <c r="H19" i="80"/>
  <c r="H20" i="80"/>
  <c r="H21" i="80"/>
  <c r="H22" i="80"/>
  <c r="H23" i="80"/>
  <c r="H24" i="80"/>
  <c r="H25" i="80"/>
  <c r="H26" i="80"/>
  <c r="H27" i="80"/>
  <c r="H28" i="80"/>
  <c r="H29" i="80"/>
  <c r="H9" i="81"/>
  <c r="H10" i="81"/>
  <c r="H11" i="81"/>
  <c r="H12" i="81"/>
  <c r="H13" i="81"/>
  <c r="H14" i="81"/>
  <c r="H15" i="81"/>
  <c r="H16" i="81"/>
  <c r="H17" i="81"/>
  <c r="H18" i="81"/>
  <c r="H19" i="81"/>
  <c r="H20" i="81"/>
  <c r="H21" i="81"/>
  <c r="H22" i="81"/>
  <c r="H23" i="81"/>
  <c r="H24" i="81"/>
  <c r="H25" i="81"/>
  <c r="H26" i="81"/>
  <c r="H27" i="81"/>
  <c r="H28" i="81"/>
  <c r="H29" i="81"/>
  <c r="H9" i="56"/>
  <c r="H10" i="56"/>
  <c r="H11" i="56"/>
  <c r="H12" i="56"/>
  <c r="H13" i="56"/>
  <c r="H14" i="56"/>
  <c r="H15" i="56"/>
  <c r="H16" i="56"/>
  <c r="H17" i="56"/>
  <c r="H18" i="56"/>
  <c r="H19" i="56"/>
  <c r="H20" i="56"/>
  <c r="H21" i="56"/>
  <c r="H22" i="56"/>
  <c r="H23" i="56"/>
  <c r="H24" i="56"/>
  <c r="H25" i="56"/>
  <c r="H26" i="56"/>
  <c r="H27" i="56"/>
  <c r="H28" i="56"/>
  <c r="H29" i="56"/>
  <c r="H9" i="82"/>
  <c r="H10" i="82"/>
  <c r="H11" i="82"/>
  <c r="H12" i="82"/>
  <c r="H13" i="82"/>
  <c r="H14" i="82"/>
  <c r="H15" i="82"/>
  <c r="H16" i="82"/>
  <c r="H1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9" i="83"/>
  <c r="H10" i="83"/>
  <c r="H11" i="83"/>
  <c r="H12" i="83"/>
  <c r="H13" i="83"/>
  <c r="H14" i="83"/>
  <c r="H15" i="83"/>
  <c r="H16" i="83"/>
  <c r="H17" i="83"/>
  <c r="H18" i="83"/>
  <c r="H19" i="83"/>
  <c r="H20" i="83"/>
  <c r="H21" i="83"/>
  <c r="H22" i="83"/>
  <c r="H23" i="83"/>
  <c r="H24" i="83"/>
  <c r="H25" i="83"/>
  <c r="H26" i="83"/>
  <c r="H27" i="83"/>
  <c r="H28" i="83"/>
  <c r="H29" i="83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9" i="85"/>
  <c r="H10" i="85"/>
  <c r="H11" i="85"/>
  <c r="H12" i="85"/>
  <c r="H13" i="85"/>
  <c r="H14" i="85"/>
  <c r="H15" i="85"/>
  <c r="H16" i="85"/>
  <c r="H17" i="85"/>
  <c r="H18" i="85"/>
  <c r="H19" i="85"/>
  <c r="H20" i="85"/>
  <c r="H21" i="85"/>
  <c r="H22" i="85"/>
  <c r="H23" i="85"/>
  <c r="H24" i="85"/>
  <c r="H25" i="85"/>
  <c r="H26" i="85"/>
  <c r="H27" i="85"/>
  <c r="H28" i="85"/>
  <c r="H29" i="85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9" i="87"/>
  <c r="H10" i="87"/>
  <c r="H11" i="87"/>
  <c r="H12" i="87"/>
  <c r="H13" i="87"/>
  <c r="H14" i="87"/>
  <c r="H15" i="87"/>
  <c r="H16" i="87"/>
  <c r="H17" i="87"/>
  <c r="H18" i="87"/>
  <c r="H19" i="87"/>
  <c r="H20" i="87"/>
  <c r="H21" i="87"/>
  <c r="H22" i="87"/>
  <c r="H23" i="87"/>
  <c r="H24" i="87"/>
  <c r="H25" i="87"/>
  <c r="H26" i="87"/>
  <c r="H27" i="87"/>
  <c r="H28" i="87"/>
  <c r="H29" i="87"/>
  <c r="H9" i="88"/>
  <c r="H10" i="88"/>
  <c r="H11" i="88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26" i="88"/>
  <c r="H27" i="88"/>
  <c r="H28" i="88"/>
  <c r="H29" i="88"/>
  <c r="H9" i="89"/>
  <c r="H10" i="89"/>
  <c r="H11" i="89"/>
  <c r="H12" i="89"/>
  <c r="H13" i="89"/>
  <c r="H14" i="89"/>
  <c r="H15" i="89"/>
  <c r="H16" i="89"/>
  <c r="H17" i="89"/>
  <c r="H18" i="89"/>
  <c r="H19" i="89"/>
  <c r="H20" i="89"/>
  <c r="H21" i="89"/>
  <c r="H22" i="89"/>
  <c r="H23" i="89"/>
  <c r="H24" i="89"/>
  <c r="H25" i="89"/>
  <c r="H26" i="89"/>
  <c r="H27" i="89"/>
  <c r="H28" i="89"/>
  <c r="H29" i="89"/>
  <c r="H9" i="90"/>
  <c r="H10" i="90"/>
  <c r="H11" i="90"/>
  <c r="H12" i="90"/>
  <c r="H13" i="90"/>
  <c r="H14" i="90"/>
  <c r="H15" i="90"/>
  <c r="H16" i="90"/>
  <c r="H17" i="90"/>
  <c r="H18" i="90"/>
  <c r="H19" i="90"/>
  <c r="H20" i="90"/>
  <c r="H21" i="90"/>
  <c r="H22" i="90"/>
  <c r="H23" i="90"/>
  <c r="H24" i="90"/>
  <c r="H25" i="90"/>
  <c r="H26" i="90"/>
  <c r="H27" i="90"/>
  <c r="H28" i="90"/>
  <c r="H29" i="90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9" i="92"/>
  <c r="H10" i="92"/>
  <c r="H11" i="92"/>
  <c r="H12" i="92"/>
  <c r="H13" i="92"/>
  <c r="H14" i="92"/>
  <c r="H15" i="92"/>
  <c r="H16" i="92"/>
  <c r="H17" i="92"/>
  <c r="H18" i="92"/>
  <c r="H19" i="92"/>
  <c r="H20" i="92"/>
  <c r="H21" i="92"/>
  <c r="H22" i="92"/>
  <c r="H23" i="92"/>
  <c r="H24" i="92"/>
  <c r="H25" i="92"/>
  <c r="H26" i="92"/>
  <c r="H27" i="92"/>
  <c r="H28" i="92"/>
  <c r="H29" i="92"/>
  <c r="H9" i="93"/>
  <c r="H10" i="93"/>
  <c r="H11" i="93"/>
  <c r="H12" i="93"/>
  <c r="H13" i="93"/>
  <c r="H14" i="93"/>
  <c r="H15" i="93"/>
  <c r="H16" i="93"/>
  <c r="H17" i="93"/>
  <c r="H18" i="93"/>
  <c r="H19" i="93"/>
  <c r="H20" i="93"/>
  <c r="H21" i="93"/>
  <c r="H22" i="93"/>
  <c r="H23" i="93"/>
  <c r="H24" i="93"/>
  <c r="H25" i="93"/>
  <c r="H26" i="93"/>
  <c r="H27" i="93"/>
  <c r="H28" i="93"/>
  <c r="H29" i="93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H22" i="94"/>
  <c r="H23" i="94"/>
  <c r="H24" i="94"/>
  <c r="H25" i="94"/>
  <c r="H26" i="94"/>
  <c r="H27" i="94"/>
  <c r="H28" i="94"/>
  <c r="H29" i="94"/>
  <c r="H9" i="95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24" i="95"/>
  <c r="H25" i="95"/>
  <c r="H26" i="95"/>
  <c r="H27" i="95"/>
  <c r="H28" i="95"/>
  <c r="H29" i="95"/>
  <c r="H9" i="96"/>
  <c r="H10" i="96"/>
  <c r="H11" i="96"/>
  <c r="H12" i="96"/>
  <c r="H13" i="96"/>
  <c r="H14" i="96"/>
  <c r="H15" i="96"/>
  <c r="H16" i="96"/>
  <c r="H17" i="96"/>
  <c r="H18" i="96"/>
  <c r="H19" i="96"/>
  <c r="H20" i="96"/>
  <c r="H21" i="96"/>
  <c r="H22" i="96"/>
  <c r="H23" i="96"/>
  <c r="H24" i="96"/>
  <c r="H25" i="96"/>
  <c r="H26" i="96"/>
  <c r="H27" i="96"/>
  <c r="H28" i="96"/>
  <c r="H29" i="96"/>
  <c r="H9" i="97"/>
  <c r="H10" i="97"/>
  <c r="H11" i="97"/>
  <c r="H12" i="97"/>
  <c r="H13" i="97"/>
  <c r="H14" i="97"/>
  <c r="H15" i="97"/>
  <c r="H16" i="97"/>
  <c r="H17" i="97"/>
  <c r="H18" i="97"/>
  <c r="H19" i="97"/>
  <c r="H20" i="97"/>
  <c r="H21" i="97"/>
  <c r="H22" i="97"/>
  <c r="H23" i="97"/>
  <c r="H24" i="97"/>
  <c r="H25" i="97"/>
  <c r="H26" i="97"/>
  <c r="H27" i="97"/>
  <c r="H28" i="97"/>
  <c r="H29" i="97"/>
  <c r="H9" i="98"/>
  <c r="H10" i="98"/>
  <c r="H11" i="98"/>
  <c r="H12" i="98"/>
  <c r="H13" i="98"/>
  <c r="H14" i="98"/>
  <c r="H15" i="98"/>
  <c r="H16" i="98"/>
  <c r="H17" i="98"/>
  <c r="H18" i="98"/>
  <c r="H19" i="98"/>
  <c r="H20" i="98"/>
  <c r="H21" i="98"/>
  <c r="H22" i="98"/>
  <c r="H23" i="98"/>
  <c r="H24" i="98"/>
  <c r="H25" i="98"/>
  <c r="H26" i="98"/>
  <c r="H27" i="98"/>
  <c r="H28" i="98"/>
  <c r="H29" i="98"/>
  <c r="H9" i="99"/>
  <c r="H10" i="99"/>
  <c r="H11" i="99"/>
  <c r="H12" i="99"/>
  <c r="H13" i="99"/>
  <c r="H14" i="99"/>
  <c r="H15" i="99"/>
  <c r="H16" i="99"/>
  <c r="H17" i="99"/>
  <c r="H18" i="99"/>
  <c r="H19" i="99"/>
  <c r="H20" i="99"/>
  <c r="H21" i="99"/>
  <c r="H22" i="99"/>
  <c r="H23" i="99"/>
  <c r="H24" i="99"/>
  <c r="H25" i="99"/>
  <c r="H26" i="99"/>
  <c r="H27" i="99"/>
  <c r="H28" i="99"/>
  <c r="H29" i="99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9" i="101"/>
  <c r="H10" i="101"/>
  <c r="H11" i="101"/>
  <c r="H12" i="101"/>
  <c r="H13" i="101"/>
  <c r="H14" i="101"/>
  <c r="H15" i="101"/>
  <c r="H16" i="101"/>
  <c r="H17" i="101"/>
  <c r="H18" i="101"/>
  <c r="H19" i="101"/>
  <c r="H20" i="101"/>
  <c r="H21" i="101"/>
  <c r="H22" i="101"/>
  <c r="H23" i="101"/>
  <c r="H24" i="101"/>
  <c r="H25" i="101"/>
  <c r="H26" i="101"/>
  <c r="H27" i="101"/>
  <c r="H28" i="101"/>
  <c r="H29" i="101"/>
  <c r="H9" i="102"/>
  <c r="H10" i="102"/>
  <c r="H11" i="102"/>
  <c r="H12" i="102"/>
  <c r="H13" i="102"/>
  <c r="H14" i="102"/>
  <c r="H15" i="102"/>
  <c r="H16" i="102"/>
  <c r="H17" i="102"/>
  <c r="H18" i="102"/>
  <c r="H19" i="102"/>
  <c r="H20" i="102"/>
  <c r="H21" i="102"/>
  <c r="H22" i="102"/>
  <c r="H23" i="102"/>
  <c r="H24" i="102"/>
  <c r="H25" i="102"/>
  <c r="H26" i="102"/>
  <c r="H27" i="102"/>
  <c r="H28" i="102"/>
  <c r="H29" i="102"/>
  <c r="H9" i="103"/>
  <c r="H10" i="103"/>
  <c r="H11" i="103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H29" i="103"/>
  <c r="H9" i="104"/>
  <c r="H10" i="104"/>
  <c r="H11" i="104"/>
  <c r="H12" i="104"/>
  <c r="H13" i="104"/>
  <c r="H14" i="104"/>
  <c r="H15" i="104"/>
  <c r="H16" i="104"/>
  <c r="H17" i="104"/>
  <c r="H18" i="104"/>
  <c r="H19" i="104"/>
  <c r="H20" i="104"/>
  <c r="H21" i="104"/>
  <c r="H22" i="104"/>
  <c r="H23" i="104"/>
  <c r="H24" i="104"/>
  <c r="H25" i="104"/>
  <c r="H26" i="104"/>
  <c r="H27" i="104"/>
  <c r="H28" i="104"/>
  <c r="H29" i="104"/>
  <c r="H9" i="105"/>
  <c r="H10" i="105"/>
  <c r="H11" i="105"/>
  <c r="H12" i="105"/>
  <c r="H13" i="105"/>
  <c r="H14" i="105"/>
  <c r="H15" i="105"/>
  <c r="H16" i="105"/>
  <c r="H17" i="105"/>
  <c r="H18" i="105"/>
  <c r="H19" i="105"/>
  <c r="H20" i="105"/>
  <c r="H21" i="105"/>
  <c r="H22" i="105"/>
  <c r="H23" i="105"/>
  <c r="H24" i="105"/>
  <c r="H25" i="105"/>
  <c r="H26" i="105"/>
  <c r="H27" i="105"/>
  <c r="H28" i="105"/>
  <c r="H29" i="105"/>
  <c r="H9" i="106"/>
  <c r="H10" i="106"/>
  <c r="H11" i="106"/>
  <c r="H12" i="106"/>
  <c r="H13" i="106"/>
  <c r="H14" i="106"/>
  <c r="H15" i="106"/>
  <c r="H16" i="106"/>
  <c r="H17" i="106"/>
  <c r="H18" i="106"/>
  <c r="H19" i="106"/>
  <c r="H20" i="106"/>
  <c r="H21" i="106"/>
  <c r="H22" i="106"/>
  <c r="H23" i="106"/>
  <c r="H24" i="106"/>
  <c r="H25" i="106"/>
  <c r="H26" i="106"/>
  <c r="H27" i="106"/>
  <c r="H28" i="106"/>
  <c r="H29" i="106"/>
  <c r="H9" i="107"/>
  <c r="H10" i="107"/>
  <c r="H11" i="107"/>
  <c r="H12" i="107"/>
  <c r="H13" i="107"/>
  <c r="H14" i="107"/>
  <c r="H15" i="107"/>
  <c r="H16" i="107"/>
  <c r="H17" i="107"/>
  <c r="H18" i="107"/>
  <c r="H19" i="107"/>
  <c r="H20" i="107"/>
  <c r="H21" i="107"/>
  <c r="H22" i="107"/>
  <c r="H23" i="107"/>
  <c r="H24" i="107"/>
  <c r="H25" i="107"/>
  <c r="H26" i="107"/>
  <c r="H27" i="107"/>
  <c r="H28" i="107"/>
  <c r="H29" i="107"/>
  <c r="H9" i="108"/>
  <c r="H10" i="108"/>
  <c r="H11" i="108"/>
  <c r="H12" i="108"/>
  <c r="H13" i="108"/>
  <c r="H14" i="108"/>
  <c r="H15" i="108"/>
  <c r="H16" i="108"/>
  <c r="H17" i="108"/>
  <c r="H18" i="108"/>
  <c r="H19" i="108"/>
  <c r="H20" i="108"/>
  <c r="H21" i="108"/>
  <c r="H22" i="108"/>
  <c r="H23" i="108"/>
  <c r="H24" i="108"/>
  <c r="H25" i="108"/>
  <c r="H26" i="108"/>
  <c r="H27" i="108"/>
  <c r="H28" i="108"/>
  <c r="H29" i="108"/>
  <c r="H9" i="109"/>
  <c r="H10" i="109"/>
  <c r="H11" i="109"/>
  <c r="H12" i="109"/>
  <c r="H13" i="109"/>
  <c r="H14" i="109"/>
  <c r="H15" i="109"/>
  <c r="H16" i="109"/>
  <c r="H17" i="109"/>
  <c r="H18" i="109"/>
  <c r="H19" i="109"/>
  <c r="H20" i="109"/>
  <c r="H21" i="109"/>
  <c r="H22" i="109"/>
  <c r="H23" i="109"/>
  <c r="H24" i="109"/>
  <c r="H25" i="109"/>
  <c r="H26" i="109"/>
  <c r="H27" i="109"/>
  <c r="H28" i="109"/>
  <c r="H29" i="109"/>
  <c r="H9" i="110"/>
  <c r="H10" i="110"/>
  <c r="H11" i="110"/>
  <c r="H12" i="110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H25" i="110"/>
  <c r="H26" i="110"/>
  <c r="H27" i="110"/>
  <c r="H28" i="110"/>
  <c r="H29" i="110"/>
  <c r="H9" i="111"/>
  <c r="H10" i="111"/>
  <c r="H11" i="111"/>
  <c r="H12" i="111"/>
  <c r="H13" i="111"/>
  <c r="H14" i="111"/>
  <c r="H15" i="111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H28" i="111"/>
  <c r="H29" i="111"/>
  <c r="H9" i="112"/>
  <c r="H10" i="112"/>
  <c r="H11" i="112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9" i="113"/>
  <c r="H1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9" i="114"/>
  <c r="H10" i="114"/>
  <c r="H11" i="114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4" i="114"/>
  <c r="H25" i="114"/>
  <c r="H26" i="114"/>
  <c r="H27" i="114"/>
  <c r="H28" i="114"/>
  <c r="H29" i="114"/>
  <c r="H9" i="115"/>
  <c r="H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H25" i="115"/>
  <c r="H26" i="115"/>
  <c r="H27" i="115"/>
  <c r="H28" i="115"/>
  <c r="H29" i="115"/>
  <c r="H9" i="116"/>
  <c r="H10" i="116"/>
  <c r="H11" i="116"/>
  <c r="H12" i="116"/>
  <c r="H13" i="116"/>
  <c r="H14" i="116"/>
  <c r="H15" i="116"/>
  <c r="H16" i="116"/>
  <c r="H17" i="116"/>
  <c r="H18" i="116"/>
  <c r="H19" i="116"/>
  <c r="H20" i="116"/>
  <c r="H21" i="116"/>
  <c r="H22" i="116"/>
  <c r="H23" i="116"/>
  <c r="H24" i="116"/>
  <c r="H25" i="116"/>
  <c r="H26" i="116"/>
  <c r="H27" i="116"/>
  <c r="H28" i="116"/>
  <c r="H29" i="116"/>
  <c r="H9" i="117"/>
  <c r="H10" i="117"/>
  <c r="H11" i="117"/>
  <c r="H12" i="117"/>
  <c r="H13" i="117"/>
  <c r="H14" i="117"/>
  <c r="H15" i="117"/>
  <c r="H16" i="117"/>
  <c r="H17" i="117"/>
  <c r="H18" i="117"/>
  <c r="H19" i="117"/>
  <c r="H20" i="117"/>
  <c r="H21" i="117"/>
  <c r="H22" i="117"/>
  <c r="H23" i="117"/>
  <c r="H24" i="117"/>
  <c r="H25" i="117"/>
  <c r="H26" i="117"/>
  <c r="H27" i="117"/>
  <c r="H28" i="117"/>
  <c r="H29" i="117"/>
  <c r="H9" i="118"/>
  <c r="H10" i="118"/>
  <c r="H11" i="118"/>
  <c r="H12" i="118"/>
  <c r="H13" i="118"/>
  <c r="H14" i="118"/>
  <c r="H15" i="118"/>
  <c r="H16" i="118"/>
  <c r="H17" i="118"/>
  <c r="H18" i="118"/>
  <c r="H19" i="118"/>
  <c r="H20" i="118"/>
  <c r="H21" i="118"/>
  <c r="H22" i="118"/>
  <c r="H23" i="118"/>
  <c r="H24" i="118"/>
  <c r="H25" i="118"/>
  <c r="H26" i="118"/>
  <c r="H27" i="118"/>
  <c r="H28" i="118"/>
  <c r="H29" i="118"/>
  <c r="H9" i="119"/>
  <c r="H10" i="119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25" i="119"/>
  <c r="H26" i="119"/>
  <c r="H27" i="119"/>
  <c r="H28" i="119"/>
  <c r="H29" i="119"/>
  <c r="H9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29" i="120"/>
  <c r="H9" i="121"/>
  <c r="H10" i="121"/>
  <c r="H11" i="121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4" i="121"/>
  <c r="H25" i="121"/>
  <c r="H26" i="121"/>
  <c r="H27" i="121"/>
  <c r="H28" i="121"/>
  <c r="H29" i="121"/>
  <c r="H9" i="122"/>
  <c r="H10" i="122"/>
  <c r="H11" i="122"/>
  <c r="H12" i="122"/>
  <c r="H13" i="122"/>
  <c r="H14" i="122"/>
  <c r="H15" i="122"/>
  <c r="H16" i="122"/>
  <c r="H17" i="122"/>
  <c r="H18" i="122"/>
  <c r="H19" i="122"/>
  <c r="H20" i="122"/>
  <c r="H21" i="122"/>
  <c r="H22" i="122"/>
  <c r="H23" i="122"/>
  <c r="H24" i="122"/>
  <c r="H25" i="122"/>
  <c r="H26" i="122"/>
  <c r="H27" i="122"/>
  <c r="H28" i="122"/>
  <c r="H29" i="122"/>
  <c r="H9" i="123"/>
  <c r="H10" i="123"/>
  <c r="H11" i="123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4" i="123"/>
  <c r="H25" i="123"/>
  <c r="H26" i="123"/>
  <c r="H27" i="123"/>
  <c r="H28" i="123"/>
  <c r="H29" i="123"/>
  <c r="H9" i="124"/>
  <c r="H10" i="124"/>
  <c r="H11" i="124"/>
  <c r="H12" i="124"/>
  <c r="H13" i="124"/>
  <c r="H14" i="124"/>
  <c r="H15" i="124"/>
  <c r="H16" i="124"/>
  <c r="H17" i="124"/>
  <c r="H18" i="124"/>
  <c r="H19" i="124"/>
  <c r="H20" i="124"/>
  <c r="H21" i="124"/>
  <c r="H22" i="124"/>
  <c r="H23" i="124"/>
  <c r="H24" i="124"/>
  <c r="H25" i="124"/>
  <c r="H26" i="124"/>
  <c r="H27" i="124"/>
  <c r="H28" i="124"/>
  <c r="H29" i="124"/>
  <c r="H9" i="125"/>
  <c r="H10" i="125"/>
  <c r="H11" i="125"/>
  <c r="H12" i="125"/>
  <c r="H13" i="125"/>
  <c r="H14" i="125"/>
  <c r="H15" i="125"/>
  <c r="H16" i="125"/>
  <c r="H17" i="125"/>
  <c r="H18" i="125"/>
  <c r="H19" i="125"/>
  <c r="H20" i="125"/>
  <c r="H21" i="125"/>
  <c r="H22" i="125"/>
  <c r="H23" i="125"/>
  <c r="H24" i="125"/>
  <c r="H25" i="125"/>
  <c r="H26" i="125"/>
  <c r="H27" i="125"/>
  <c r="H28" i="125"/>
  <c r="H29" i="125"/>
  <c r="H9" i="126"/>
  <c r="H10" i="126"/>
  <c r="H11" i="126"/>
  <c r="H12" i="126"/>
  <c r="H13" i="126"/>
  <c r="H14" i="126"/>
  <c r="H15" i="126"/>
  <c r="H16" i="126"/>
  <c r="H17" i="126"/>
  <c r="H18" i="126"/>
  <c r="H19" i="126"/>
  <c r="H20" i="126"/>
  <c r="H21" i="126"/>
  <c r="H22" i="126"/>
  <c r="H23" i="126"/>
  <c r="H24" i="126"/>
  <c r="H25" i="126"/>
  <c r="H26" i="126"/>
  <c r="H27" i="126"/>
  <c r="H28" i="126"/>
  <c r="H29" i="126"/>
  <c r="H9" i="127"/>
  <c r="H10" i="127"/>
  <c r="H11" i="127"/>
  <c r="H12" i="127"/>
  <c r="H13" i="127"/>
  <c r="H14" i="127"/>
  <c r="H15" i="127"/>
  <c r="H16" i="127"/>
  <c r="H17" i="127"/>
  <c r="H18" i="127"/>
  <c r="H19" i="127"/>
  <c r="H20" i="127"/>
  <c r="H21" i="127"/>
  <c r="H22" i="127"/>
  <c r="H23" i="127"/>
  <c r="H24" i="127"/>
  <c r="H25" i="127"/>
  <c r="H26" i="127"/>
  <c r="H27" i="127"/>
  <c r="H28" i="127"/>
  <c r="H29" i="127"/>
  <c r="H9" i="128"/>
  <c r="H10" i="128"/>
  <c r="H11" i="128"/>
  <c r="H12" i="128"/>
  <c r="H13" i="128"/>
  <c r="H14" i="128"/>
  <c r="H15" i="128"/>
  <c r="H16" i="128"/>
  <c r="H17" i="128"/>
  <c r="H18" i="128"/>
  <c r="H19" i="128"/>
  <c r="H20" i="128"/>
  <c r="H21" i="128"/>
  <c r="H22" i="128"/>
  <c r="H23" i="128"/>
  <c r="H24" i="128"/>
  <c r="H25" i="128"/>
  <c r="H26" i="128"/>
  <c r="H27" i="128"/>
  <c r="H28" i="128"/>
  <c r="H29" i="128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23" i="129"/>
  <c r="H24" i="129"/>
  <c r="H25" i="129"/>
  <c r="H26" i="129"/>
  <c r="H27" i="129"/>
  <c r="H28" i="129"/>
  <c r="H29" i="129"/>
  <c r="H8" i="57"/>
  <c r="H8" i="58"/>
  <c r="H8" i="59"/>
  <c r="H8" i="60"/>
  <c r="H8" i="61"/>
  <c r="H8" i="62"/>
  <c r="H8" i="63"/>
  <c r="H8" i="64"/>
  <c r="H8" i="65"/>
  <c r="H8" i="66"/>
  <c r="H8" i="67"/>
  <c r="H8" i="68"/>
  <c r="H8" i="69"/>
  <c r="H8" i="70"/>
  <c r="H8" i="71"/>
  <c r="H8" i="72"/>
  <c r="H8" i="73"/>
  <c r="H8" i="74"/>
  <c r="H8" i="75"/>
  <c r="H8" i="76"/>
  <c r="H8" i="77"/>
  <c r="H8" i="78"/>
  <c r="H8" i="79"/>
  <c r="H8" i="80"/>
  <c r="H8" i="81"/>
  <c r="H8" i="56"/>
  <c r="H8" i="82"/>
  <c r="H8" i="83"/>
  <c r="H8" i="84"/>
  <c r="H8" i="85"/>
  <c r="H8" i="86"/>
  <c r="H8" i="87"/>
  <c r="H8" i="88"/>
  <c r="H8" i="89"/>
  <c r="H8" i="90"/>
  <c r="H8" i="91"/>
  <c r="H8" i="92"/>
  <c r="H8" i="93"/>
  <c r="H8" i="94"/>
  <c r="H8" i="95"/>
  <c r="H8" i="96"/>
  <c r="H8" i="97"/>
  <c r="H8" i="98"/>
  <c r="H8" i="99"/>
  <c r="H8" i="100"/>
  <c r="H8" i="101"/>
  <c r="H8" i="102"/>
  <c r="H8" i="103"/>
  <c r="H8" i="104"/>
  <c r="H8" i="105"/>
  <c r="H8" i="106"/>
  <c r="H8" i="107"/>
  <c r="H8" i="108"/>
  <c r="H8" i="109"/>
  <c r="H8" i="110"/>
  <c r="H8" i="111"/>
  <c r="H8" i="112"/>
  <c r="H8" i="113"/>
  <c r="H8" i="114"/>
  <c r="H8" i="115"/>
  <c r="H8" i="116"/>
  <c r="H8" i="117"/>
  <c r="H8" i="118"/>
  <c r="H8" i="119"/>
  <c r="H8" i="120"/>
  <c r="H8" i="121"/>
  <c r="H8" i="122"/>
  <c r="H8" i="123"/>
  <c r="H8" i="124"/>
  <c r="H8" i="125"/>
  <c r="H8" i="126"/>
  <c r="H8" i="127"/>
  <c r="H8" i="128"/>
  <c r="H8" i="129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9" i="59"/>
  <c r="F10" i="59"/>
  <c r="F11" i="59"/>
  <c r="F12" i="59"/>
  <c r="F13" i="59"/>
  <c r="F14" i="59"/>
  <c r="F15" i="59"/>
  <c r="F16" i="59"/>
  <c r="F17" i="59"/>
  <c r="F18" i="59"/>
  <c r="F19" i="59"/>
  <c r="F20" i="59"/>
  <c r="F21" i="59"/>
  <c r="F22" i="59"/>
  <c r="F23" i="59"/>
  <c r="F24" i="59"/>
  <c r="F25" i="59"/>
  <c r="F26" i="59"/>
  <c r="F27" i="59"/>
  <c r="F28" i="59"/>
  <c r="F29" i="59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9" i="61"/>
  <c r="F10" i="61"/>
  <c r="F11" i="6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F24" i="64"/>
  <c r="F25" i="64"/>
  <c r="F26" i="64"/>
  <c r="F27" i="64"/>
  <c r="F28" i="64"/>
  <c r="F29" i="64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9" i="67"/>
  <c r="F10" i="67"/>
  <c r="F11" i="67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9" i="68"/>
  <c r="F10" i="68"/>
  <c r="F11" i="68"/>
  <c r="F12" i="68"/>
  <c r="F13" i="68"/>
  <c r="F14" i="68"/>
  <c r="F15" i="68"/>
  <c r="F16" i="68"/>
  <c r="F17" i="68"/>
  <c r="F18" i="68"/>
  <c r="F19" i="68"/>
  <c r="F20" i="68"/>
  <c r="F21" i="68"/>
  <c r="F22" i="68"/>
  <c r="F23" i="68"/>
  <c r="F24" i="68"/>
  <c r="F25" i="68"/>
  <c r="F26" i="68"/>
  <c r="F27" i="68"/>
  <c r="F28" i="68"/>
  <c r="F29" i="68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29" i="69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9" i="71"/>
  <c r="F10" i="71"/>
  <c r="F11" i="71"/>
  <c r="F12" i="71"/>
  <c r="F13" i="71"/>
  <c r="F14" i="71"/>
  <c r="F15" i="71"/>
  <c r="F16" i="71"/>
  <c r="F17" i="71"/>
  <c r="F18" i="71"/>
  <c r="F19" i="71"/>
  <c r="F20" i="71"/>
  <c r="F21" i="71"/>
  <c r="F22" i="71"/>
  <c r="F23" i="71"/>
  <c r="F24" i="71"/>
  <c r="F25" i="71"/>
  <c r="F26" i="71"/>
  <c r="F27" i="71"/>
  <c r="F28" i="71"/>
  <c r="F29" i="71"/>
  <c r="F9" i="72"/>
  <c r="F10" i="72"/>
  <c r="F11" i="72"/>
  <c r="F12" i="72"/>
  <c r="F13" i="72"/>
  <c r="F14" i="72"/>
  <c r="F15" i="72"/>
  <c r="F16" i="72"/>
  <c r="F17" i="72"/>
  <c r="F18" i="72"/>
  <c r="F19" i="72"/>
  <c r="F20" i="72"/>
  <c r="F21" i="72"/>
  <c r="F22" i="72"/>
  <c r="F23" i="72"/>
  <c r="F24" i="72"/>
  <c r="F25" i="72"/>
  <c r="F26" i="72"/>
  <c r="F27" i="72"/>
  <c r="F28" i="72"/>
  <c r="F29" i="72"/>
  <c r="F9" i="73"/>
  <c r="F10" i="73"/>
  <c r="F11" i="73"/>
  <c r="F12" i="73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9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9" i="75"/>
  <c r="F10" i="75"/>
  <c r="F11" i="75"/>
  <c r="F12" i="75"/>
  <c r="F13" i="75"/>
  <c r="F14" i="75"/>
  <c r="F15" i="75"/>
  <c r="F16" i="75"/>
  <c r="F17" i="75"/>
  <c r="F18" i="75"/>
  <c r="F19" i="75"/>
  <c r="F20" i="75"/>
  <c r="F21" i="75"/>
  <c r="F22" i="75"/>
  <c r="F23" i="75"/>
  <c r="F24" i="75"/>
  <c r="F25" i="75"/>
  <c r="F26" i="75"/>
  <c r="F27" i="75"/>
  <c r="F28" i="75"/>
  <c r="F29" i="75"/>
  <c r="F9" i="76"/>
  <c r="F10" i="76"/>
  <c r="F11" i="76"/>
  <c r="F12" i="76"/>
  <c r="F13" i="76"/>
  <c r="F14" i="76"/>
  <c r="F15" i="76"/>
  <c r="F16" i="76"/>
  <c r="F17" i="76"/>
  <c r="F18" i="76"/>
  <c r="F19" i="76"/>
  <c r="F20" i="76"/>
  <c r="F21" i="76"/>
  <c r="F22" i="76"/>
  <c r="F23" i="76"/>
  <c r="F24" i="76"/>
  <c r="F25" i="76"/>
  <c r="F26" i="76"/>
  <c r="F27" i="76"/>
  <c r="F28" i="76"/>
  <c r="F29" i="76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28" i="79"/>
  <c r="F29" i="79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9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9" i="87"/>
  <c r="F10" i="87"/>
  <c r="F11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9" i="88"/>
  <c r="F10" i="88"/>
  <c r="F11" i="88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9" i="89"/>
  <c r="F10" i="89"/>
  <c r="F11" i="89"/>
  <c r="F12" i="89"/>
  <c r="F13" i="89"/>
  <c r="F14" i="89"/>
  <c r="F15" i="89"/>
  <c r="F16" i="89"/>
  <c r="F17" i="89"/>
  <c r="F18" i="89"/>
  <c r="F19" i="89"/>
  <c r="F20" i="89"/>
  <c r="F21" i="89"/>
  <c r="F22" i="89"/>
  <c r="F23" i="89"/>
  <c r="F24" i="89"/>
  <c r="F25" i="89"/>
  <c r="F26" i="89"/>
  <c r="F27" i="89"/>
  <c r="F28" i="89"/>
  <c r="F29" i="89"/>
  <c r="F9" i="90"/>
  <c r="F10" i="90"/>
  <c r="F11" i="90"/>
  <c r="F12" i="90"/>
  <c r="F13" i="90"/>
  <c r="F14" i="90"/>
  <c r="F15" i="90"/>
  <c r="F16" i="90"/>
  <c r="F17" i="90"/>
  <c r="F18" i="90"/>
  <c r="F19" i="90"/>
  <c r="F20" i="90"/>
  <c r="F21" i="90"/>
  <c r="F22" i="90"/>
  <c r="F23" i="90"/>
  <c r="F24" i="90"/>
  <c r="F25" i="90"/>
  <c r="F26" i="90"/>
  <c r="F27" i="90"/>
  <c r="F28" i="90"/>
  <c r="F29" i="90"/>
  <c r="F9" i="91"/>
  <c r="F10" i="91"/>
  <c r="F11" i="91"/>
  <c r="F12" i="91"/>
  <c r="F13" i="91"/>
  <c r="F14" i="91"/>
  <c r="F15" i="91"/>
  <c r="F16" i="91"/>
  <c r="F17" i="91"/>
  <c r="F18" i="91"/>
  <c r="F19" i="91"/>
  <c r="F20" i="91"/>
  <c r="F21" i="91"/>
  <c r="F22" i="91"/>
  <c r="F23" i="91"/>
  <c r="F24" i="91"/>
  <c r="F25" i="91"/>
  <c r="F26" i="91"/>
  <c r="F27" i="91"/>
  <c r="F28" i="91"/>
  <c r="F29" i="91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9" i="93"/>
  <c r="F10" i="93"/>
  <c r="F11" i="93"/>
  <c r="F12" i="93"/>
  <c r="F13" i="93"/>
  <c r="F14" i="93"/>
  <c r="F15" i="93"/>
  <c r="F16" i="93"/>
  <c r="F17" i="93"/>
  <c r="F18" i="93"/>
  <c r="F19" i="93"/>
  <c r="F20" i="93"/>
  <c r="F21" i="93"/>
  <c r="F22" i="93"/>
  <c r="F23" i="93"/>
  <c r="F24" i="93"/>
  <c r="F25" i="93"/>
  <c r="F26" i="93"/>
  <c r="F27" i="93"/>
  <c r="F28" i="93"/>
  <c r="F29" i="93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27" i="94"/>
  <c r="F28" i="94"/>
  <c r="F29" i="94"/>
  <c r="F9" i="95"/>
  <c r="F10" i="95"/>
  <c r="F11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28" i="97"/>
  <c r="F29" i="97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9" i="99"/>
  <c r="F10" i="99"/>
  <c r="F11" i="99"/>
  <c r="F12" i="99"/>
  <c r="F13" i="99"/>
  <c r="F14" i="99"/>
  <c r="F15" i="99"/>
  <c r="F16" i="99"/>
  <c r="F17" i="99"/>
  <c r="F18" i="99"/>
  <c r="F19" i="99"/>
  <c r="F20" i="99"/>
  <c r="F21" i="99"/>
  <c r="F22" i="99"/>
  <c r="F23" i="99"/>
  <c r="F24" i="99"/>
  <c r="F25" i="99"/>
  <c r="F26" i="99"/>
  <c r="F27" i="99"/>
  <c r="F28" i="99"/>
  <c r="F29" i="99"/>
  <c r="F9" i="100"/>
  <c r="F10" i="100"/>
  <c r="F11" i="100"/>
  <c r="F12" i="100"/>
  <c r="F13" i="100"/>
  <c r="F14" i="100"/>
  <c r="F15" i="100"/>
  <c r="F16" i="100"/>
  <c r="F17" i="100"/>
  <c r="F18" i="100"/>
  <c r="F19" i="100"/>
  <c r="F20" i="100"/>
  <c r="F21" i="100"/>
  <c r="F22" i="100"/>
  <c r="F23" i="100"/>
  <c r="F24" i="100"/>
  <c r="F25" i="100"/>
  <c r="F26" i="100"/>
  <c r="F27" i="100"/>
  <c r="F28" i="100"/>
  <c r="F29" i="100"/>
  <c r="F9" i="101"/>
  <c r="F10" i="101"/>
  <c r="F11" i="101"/>
  <c r="F12" i="101"/>
  <c r="F13" i="101"/>
  <c r="F14" i="101"/>
  <c r="F15" i="101"/>
  <c r="F16" i="101"/>
  <c r="F17" i="101"/>
  <c r="F18" i="101"/>
  <c r="F19" i="101"/>
  <c r="F20" i="101"/>
  <c r="F21" i="101"/>
  <c r="F22" i="101"/>
  <c r="F23" i="101"/>
  <c r="F24" i="101"/>
  <c r="F25" i="101"/>
  <c r="F26" i="101"/>
  <c r="F27" i="101"/>
  <c r="F28" i="101"/>
  <c r="F29" i="101"/>
  <c r="F9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F28" i="102"/>
  <c r="F29" i="102"/>
  <c r="F9" i="103"/>
  <c r="F10" i="103"/>
  <c r="F11" i="103"/>
  <c r="F12" i="103"/>
  <c r="F13" i="103"/>
  <c r="F14" i="103"/>
  <c r="F15" i="103"/>
  <c r="F16" i="103"/>
  <c r="F17" i="103"/>
  <c r="F18" i="103"/>
  <c r="F19" i="103"/>
  <c r="F20" i="103"/>
  <c r="F21" i="103"/>
  <c r="F22" i="103"/>
  <c r="F23" i="103"/>
  <c r="F24" i="103"/>
  <c r="F25" i="103"/>
  <c r="F26" i="103"/>
  <c r="F27" i="103"/>
  <c r="F28" i="103"/>
  <c r="F29" i="103"/>
  <c r="F9" i="104"/>
  <c r="F10" i="104"/>
  <c r="F11" i="104"/>
  <c r="F12" i="104"/>
  <c r="F13" i="104"/>
  <c r="F14" i="104"/>
  <c r="F15" i="104"/>
  <c r="F16" i="104"/>
  <c r="F17" i="104"/>
  <c r="F18" i="104"/>
  <c r="F19" i="104"/>
  <c r="F20" i="104"/>
  <c r="F21" i="104"/>
  <c r="F22" i="104"/>
  <c r="F23" i="104"/>
  <c r="F24" i="104"/>
  <c r="F25" i="104"/>
  <c r="F26" i="104"/>
  <c r="F27" i="104"/>
  <c r="F28" i="104"/>
  <c r="F29" i="104"/>
  <c r="F9" i="105"/>
  <c r="F10" i="105"/>
  <c r="F11" i="105"/>
  <c r="F12" i="105"/>
  <c r="F13" i="105"/>
  <c r="F14" i="105"/>
  <c r="F15" i="105"/>
  <c r="F16" i="105"/>
  <c r="F17" i="105"/>
  <c r="F18" i="105"/>
  <c r="F19" i="105"/>
  <c r="F20" i="105"/>
  <c r="F21" i="105"/>
  <c r="F22" i="105"/>
  <c r="F23" i="105"/>
  <c r="F24" i="105"/>
  <c r="F25" i="105"/>
  <c r="F26" i="105"/>
  <c r="F27" i="105"/>
  <c r="F28" i="105"/>
  <c r="F29" i="105"/>
  <c r="F9" i="106"/>
  <c r="F10" i="106"/>
  <c r="F11" i="106"/>
  <c r="F12" i="106"/>
  <c r="F13" i="106"/>
  <c r="F14" i="106"/>
  <c r="F15" i="106"/>
  <c r="F16" i="106"/>
  <c r="F17" i="106"/>
  <c r="F18" i="106"/>
  <c r="F19" i="106"/>
  <c r="F20" i="106"/>
  <c r="F21" i="106"/>
  <c r="F22" i="106"/>
  <c r="F23" i="106"/>
  <c r="F24" i="106"/>
  <c r="F25" i="106"/>
  <c r="F26" i="106"/>
  <c r="F27" i="106"/>
  <c r="F28" i="106"/>
  <c r="F29" i="106"/>
  <c r="F9" i="107"/>
  <c r="F10" i="107"/>
  <c r="F11" i="107"/>
  <c r="F12" i="107"/>
  <c r="F13" i="107"/>
  <c r="F14" i="107"/>
  <c r="F15" i="107"/>
  <c r="F16" i="107"/>
  <c r="F17" i="107"/>
  <c r="F18" i="107"/>
  <c r="F19" i="107"/>
  <c r="F20" i="107"/>
  <c r="F21" i="107"/>
  <c r="F22" i="107"/>
  <c r="F23" i="107"/>
  <c r="F24" i="107"/>
  <c r="F25" i="107"/>
  <c r="F26" i="107"/>
  <c r="F27" i="107"/>
  <c r="F28" i="107"/>
  <c r="F29" i="107"/>
  <c r="F9" i="108"/>
  <c r="F10" i="108"/>
  <c r="F11" i="108"/>
  <c r="F12" i="108"/>
  <c r="F13" i="108"/>
  <c r="F14" i="108"/>
  <c r="F15" i="108"/>
  <c r="F16" i="108"/>
  <c r="F17" i="108"/>
  <c r="F18" i="108"/>
  <c r="F19" i="108"/>
  <c r="F20" i="108"/>
  <c r="F21" i="108"/>
  <c r="F22" i="108"/>
  <c r="F23" i="108"/>
  <c r="F24" i="108"/>
  <c r="F25" i="108"/>
  <c r="F26" i="108"/>
  <c r="F27" i="108"/>
  <c r="F28" i="108"/>
  <c r="F29" i="108"/>
  <c r="F9" i="109"/>
  <c r="F10" i="109"/>
  <c r="F11" i="109"/>
  <c r="F12" i="109"/>
  <c r="F13" i="109"/>
  <c r="F14" i="109"/>
  <c r="F15" i="109"/>
  <c r="F16" i="109"/>
  <c r="F17" i="109"/>
  <c r="F18" i="109"/>
  <c r="F19" i="109"/>
  <c r="F20" i="109"/>
  <c r="F21" i="109"/>
  <c r="F22" i="109"/>
  <c r="F23" i="109"/>
  <c r="F24" i="109"/>
  <c r="F25" i="109"/>
  <c r="F26" i="109"/>
  <c r="F27" i="109"/>
  <c r="F28" i="109"/>
  <c r="F29" i="109"/>
  <c r="F9" i="110"/>
  <c r="F10" i="110"/>
  <c r="F11" i="110"/>
  <c r="F12" i="110"/>
  <c r="F13" i="110"/>
  <c r="F14" i="110"/>
  <c r="F15" i="110"/>
  <c r="F16" i="110"/>
  <c r="F17" i="110"/>
  <c r="F18" i="110"/>
  <c r="F19" i="110"/>
  <c r="F20" i="110"/>
  <c r="F21" i="110"/>
  <c r="F22" i="110"/>
  <c r="F23" i="110"/>
  <c r="F24" i="110"/>
  <c r="F25" i="110"/>
  <c r="F26" i="110"/>
  <c r="F27" i="110"/>
  <c r="F28" i="110"/>
  <c r="F29" i="110"/>
  <c r="F9" i="111"/>
  <c r="F10" i="111"/>
  <c r="F11" i="111"/>
  <c r="F12" i="111"/>
  <c r="F13" i="111"/>
  <c r="F14" i="111"/>
  <c r="F15" i="111"/>
  <c r="F16" i="111"/>
  <c r="F17" i="111"/>
  <c r="F18" i="111"/>
  <c r="F19" i="111"/>
  <c r="F20" i="111"/>
  <c r="F21" i="111"/>
  <c r="F22" i="111"/>
  <c r="F23" i="111"/>
  <c r="F24" i="111"/>
  <c r="F25" i="111"/>
  <c r="F26" i="111"/>
  <c r="F27" i="111"/>
  <c r="F28" i="111"/>
  <c r="F29" i="111"/>
  <c r="F9" i="112"/>
  <c r="F10" i="112"/>
  <c r="F11" i="112"/>
  <c r="F12" i="112"/>
  <c r="F13" i="112"/>
  <c r="F14" i="112"/>
  <c r="F15" i="112"/>
  <c r="F16" i="112"/>
  <c r="F17" i="112"/>
  <c r="F18" i="112"/>
  <c r="F19" i="112"/>
  <c r="F20" i="112"/>
  <c r="F21" i="112"/>
  <c r="F22" i="112"/>
  <c r="F23" i="112"/>
  <c r="F24" i="112"/>
  <c r="F25" i="112"/>
  <c r="F26" i="112"/>
  <c r="F27" i="112"/>
  <c r="F28" i="112"/>
  <c r="F29" i="112"/>
  <c r="F9" i="113"/>
  <c r="F10" i="113"/>
  <c r="F11" i="113"/>
  <c r="F12" i="113"/>
  <c r="F13" i="113"/>
  <c r="F14" i="113"/>
  <c r="F15" i="113"/>
  <c r="F16" i="113"/>
  <c r="F17" i="113"/>
  <c r="F18" i="113"/>
  <c r="F19" i="113"/>
  <c r="F20" i="113"/>
  <c r="F21" i="113"/>
  <c r="F22" i="113"/>
  <c r="F23" i="113"/>
  <c r="F24" i="113"/>
  <c r="F25" i="113"/>
  <c r="F26" i="113"/>
  <c r="F27" i="113"/>
  <c r="F28" i="113"/>
  <c r="F29" i="113"/>
  <c r="F9" i="114"/>
  <c r="F10" i="114"/>
  <c r="F11" i="114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4" i="114"/>
  <c r="F25" i="114"/>
  <c r="F26" i="114"/>
  <c r="F27" i="114"/>
  <c r="F28" i="114"/>
  <c r="F29" i="114"/>
  <c r="F9" i="115"/>
  <c r="F10" i="115"/>
  <c r="F11" i="115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4" i="115"/>
  <c r="F25" i="115"/>
  <c r="F26" i="115"/>
  <c r="F27" i="115"/>
  <c r="F28" i="115"/>
  <c r="F29" i="115"/>
  <c r="F9" i="116"/>
  <c r="F10" i="116"/>
  <c r="F11" i="116"/>
  <c r="F12" i="116"/>
  <c r="F13" i="116"/>
  <c r="F14" i="116"/>
  <c r="F15" i="116"/>
  <c r="F16" i="116"/>
  <c r="F17" i="116"/>
  <c r="F18" i="116"/>
  <c r="F19" i="116"/>
  <c r="F20" i="116"/>
  <c r="F21" i="116"/>
  <c r="F22" i="116"/>
  <c r="F23" i="116"/>
  <c r="F24" i="116"/>
  <c r="F25" i="116"/>
  <c r="F26" i="116"/>
  <c r="F27" i="116"/>
  <c r="F28" i="116"/>
  <c r="F29" i="116"/>
  <c r="F9" i="117"/>
  <c r="F10" i="117"/>
  <c r="F11" i="117"/>
  <c r="F12" i="117"/>
  <c r="F13" i="117"/>
  <c r="F14" i="117"/>
  <c r="F15" i="117"/>
  <c r="F16" i="117"/>
  <c r="F17" i="117"/>
  <c r="F18" i="117"/>
  <c r="F19" i="117"/>
  <c r="F20" i="117"/>
  <c r="F21" i="117"/>
  <c r="F22" i="117"/>
  <c r="F23" i="117"/>
  <c r="F24" i="117"/>
  <c r="F25" i="117"/>
  <c r="F26" i="117"/>
  <c r="F27" i="117"/>
  <c r="F28" i="117"/>
  <c r="F29" i="117"/>
  <c r="F9" i="118"/>
  <c r="F10" i="118"/>
  <c r="F11" i="118"/>
  <c r="F12" i="118"/>
  <c r="F13" i="118"/>
  <c r="F14" i="118"/>
  <c r="F15" i="118"/>
  <c r="F16" i="118"/>
  <c r="F17" i="118"/>
  <c r="F18" i="118"/>
  <c r="F19" i="118"/>
  <c r="F20" i="118"/>
  <c r="F21" i="118"/>
  <c r="F22" i="118"/>
  <c r="F23" i="118"/>
  <c r="F24" i="118"/>
  <c r="F25" i="118"/>
  <c r="F26" i="118"/>
  <c r="F27" i="118"/>
  <c r="F28" i="118"/>
  <c r="F29" i="118"/>
  <c r="F9" i="119"/>
  <c r="F10" i="119"/>
  <c r="F11" i="119"/>
  <c r="F12" i="119"/>
  <c r="F13" i="119"/>
  <c r="F14" i="119"/>
  <c r="F15" i="119"/>
  <c r="F16" i="119"/>
  <c r="F17" i="119"/>
  <c r="F18" i="119"/>
  <c r="F19" i="119"/>
  <c r="F20" i="119"/>
  <c r="F21" i="119"/>
  <c r="F22" i="119"/>
  <c r="F23" i="119"/>
  <c r="F24" i="119"/>
  <c r="F25" i="119"/>
  <c r="F26" i="119"/>
  <c r="F27" i="119"/>
  <c r="F28" i="119"/>
  <c r="F29" i="119"/>
  <c r="F9" i="120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6" i="120"/>
  <c r="F27" i="120"/>
  <c r="F28" i="120"/>
  <c r="F29" i="120"/>
  <c r="F9" i="121"/>
  <c r="F10" i="121"/>
  <c r="F11" i="121"/>
  <c r="F12" i="121"/>
  <c r="F13" i="121"/>
  <c r="F14" i="121"/>
  <c r="F15" i="121"/>
  <c r="F16" i="121"/>
  <c r="F17" i="121"/>
  <c r="F18" i="121"/>
  <c r="F19" i="121"/>
  <c r="F20" i="121"/>
  <c r="F21" i="121"/>
  <c r="F22" i="121"/>
  <c r="F23" i="121"/>
  <c r="F24" i="121"/>
  <c r="F25" i="121"/>
  <c r="F26" i="121"/>
  <c r="F27" i="121"/>
  <c r="F28" i="121"/>
  <c r="F29" i="121"/>
  <c r="F9" i="122"/>
  <c r="F10" i="122"/>
  <c r="F11" i="122"/>
  <c r="F12" i="122"/>
  <c r="F13" i="122"/>
  <c r="F14" i="122"/>
  <c r="F15" i="122"/>
  <c r="F16" i="122"/>
  <c r="F17" i="122"/>
  <c r="F18" i="122"/>
  <c r="F19" i="122"/>
  <c r="F20" i="122"/>
  <c r="F21" i="122"/>
  <c r="F22" i="122"/>
  <c r="F23" i="122"/>
  <c r="F24" i="122"/>
  <c r="F25" i="122"/>
  <c r="F26" i="122"/>
  <c r="F27" i="122"/>
  <c r="F28" i="122"/>
  <c r="F29" i="122"/>
  <c r="F9" i="123"/>
  <c r="F10" i="123"/>
  <c r="F11" i="123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4" i="123"/>
  <c r="F25" i="123"/>
  <c r="F26" i="123"/>
  <c r="F27" i="123"/>
  <c r="F28" i="123"/>
  <c r="F29" i="123"/>
  <c r="F9" i="124"/>
  <c r="F10" i="124"/>
  <c r="F11" i="124"/>
  <c r="F12" i="124"/>
  <c r="F13" i="124"/>
  <c r="F14" i="124"/>
  <c r="F15" i="124"/>
  <c r="F16" i="124"/>
  <c r="F17" i="124"/>
  <c r="F18" i="124"/>
  <c r="F19" i="124"/>
  <c r="F20" i="124"/>
  <c r="F21" i="124"/>
  <c r="F22" i="124"/>
  <c r="F23" i="124"/>
  <c r="F24" i="124"/>
  <c r="F25" i="124"/>
  <c r="F26" i="124"/>
  <c r="F27" i="124"/>
  <c r="F28" i="124"/>
  <c r="F29" i="124"/>
  <c r="F9" i="125"/>
  <c r="F10" i="125"/>
  <c r="F11" i="125"/>
  <c r="F12" i="125"/>
  <c r="F13" i="125"/>
  <c r="F14" i="125"/>
  <c r="F15" i="125"/>
  <c r="F16" i="125"/>
  <c r="F17" i="125"/>
  <c r="F18" i="125"/>
  <c r="F19" i="125"/>
  <c r="F20" i="125"/>
  <c r="F21" i="125"/>
  <c r="F22" i="125"/>
  <c r="F23" i="125"/>
  <c r="F24" i="125"/>
  <c r="F25" i="125"/>
  <c r="F26" i="125"/>
  <c r="F27" i="125"/>
  <c r="F28" i="125"/>
  <c r="F29" i="125"/>
  <c r="F9" i="126"/>
  <c r="F10" i="126"/>
  <c r="F11" i="126"/>
  <c r="F12" i="126"/>
  <c r="F13" i="126"/>
  <c r="F14" i="126"/>
  <c r="F15" i="126"/>
  <c r="F16" i="126"/>
  <c r="F17" i="126"/>
  <c r="F18" i="126"/>
  <c r="F19" i="126"/>
  <c r="F20" i="126"/>
  <c r="F21" i="126"/>
  <c r="F22" i="126"/>
  <c r="F23" i="126"/>
  <c r="F24" i="126"/>
  <c r="F25" i="126"/>
  <c r="F26" i="126"/>
  <c r="F27" i="126"/>
  <c r="F28" i="126"/>
  <c r="F29" i="126"/>
  <c r="F9" i="127"/>
  <c r="F10" i="127"/>
  <c r="F11" i="127"/>
  <c r="F12" i="127"/>
  <c r="F13" i="127"/>
  <c r="F14" i="127"/>
  <c r="F15" i="127"/>
  <c r="F16" i="127"/>
  <c r="F17" i="127"/>
  <c r="F18" i="127"/>
  <c r="F19" i="127"/>
  <c r="F20" i="127"/>
  <c r="F21" i="127"/>
  <c r="F22" i="127"/>
  <c r="F23" i="127"/>
  <c r="F24" i="127"/>
  <c r="F25" i="127"/>
  <c r="F26" i="127"/>
  <c r="F27" i="127"/>
  <c r="F28" i="127"/>
  <c r="F29" i="127"/>
  <c r="F9" i="128"/>
  <c r="F10" i="128"/>
  <c r="F11" i="128"/>
  <c r="F12" i="128"/>
  <c r="F13" i="128"/>
  <c r="F14" i="128"/>
  <c r="F15" i="128"/>
  <c r="F16" i="128"/>
  <c r="F17" i="128"/>
  <c r="F18" i="128"/>
  <c r="F19" i="128"/>
  <c r="F20" i="128"/>
  <c r="F21" i="128"/>
  <c r="F22" i="128"/>
  <c r="F23" i="128"/>
  <c r="F24" i="128"/>
  <c r="F25" i="128"/>
  <c r="F26" i="128"/>
  <c r="F27" i="128"/>
  <c r="F28" i="128"/>
  <c r="F29" i="128"/>
  <c r="F9" i="129"/>
  <c r="F10" i="129"/>
  <c r="F11" i="129"/>
  <c r="F12" i="129"/>
  <c r="F13" i="129"/>
  <c r="F14" i="129"/>
  <c r="F15" i="129"/>
  <c r="F16" i="129"/>
  <c r="F17" i="129"/>
  <c r="F18" i="129"/>
  <c r="F19" i="129"/>
  <c r="F20" i="129"/>
  <c r="F21" i="129"/>
  <c r="F22" i="129"/>
  <c r="F23" i="129"/>
  <c r="F24" i="129"/>
  <c r="F25" i="129"/>
  <c r="F26" i="129"/>
  <c r="F27" i="129"/>
  <c r="F28" i="129"/>
  <c r="F29" i="129"/>
  <c r="F8" i="57"/>
  <c r="F8" i="58"/>
  <c r="F8" i="59"/>
  <c r="F8" i="60"/>
  <c r="F8" i="61"/>
  <c r="F8" i="62"/>
  <c r="F8" i="63"/>
  <c r="F8" i="64"/>
  <c r="F8" i="65"/>
  <c r="F8" i="66"/>
  <c r="F8" i="67"/>
  <c r="F8" i="68"/>
  <c r="F8" i="69"/>
  <c r="F8" i="70"/>
  <c r="F8" i="71"/>
  <c r="F8" i="72"/>
  <c r="F8" i="73"/>
  <c r="F8" i="74"/>
  <c r="F8" i="75"/>
  <c r="F8" i="76"/>
  <c r="F8" i="77"/>
  <c r="F8" i="78"/>
  <c r="F8" i="79"/>
  <c r="F8" i="80"/>
  <c r="F8" i="81"/>
  <c r="F8" i="56"/>
  <c r="F8" i="82"/>
  <c r="F8" i="83"/>
  <c r="F8" i="84"/>
  <c r="F8" i="85"/>
  <c r="F8" i="86"/>
  <c r="F8" i="87"/>
  <c r="F8" i="88"/>
  <c r="F8" i="89"/>
  <c r="F8" i="90"/>
  <c r="F8" i="91"/>
  <c r="F8" i="92"/>
  <c r="F8" i="93"/>
  <c r="F8" i="94"/>
  <c r="F8" i="95"/>
  <c r="F8" i="96"/>
  <c r="F8" i="97"/>
  <c r="F8" i="98"/>
  <c r="F8" i="99"/>
  <c r="F8" i="100"/>
  <c r="F8" i="101"/>
  <c r="F8" i="102"/>
  <c r="F8" i="103"/>
  <c r="F8" i="104"/>
  <c r="F8" i="105"/>
  <c r="F8" i="106"/>
  <c r="F8" i="107"/>
  <c r="F8" i="108"/>
  <c r="F8" i="109"/>
  <c r="F8" i="110"/>
  <c r="F8" i="111"/>
  <c r="F8" i="112"/>
  <c r="F8" i="113"/>
  <c r="F8" i="114"/>
  <c r="F8" i="115"/>
  <c r="F8" i="116"/>
  <c r="F8" i="117"/>
  <c r="F8" i="118"/>
  <c r="F8" i="119"/>
  <c r="F8" i="120"/>
  <c r="F8" i="121"/>
  <c r="F8" i="122"/>
  <c r="F8" i="123"/>
  <c r="F8" i="124"/>
  <c r="F8" i="125"/>
  <c r="F8" i="126"/>
  <c r="F8" i="127"/>
  <c r="F8" i="128"/>
  <c r="F8" i="129"/>
  <c r="K30" i="81" l="1"/>
  <c r="K30" i="56"/>
  <c r="K30" i="82"/>
  <c r="K30" i="83"/>
  <c r="K30" i="84"/>
  <c r="K30" i="85"/>
  <c r="K30" i="86"/>
  <c r="K30" i="87"/>
  <c r="K30" i="88"/>
  <c r="K30" i="89"/>
  <c r="K30" i="90"/>
  <c r="K30" i="91"/>
  <c r="K30" i="92"/>
  <c r="K30" i="93"/>
  <c r="K30" i="94"/>
  <c r="K30" i="95"/>
  <c r="K30" i="96"/>
  <c r="K30" i="97"/>
  <c r="K30" i="98"/>
  <c r="K30" i="99"/>
  <c r="K30" i="100"/>
  <c r="K30" i="101"/>
  <c r="K30" i="102"/>
  <c r="K30" i="103"/>
  <c r="K30" i="104"/>
  <c r="K30" i="105"/>
  <c r="K30" i="106"/>
  <c r="K30" i="107"/>
  <c r="K30" i="108"/>
  <c r="K30" i="109"/>
  <c r="K30" i="110"/>
  <c r="K30" i="111"/>
  <c r="K30" i="112"/>
  <c r="K30" i="113"/>
  <c r="K30" i="114"/>
  <c r="K30" i="115"/>
  <c r="K30" i="116"/>
  <c r="K30" i="117"/>
  <c r="K30" i="118"/>
  <c r="K30" i="119"/>
  <c r="K30" i="120"/>
  <c r="K30" i="121"/>
  <c r="K30" i="122"/>
  <c r="K30" i="123"/>
  <c r="K30" i="124"/>
  <c r="K30" i="125"/>
  <c r="K30" i="126"/>
  <c r="K30" i="127"/>
  <c r="K30" i="128"/>
  <c r="K30" i="129"/>
  <c r="K30" i="80"/>
  <c r="K29" i="81"/>
  <c r="K28" i="81"/>
  <c r="K27" i="81"/>
  <c r="K26" i="81"/>
  <c r="K25" i="81"/>
  <c r="K24" i="81"/>
  <c r="K23" i="81"/>
  <c r="K22" i="81"/>
  <c r="K21" i="81"/>
  <c r="K20" i="81"/>
  <c r="K19" i="81"/>
  <c r="K18" i="81"/>
  <c r="K17" i="81"/>
  <c r="K16" i="81"/>
  <c r="K15" i="81"/>
  <c r="K14" i="81"/>
  <c r="K13" i="81"/>
  <c r="K12" i="81"/>
  <c r="K11" i="81"/>
  <c r="K10" i="81"/>
  <c r="K9" i="81"/>
  <c r="K8" i="81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29" i="82"/>
  <c r="K28" i="82"/>
  <c r="K27" i="82"/>
  <c r="K26" i="82"/>
  <c r="K25" i="82"/>
  <c r="K24" i="82"/>
  <c r="K23" i="82"/>
  <c r="K22" i="82"/>
  <c r="K21" i="82"/>
  <c r="K20" i="82"/>
  <c r="K19" i="82"/>
  <c r="K18" i="82"/>
  <c r="K17" i="82"/>
  <c r="K16" i="82"/>
  <c r="K15" i="82"/>
  <c r="K14" i="82"/>
  <c r="K13" i="82"/>
  <c r="K12" i="82"/>
  <c r="K11" i="82"/>
  <c r="K10" i="82"/>
  <c r="K9" i="82"/>
  <c r="K8" i="82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29" i="84"/>
  <c r="K28" i="84"/>
  <c r="K27" i="84"/>
  <c r="K26" i="84"/>
  <c r="K25" i="84"/>
  <c r="K24" i="84"/>
  <c r="K23" i="84"/>
  <c r="K22" i="84"/>
  <c r="K21" i="84"/>
  <c r="K20" i="84"/>
  <c r="K19" i="84"/>
  <c r="K18" i="84"/>
  <c r="K17" i="84"/>
  <c r="K16" i="84"/>
  <c r="K15" i="84"/>
  <c r="K14" i="84"/>
  <c r="K13" i="84"/>
  <c r="K12" i="84"/>
  <c r="K11" i="84"/>
  <c r="K10" i="84"/>
  <c r="K9" i="84"/>
  <c r="K8" i="84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29" i="88"/>
  <c r="K28" i="88"/>
  <c r="K27" i="88"/>
  <c r="K26" i="88"/>
  <c r="K25" i="88"/>
  <c r="K24" i="88"/>
  <c r="K23" i="88"/>
  <c r="K22" i="88"/>
  <c r="K21" i="88"/>
  <c r="K20" i="88"/>
  <c r="K19" i="88"/>
  <c r="K18" i="88"/>
  <c r="K17" i="88"/>
  <c r="K16" i="88"/>
  <c r="K15" i="88"/>
  <c r="K14" i="88"/>
  <c r="K13" i="88"/>
  <c r="K12" i="88"/>
  <c r="K11" i="88"/>
  <c r="K10" i="88"/>
  <c r="K9" i="88"/>
  <c r="K8" i="88"/>
  <c r="K29" i="89"/>
  <c r="K28" i="89"/>
  <c r="K27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K10" i="89"/>
  <c r="K9" i="89"/>
  <c r="K8" i="89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29" i="93"/>
  <c r="K28" i="93"/>
  <c r="K27" i="93"/>
  <c r="K26" i="93"/>
  <c r="K25" i="93"/>
  <c r="K24" i="93"/>
  <c r="K23" i="93"/>
  <c r="K22" i="93"/>
  <c r="K21" i="93"/>
  <c r="K20" i="93"/>
  <c r="K19" i="93"/>
  <c r="K18" i="93"/>
  <c r="K17" i="93"/>
  <c r="K16" i="93"/>
  <c r="K15" i="93"/>
  <c r="K14" i="93"/>
  <c r="K13" i="93"/>
  <c r="K12" i="93"/>
  <c r="K11" i="93"/>
  <c r="K10" i="93"/>
  <c r="K9" i="93"/>
  <c r="K8" i="93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29" i="96"/>
  <c r="K28" i="96"/>
  <c r="K27" i="96"/>
  <c r="K26" i="96"/>
  <c r="K25" i="96"/>
  <c r="K24" i="96"/>
  <c r="K23" i="96"/>
  <c r="K22" i="96"/>
  <c r="K21" i="96"/>
  <c r="K20" i="96"/>
  <c r="K19" i="96"/>
  <c r="K18" i="96"/>
  <c r="K17" i="96"/>
  <c r="K16" i="96"/>
  <c r="K15" i="96"/>
  <c r="K14" i="96"/>
  <c r="K13" i="96"/>
  <c r="K12" i="96"/>
  <c r="K11" i="96"/>
  <c r="K10" i="96"/>
  <c r="K9" i="96"/>
  <c r="K8" i="96"/>
  <c r="K29" i="97"/>
  <c r="K28" i="97"/>
  <c r="K27" i="97"/>
  <c r="K26" i="97"/>
  <c r="K25" i="97"/>
  <c r="K24" i="97"/>
  <c r="K23" i="97"/>
  <c r="K22" i="97"/>
  <c r="K21" i="97"/>
  <c r="K20" i="97"/>
  <c r="K19" i="97"/>
  <c r="K18" i="97"/>
  <c r="K17" i="97"/>
  <c r="K16" i="97"/>
  <c r="K15" i="97"/>
  <c r="K14" i="97"/>
  <c r="K13" i="97"/>
  <c r="K12" i="97"/>
  <c r="K11" i="97"/>
  <c r="K10" i="97"/>
  <c r="K9" i="97"/>
  <c r="K8" i="97"/>
  <c r="K29" i="98"/>
  <c r="K28" i="98"/>
  <c r="K27" i="98"/>
  <c r="K26" i="98"/>
  <c r="K25" i="98"/>
  <c r="K24" i="98"/>
  <c r="K23" i="98"/>
  <c r="K22" i="98"/>
  <c r="K21" i="98"/>
  <c r="K20" i="98"/>
  <c r="K19" i="98"/>
  <c r="K18" i="98"/>
  <c r="K17" i="98"/>
  <c r="K16" i="98"/>
  <c r="K15" i="98"/>
  <c r="K14" i="98"/>
  <c r="K13" i="98"/>
  <c r="K12" i="98"/>
  <c r="K11" i="98"/>
  <c r="K10" i="98"/>
  <c r="K9" i="98"/>
  <c r="K8" i="98"/>
  <c r="K29" i="99"/>
  <c r="K28" i="99"/>
  <c r="K27" i="99"/>
  <c r="K26" i="99"/>
  <c r="K25" i="99"/>
  <c r="K24" i="99"/>
  <c r="K23" i="99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4" i="100"/>
  <c r="K13" i="100"/>
  <c r="K12" i="100"/>
  <c r="K11" i="100"/>
  <c r="K10" i="100"/>
  <c r="K9" i="100"/>
  <c r="K8" i="100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29" i="102"/>
  <c r="K28" i="102"/>
  <c r="K27" i="102"/>
  <c r="K26" i="102"/>
  <c r="K25" i="102"/>
  <c r="K24" i="102"/>
  <c r="K23" i="102"/>
  <c r="K22" i="102"/>
  <c r="K21" i="102"/>
  <c r="K20" i="102"/>
  <c r="K19" i="102"/>
  <c r="K18" i="102"/>
  <c r="K17" i="102"/>
  <c r="K16" i="102"/>
  <c r="K15" i="102"/>
  <c r="K14" i="102"/>
  <c r="K13" i="102"/>
  <c r="K12" i="102"/>
  <c r="K11" i="102"/>
  <c r="K10" i="102"/>
  <c r="K9" i="102"/>
  <c r="K8" i="102"/>
  <c r="K29" i="103"/>
  <c r="K28" i="103"/>
  <c r="K27" i="103"/>
  <c r="K26" i="103"/>
  <c r="K25" i="103"/>
  <c r="K24" i="103"/>
  <c r="K23" i="103"/>
  <c r="K22" i="103"/>
  <c r="K21" i="103"/>
  <c r="K20" i="103"/>
  <c r="K19" i="103"/>
  <c r="K18" i="103"/>
  <c r="K17" i="103"/>
  <c r="K16" i="103"/>
  <c r="K15" i="103"/>
  <c r="K14" i="103"/>
  <c r="K13" i="103"/>
  <c r="K12" i="103"/>
  <c r="K11" i="103"/>
  <c r="K10" i="103"/>
  <c r="K9" i="103"/>
  <c r="K8" i="103"/>
  <c r="K29" i="104"/>
  <c r="K28" i="104"/>
  <c r="K27" i="104"/>
  <c r="K26" i="104"/>
  <c r="K25" i="104"/>
  <c r="K24" i="104"/>
  <c r="K23" i="104"/>
  <c r="K22" i="104"/>
  <c r="K21" i="104"/>
  <c r="K20" i="104"/>
  <c r="K19" i="104"/>
  <c r="K18" i="104"/>
  <c r="K17" i="104"/>
  <c r="K16" i="104"/>
  <c r="K15" i="104"/>
  <c r="K14" i="104"/>
  <c r="K13" i="104"/>
  <c r="K12" i="104"/>
  <c r="K11" i="104"/>
  <c r="K10" i="104"/>
  <c r="K9" i="104"/>
  <c r="K8" i="104"/>
  <c r="K29" i="105"/>
  <c r="K28" i="105"/>
  <c r="K27" i="105"/>
  <c r="K26" i="105"/>
  <c r="K25" i="105"/>
  <c r="K24" i="105"/>
  <c r="K23" i="105"/>
  <c r="K22" i="105"/>
  <c r="K21" i="105"/>
  <c r="K20" i="105"/>
  <c r="K19" i="105"/>
  <c r="K18" i="105"/>
  <c r="K17" i="105"/>
  <c r="K16" i="105"/>
  <c r="K15" i="105"/>
  <c r="K14" i="105"/>
  <c r="K13" i="105"/>
  <c r="K12" i="105"/>
  <c r="K11" i="105"/>
  <c r="K10" i="105"/>
  <c r="K9" i="105"/>
  <c r="K8" i="105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K11" i="106"/>
  <c r="K10" i="106"/>
  <c r="K9" i="106"/>
  <c r="K8" i="106"/>
  <c r="K29" i="107"/>
  <c r="K28" i="107"/>
  <c r="K27" i="107"/>
  <c r="K26" i="107"/>
  <c r="K25" i="107"/>
  <c r="K24" i="107"/>
  <c r="K23" i="107"/>
  <c r="K22" i="107"/>
  <c r="K21" i="107"/>
  <c r="K20" i="107"/>
  <c r="K19" i="107"/>
  <c r="K18" i="107"/>
  <c r="K17" i="107"/>
  <c r="K16" i="107"/>
  <c r="K15" i="107"/>
  <c r="K14" i="107"/>
  <c r="K13" i="107"/>
  <c r="K12" i="107"/>
  <c r="K11" i="107"/>
  <c r="K10" i="107"/>
  <c r="K9" i="107"/>
  <c r="K8" i="107"/>
  <c r="K29" i="108"/>
  <c r="K28" i="108"/>
  <c r="K27" i="108"/>
  <c r="K26" i="108"/>
  <c r="K25" i="108"/>
  <c r="K24" i="108"/>
  <c r="K23" i="108"/>
  <c r="K22" i="108"/>
  <c r="K21" i="108"/>
  <c r="K20" i="108"/>
  <c r="K19" i="108"/>
  <c r="K18" i="108"/>
  <c r="K17" i="108"/>
  <c r="K16" i="108"/>
  <c r="K15" i="108"/>
  <c r="K14" i="108"/>
  <c r="K13" i="108"/>
  <c r="K12" i="108"/>
  <c r="K11" i="108"/>
  <c r="K10" i="108"/>
  <c r="K9" i="108"/>
  <c r="K8" i="108"/>
  <c r="K29" i="109"/>
  <c r="K28" i="109"/>
  <c r="K27" i="109"/>
  <c r="K26" i="109"/>
  <c r="K25" i="109"/>
  <c r="K24" i="109"/>
  <c r="K23" i="109"/>
  <c r="K22" i="109"/>
  <c r="K21" i="109"/>
  <c r="K20" i="109"/>
  <c r="K19" i="109"/>
  <c r="K18" i="109"/>
  <c r="K17" i="109"/>
  <c r="K16" i="109"/>
  <c r="K15" i="109"/>
  <c r="K14" i="109"/>
  <c r="K13" i="109"/>
  <c r="K12" i="109"/>
  <c r="K11" i="109"/>
  <c r="K10" i="109"/>
  <c r="K9" i="109"/>
  <c r="K8" i="109"/>
  <c r="K29" i="110"/>
  <c r="K28" i="110"/>
  <c r="K27" i="110"/>
  <c r="K26" i="110"/>
  <c r="K25" i="110"/>
  <c r="K24" i="110"/>
  <c r="K23" i="110"/>
  <c r="K22" i="110"/>
  <c r="K21" i="110"/>
  <c r="K20" i="110"/>
  <c r="K19" i="110"/>
  <c r="K18" i="110"/>
  <c r="K17" i="110"/>
  <c r="K16" i="110"/>
  <c r="K15" i="110"/>
  <c r="K14" i="110"/>
  <c r="K13" i="110"/>
  <c r="K12" i="110"/>
  <c r="K11" i="110"/>
  <c r="K10" i="110"/>
  <c r="K9" i="110"/>
  <c r="K8" i="110"/>
  <c r="K29" i="111"/>
  <c r="K28" i="111"/>
  <c r="K27" i="111"/>
  <c r="K26" i="111"/>
  <c r="K25" i="111"/>
  <c r="K24" i="111"/>
  <c r="K23" i="111"/>
  <c r="K22" i="111"/>
  <c r="K21" i="111"/>
  <c r="K20" i="111"/>
  <c r="K19" i="111"/>
  <c r="K18" i="111"/>
  <c r="K17" i="111"/>
  <c r="K16" i="111"/>
  <c r="K15" i="111"/>
  <c r="K14" i="111"/>
  <c r="K13" i="111"/>
  <c r="K12" i="111"/>
  <c r="K11" i="111"/>
  <c r="K10" i="111"/>
  <c r="K9" i="111"/>
  <c r="K8" i="111"/>
  <c r="K29" i="112"/>
  <c r="K28" i="112"/>
  <c r="K27" i="112"/>
  <c r="K26" i="112"/>
  <c r="K25" i="112"/>
  <c r="K24" i="112"/>
  <c r="K23" i="112"/>
  <c r="K22" i="112"/>
  <c r="K21" i="112"/>
  <c r="K20" i="112"/>
  <c r="K19" i="112"/>
  <c r="K18" i="112"/>
  <c r="K17" i="112"/>
  <c r="K16" i="112"/>
  <c r="K15" i="112"/>
  <c r="K14" i="112"/>
  <c r="K13" i="112"/>
  <c r="K12" i="112"/>
  <c r="K11" i="112"/>
  <c r="K10" i="112"/>
  <c r="K9" i="112"/>
  <c r="K8" i="112"/>
  <c r="K29" i="113"/>
  <c r="K28" i="113"/>
  <c r="K27" i="113"/>
  <c r="K26" i="113"/>
  <c r="K25" i="113"/>
  <c r="K24" i="113"/>
  <c r="K23" i="113"/>
  <c r="K22" i="113"/>
  <c r="K21" i="113"/>
  <c r="K20" i="113"/>
  <c r="K19" i="113"/>
  <c r="K18" i="113"/>
  <c r="K17" i="113"/>
  <c r="K16" i="113"/>
  <c r="K15" i="113"/>
  <c r="K14" i="113"/>
  <c r="K13" i="113"/>
  <c r="K12" i="113"/>
  <c r="K11" i="113"/>
  <c r="K10" i="113"/>
  <c r="K9" i="113"/>
  <c r="K8" i="113"/>
  <c r="K29" i="114"/>
  <c r="K28" i="114"/>
  <c r="K27" i="114"/>
  <c r="K26" i="114"/>
  <c r="K25" i="114"/>
  <c r="K24" i="114"/>
  <c r="K23" i="114"/>
  <c r="K22" i="114"/>
  <c r="K21" i="114"/>
  <c r="K20" i="114"/>
  <c r="K19" i="114"/>
  <c r="K18" i="114"/>
  <c r="K17" i="114"/>
  <c r="K16" i="114"/>
  <c r="K15" i="114"/>
  <c r="K14" i="114"/>
  <c r="K13" i="114"/>
  <c r="K12" i="114"/>
  <c r="K11" i="114"/>
  <c r="K10" i="114"/>
  <c r="K9" i="114"/>
  <c r="K8" i="114"/>
  <c r="K29" i="115"/>
  <c r="K28" i="115"/>
  <c r="K27" i="115"/>
  <c r="K26" i="115"/>
  <c r="K25" i="115"/>
  <c r="K24" i="115"/>
  <c r="K23" i="115"/>
  <c r="K22" i="115"/>
  <c r="K21" i="115"/>
  <c r="K20" i="115"/>
  <c r="K19" i="115"/>
  <c r="K18" i="115"/>
  <c r="K17" i="115"/>
  <c r="K16" i="115"/>
  <c r="K15" i="115"/>
  <c r="K14" i="115"/>
  <c r="K13" i="115"/>
  <c r="K12" i="115"/>
  <c r="K11" i="115"/>
  <c r="K10" i="115"/>
  <c r="K9" i="115"/>
  <c r="K8" i="115"/>
  <c r="K29" i="116"/>
  <c r="K28" i="116"/>
  <c r="K27" i="116"/>
  <c r="K26" i="116"/>
  <c r="K25" i="116"/>
  <c r="K24" i="116"/>
  <c r="K23" i="116"/>
  <c r="K22" i="116"/>
  <c r="K21" i="116"/>
  <c r="K20" i="116"/>
  <c r="K19" i="116"/>
  <c r="K18" i="116"/>
  <c r="K17" i="116"/>
  <c r="K16" i="116"/>
  <c r="K15" i="116"/>
  <c r="K14" i="116"/>
  <c r="K13" i="116"/>
  <c r="K12" i="116"/>
  <c r="K11" i="116"/>
  <c r="K10" i="116"/>
  <c r="K9" i="116"/>
  <c r="K8" i="116"/>
  <c r="K29" i="117"/>
  <c r="K28" i="117"/>
  <c r="K27" i="117"/>
  <c r="K26" i="117"/>
  <c r="K25" i="117"/>
  <c r="K24" i="117"/>
  <c r="K23" i="117"/>
  <c r="K22" i="117"/>
  <c r="K21" i="117"/>
  <c r="K20" i="117"/>
  <c r="K19" i="117"/>
  <c r="K18" i="117"/>
  <c r="K17" i="117"/>
  <c r="K16" i="117"/>
  <c r="K15" i="117"/>
  <c r="K14" i="117"/>
  <c r="K13" i="117"/>
  <c r="K12" i="117"/>
  <c r="K11" i="117"/>
  <c r="K10" i="117"/>
  <c r="K9" i="117"/>
  <c r="K8" i="117"/>
  <c r="K29" i="118"/>
  <c r="K28" i="118"/>
  <c r="K27" i="118"/>
  <c r="K26" i="118"/>
  <c r="K25" i="118"/>
  <c r="K24" i="118"/>
  <c r="K23" i="118"/>
  <c r="K22" i="118"/>
  <c r="K21" i="118"/>
  <c r="K20" i="118"/>
  <c r="K19" i="118"/>
  <c r="K18" i="118"/>
  <c r="K17" i="118"/>
  <c r="K16" i="118"/>
  <c r="K15" i="118"/>
  <c r="K14" i="118"/>
  <c r="K13" i="118"/>
  <c r="K12" i="118"/>
  <c r="K11" i="118"/>
  <c r="K10" i="118"/>
  <c r="K9" i="118"/>
  <c r="K8" i="118"/>
  <c r="K29" i="119"/>
  <c r="K28" i="119"/>
  <c r="K27" i="119"/>
  <c r="K26" i="119"/>
  <c r="K25" i="119"/>
  <c r="K24" i="119"/>
  <c r="K23" i="119"/>
  <c r="K22" i="119"/>
  <c r="K21" i="119"/>
  <c r="K20" i="119"/>
  <c r="K19" i="119"/>
  <c r="K18" i="119"/>
  <c r="K17" i="119"/>
  <c r="K16" i="119"/>
  <c r="K15" i="119"/>
  <c r="K14" i="119"/>
  <c r="K13" i="119"/>
  <c r="K12" i="119"/>
  <c r="K11" i="119"/>
  <c r="K10" i="119"/>
  <c r="K9" i="119"/>
  <c r="K8" i="119"/>
  <c r="K29" i="120"/>
  <c r="K28" i="120"/>
  <c r="K27" i="120"/>
  <c r="K26" i="120"/>
  <c r="K25" i="120"/>
  <c r="K24" i="120"/>
  <c r="K23" i="120"/>
  <c r="K22" i="120"/>
  <c r="K21" i="120"/>
  <c r="K20" i="120"/>
  <c r="K19" i="120"/>
  <c r="K18" i="120"/>
  <c r="K17" i="120"/>
  <c r="K16" i="120"/>
  <c r="K15" i="120"/>
  <c r="K14" i="120"/>
  <c r="K13" i="120"/>
  <c r="K12" i="120"/>
  <c r="K11" i="120"/>
  <c r="K10" i="120"/>
  <c r="K9" i="120"/>
  <c r="K8" i="120"/>
  <c r="K29" i="121"/>
  <c r="K28" i="121"/>
  <c r="K27" i="121"/>
  <c r="K26" i="121"/>
  <c r="K25" i="121"/>
  <c r="K24" i="121"/>
  <c r="K23" i="121"/>
  <c r="K22" i="121"/>
  <c r="K21" i="121"/>
  <c r="K20" i="121"/>
  <c r="K19" i="121"/>
  <c r="K18" i="121"/>
  <c r="K17" i="121"/>
  <c r="K16" i="121"/>
  <c r="K15" i="121"/>
  <c r="K14" i="121"/>
  <c r="K13" i="121"/>
  <c r="K12" i="121"/>
  <c r="K11" i="121"/>
  <c r="K10" i="121"/>
  <c r="K9" i="121"/>
  <c r="K8" i="121"/>
  <c r="K29" i="122"/>
  <c r="K28" i="122"/>
  <c r="K27" i="122"/>
  <c r="K26" i="122"/>
  <c r="K25" i="122"/>
  <c r="K24" i="122"/>
  <c r="K23" i="122"/>
  <c r="K22" i="122"/>
  <c r="K21" i="122"/>
  <c r="K20" i="122"/>
  <c r="K19" i="122"/>
  <c r="K18" i="122"/>
  <c r="K17" i="122"/>
  <c r="K16" i="122"/>
  <c r="K15" i="122"/>
  <c r="K14" i="122"/>
  <c r="K13" i="122"/>
  <c r="K12" i="122"/>
  <c r="K11" i="122"/>
  <c r="K10" i="122"/>
  <c r="K9" i="122"/>
  <c r="K8" i="122"/>
  <c r="K29" i="123"/>
  <c r="K28" i="123"/>
  <c r="K27" i="123"/>
  <c r="K26" i="123"/>
  <c r="K25" i="123"/>
  <c r="K24" i="123"/>
  <c r="K23" i="123"/>
  <c r="K22" i="123"/>
  <c r="K21" i="123"/>
  <c r="K20" i="123"/>
  <c r="K19" i="123"/>
  <c r="K18" i="123"/>
  <c r="K17" i="123"/>
  <c r="K16" i="123"/>
  <c r="K15" i="123"/>
  <c r="K14" i="123"/>
  <c r="K13" i="123"/>
  <c r="K12" i="123"/>
  <c r="K11" i="123"/>
  <c r="K10" i="123"/>
  <c r="K9" i="123"/>
  <c r="K8" i="123"/>
  <c r="K29" i="124"/>
  <c r="K28" i="124"/>
  <c r="K27" i="124"/>
  <c r="K26" i="124"/>
  <c r="K25" i="124"/>
  <c r="K24" i="124"/>
  <c r="K23" i="124"/>
  <c r="K22" i="124"/>
  <c r="K21" i="124"/>
  <c r="K20" i="124"/>
  <c r="K19" i="124"/>
  <c r="K18" i="124"/>
  <c r="K17" i="124"/>
  <c r="K16" i="124"/>
  <c r="K15" i="124"/>
  <c r="K14" i="124"/>
  <c r="K13" i="124"/>
  <c r="K12" i="124"/>
  <c r="K11" i="124"/>
  <c r="K10" i="124"/>
  <c r="K9" i="124"/>
  <c r="K8" i="124"/>
  <c r="K29" i="125"/>
  <c r="K28" i="125"/>
  <c r="K27" i="125"/>
  <c r="K26" i="125"/>
  <c r="K25" i="125"/>
  <c r="K24" i="125"/>
  <c r="K23" i="125"/>
  <c r="K22" i="125"/>
  <c r="K21" i="125"/>
  <c r="K20" i="125"/>
  <c r="K19" i="125"/>
  <c r="K18" i="125"/>
  <c r="K17" i="125"/>
  <c r="K16" i="125"/>
  <c r="K15" i="125"/>
  <c r="K14" i="125"/>
  <c r="K13" i="125"/>
  <c r="K12" i="125"/>
  <c r="K11" i="125"/>
  <c r="K10" i="125"/>
  <c r="K9" i="125"/>
  <c r="K8" i="125"/>
  <c r="K29" i="126"/>
  <c r="K28" i="126"/>
  <c r="K27" i="126"/>
  <c r="K26" i="126"/>
  <c r="K25" i="126"/>
  <c r="K24" i="126"/>
  <c r="K23" i="126"/>
  <c r="K22" i="126"/>
  <c r="K21" i="126"/>
  <c r="K20" i="126"/>
  <c r="K19" i="126"/>
  <c r="K18" i="126"/>
  <c r="K17" i="126"/>
  <c r="K16" i="126"/>
  <c r="K15" i="126"/>
  <c r="K14" i="126"/>
  <c r="K13" i="126"/>
  <c r="K12" i="126"/>
  <c r="K11" i="126"/>
  <c r="K10" i="126"/>
  <c r="K9" i="126"/>
  <c r="K8" i="126"/>
  <c r="K29" i="127"/>
  <c r="K28" i="127"/>
  <c r="K27" i="127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K14" i="127"/>
  <c r="K13" i="127"/>
  <c r="K12" i="127"/>
  <c r="K11" i="127"/>
  <c r="K10" i="127"/>
  <c r="K9" i="127"/>
  <c r="K8" i="127"/>
  <c r="K29" i="128"/>
  <c r="K28" i="128"/>
  <c r="K27" i="128"/>
  <c r="K26" i="128"/>
  <c r="K25" i="128"/>
  <c r="K24" i="128"/>
  <c r="K23" i="128"/>
  <c r="K22" i="128"/>
  <c r="K21" i="128"/>
  <c r="K20" i="128"/>
  <c r="K19" i="128"/>
  <c r="K18" i="128"/>
  <c r="K17" i="128"/>
  <c r="K16" i="128"/>
  <c r="K15" i="128"/>
  <c r="K14" i="128"/>
  <c r="K13" i="128"/>
  <c r="K12" i="128"/>
  <c r="K11" i="128"/>
  <c r="K10" i="128"/>
  <c r="K9" i="128"/>
  <c r="K8" i="128"/>
  <c r="K29" i="129"/>
  <c r="K28" i="129"/>
  <c r="K27" i="129"/>
  <c r="K26" i="129"/>
  <c r="K25" i="129"/>
  <c r="K24" i="129"/>
  <c r="K23" i="129"/>
  <c r="K22" i="129"/>
  <c r="K21" i="129"/>
  <c r="K20" i="129"/>
  <c r="K19" i="129"/>
  <c r="K18" i="129"/>
  <c r="K17" i="129"/>
  <c r="K16" i="129"/>
  <c r="K15" i="129"/>
  <c r="K14" i="129"/>
  <c r="K13" i="129"/>
  <c r="K12" i="129"/>
  <c r="K11" i="129"/>
  <c r="K10" i="129"/>
  <c r="K9" i="129"/>
  <c r="K8" i="129"/>
  <c r="K29" i="80"/>
  <c r="K28" i="80"/>
  <c r="K27" i="80"/>
  <c r="K26" i="80"/>
  <c r="K25" i="80"/>
  <c r="K24" i="80"/>
  <c r="K23" i="80"/>
  <c r="K22" i="80"/>
  <c r="K21" i="80"/>
  <c r="K20" i="80"/>
  <c r="K19" i="80"/>
  <c r="K18" i="80"/>
  <c r="K17" i="80"/>
  <c r="K16" i="80"/>
  <c r="K15" i="80"/>
  <c r="K14" i="80"/>
  <c r="K13" i="80"/>
  <c r="K12" i="80"/>
  <c r="K11" i="80"/>
  <c r="K10" i="80"/>
  <c r="K9" i="80"/>
  <c r="K8" i="80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E9" i="56"/>
  <c r="E8" i="56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E29" i="85"/>
  <c r="E28" i="85"/>
  <c r="E27" i="85"/>
  <c r="E26" i="85"/>
  <c r="E25" i="85"/>
  <c r="E24" i="85"/>
  <c r="E23" i="85"/>
  <c r="E22" i="85"/>
  <c r="E21" i="85"/>
  <c r="E20" i="85"/>
  <c r="E19" i="85"/>
  <c r="E18" i="85"/>
  <c r="E17" i="85"/>
  <c r="E16" i="85"/>
  <c r="E15" i="85"/>
  <c r="E14" i="85"/>
  <c r="E13" i="85"/>
  <c r="E12" i="85"/>
  <c r="E11" i="85"/>
  <c r="E10" i="85"/>
  <c r="E9" i="85"/>
  <c r="E8" i="85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E16" i="86"/>
  <c r="E15" i="86"/>
  <c r="E14" i="86"/>
  <c r="E13" i="86"/>
  <c r="E12" i="86"/>
  <c r="E11" i="86"/>
  <c r="E10" i="86"/>
  <c r="E9" i="86"/>
  <c r="E8" i="86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E29" i="88"/>
  <c r="E28" i="88"/>
  <c r="E27" i="88"/>
  <c r="E26" i="88"/>
  <c r="E25" i="88"/>
  <c r="E24" i="88"/>
  <c r="E23" i="88"/>
  <c r="E22" i="88"/>
  <c r="E21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29" i="93"/>
  <c r="E28" i="93"/>
  <c r="E27" i="93"/>
  <c r="E26" i="93"/>
  <c r="E25" i="93"/>
  <c r="E24" i="93"/>
  <c r="E23" i="93"/>
  <c r="E22" i="93"/>
  <c r="E21" i="93"/>
  <c r="E20" i="93"/>
  <c r="E19" i="93"/>
  <c r="E18" i="93"/>
  <c r="E17" i="93"/>
  <c r="E16" i="93"/>
  <c r="E15" i="93"/>
  <c r="E14" i="93"/>
  <c r="E13" i="93"/>
  <c r="E12" i="93"/>
  <c r="E11" i="93"/>
  <c r="E10" i="93"/>
  <c r="E9" i="93"/>
  <c r="E8" i="93"/>
  <c r="E29" i="94"/>
  <c r="E28" i="94"/>
  <c r="E2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29" i="95"/>
  <c r="E28" i="95"/>
  <c r="E27" i="95"/>
  <c r="E26" i="95"/>
  <c r="E25" i="95"/>
  <c r="E24" i="95"/>
  <c r="E23" i="95"/>
  <c r="E22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8" i="95"/>
  <c r="E29" i="96"/>
  <c r="E28" i="96"/>
  <c r="E27" i="96"/>
  <c r="E26" i="96"/>
  <c r="E25" i="96"/>
  <c r="E24" i="96"/>
  <c r="E23" i="96"/>
  <c r="E22" i="96"/>
  <c r="E21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E8" i="96"/>
  <c r="E29" i="97"/>
  <c r="E28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E29" i="98"/>
  <c r="E28" i="98"/>
  <c r="E27" i="98"/>
  <c r="E26" i="98"/>
  <c r="E25" i="98"/>
  <c r="E24" i="98"/>
  <c r="E23" i="98"/>
  <c r="E22" i="98"/>
  <c r="E21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E29" i="104"/>
  <c r="E28" i="104"/>
  <c r="E27" i="104"/>
  <c r="E26" i="104"/>
  <c r="E25" i="104"/>
  <c r="E24" i="104"/>
  <c r="E23" i="104"/>
  <c r="E22" i="104"/>
  <c r="E21" i="104"/>
  <c r="E20" i="104"/>
  <c r="E19" i="104"/>
  <c r="E18" i="104"/>
  <c r="E17" i="104"/>
  <c r="E16" i="104"/>
  <c r="E15" i="104"/>
  <c r="E14" i="104"/>
  <c r="E13" i="104"/>
  <c r="E12" i="104"/>
  <c r="E11" i="104"/>
  <c r="E10" i="104"/>
  <c r="E9" i="104"/>
  <c r="E8" i="104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E8" i="108"/>
  <c r="E29" i="109"/>
  <c r="E28" i="109"/>
  <c r="E27" i="109"/>
  <c r="E26" i="109"/>
  <c r="E25" i="109"/>
  <c r="E24" i="109"/>
  <c r="E23" i="109"/>
  <c r="E22" i="109"/>
  <c r="E21" i="109"/>
  <c r="E20" i="109"/>
  <c r="E19" i="109"/>
  <c r="E18" i="109"/>
  <c r="E17" i="109"/>
  <c r="E16" i="109"/>
  <c r="E15" i="109"/>
  <c r="E14" i="109"/>
  <c r="E13" i="109"/>
  <c r="E12" i="109"/>
  <c r="E11" i="109"/>
  <c r="E10" i="109"/>
  <c r="E9" i="109"/>
  <c r="E8" i="109"/>
  <c r="E29" i="110"/>
  <c r="E28" i="110"/>
  <c r="E27" i="110"/>
  <c r="E26" i="110"/>
  <c r="E25" i="110"/>
  <c r="E24" i="110"/>
  <c r="E23" i="110"/>
  <c r="E22" i="110"/>
  <c r="E21" i="110"/>
  <c r="E20" i="110"/>
  <c r="E19" i="110"/>
  <c r="E18" i="110"/>
  <c r="E17" i="110"/>
  <c r="E16" i="110"/>
  <c r="E15" i="110"/>
  <c r="E14" i="110"/>
  <c r="E13" i="110"/>
  <c r="E12" i="110"/>
  <c r="E11" i="110"/>
  <c r="E10" i="110"/>
  <c r="E9" i="110"/>
  <c r="E8" i="110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29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E13" i="114"/>
  <c r="E12" i="114"/>
  <c r="E11" i="114"/>
  <c r="E10" i="114"/>
  <c r="E9" i="114"/>
  <c r="E8" i="114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E29" i="117"/>
  <c r="E28" i="117"/>
  <c r="E27" i="117"/>
  <c r="E26" i="117"/>
  <c r="E25" i="117"/>
  <c r="E24" i="117"/>
  <c r="E23" i="117"/>
  <c r="E22" i="117"/>
  <c r="E21" i="117"/>
  <c r="E20" i="117"/>
  <c r="E19" i="117"/>
  <c r="E18" i="117"/>
  <c r="E17" i="117"/>
  <c r="E16" i="117"/>
  <c r="E15" i="117"/>
  <c r="E14" i="117"/>
  <c r="E13" i="117"/>
  <c r="E12" i="117"/>
  <c r="E11" i="117"/>
  <c r="E10" i="117"/>
  <c r="E9" i="117"/>
  <c r="E8" i="117"/>
  <c r="E29" i="118"/>
  <c r="E28" i="118"/>
  <c r="E27" i="118"/>
  <c r="E26" i="118"/>
  <c r="E25" i="118"/>
  <c r="E24" i="118"/>
  <c r="E23" i="118"/>
  <c r="E22" i="118"/>
  <c r="E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29" i="119"/>
  <c r="E28" i="119"/>
  <c r="E27" i="119"/>
  <c r="E26" i="119"/>
  <c r="E25" i="119"/>
  <c r="E24" i="119"/>
  <c r="E23" i="119"/>
  <c r="E22" i="119"/>
  <c r="E21" i="119"/>
  <c r="E20" i="119"/>
  <c r="E19" i="119"/>
  <c r="E18" i="119"/>
  <c r="E17" i="119"/>
  <c r="E16" i="119"/>
  <c r="E15" i="119"/>
  <c r="E14" i="119"/>
  <c r="E13" i="119"/>
  <c r="E12" i="119"/>
  <c r="E11" i="119"/>
  <c r="E10" i="119"/>
  <c r="E9" i="119"/>
  <c r="E8" i="119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E29" i="121"/>
  <c r="E28" i="121"/>
  <c r="E27" i="121"/>
  <c r="E26" i="121"/>
  <c r="E25" i="121"/>
  <c r="E24" i="121"/>
  <c r="E23" i="121"/>
  <c r="E22" i="121"/>
  <c r="E21" i="121"/>
  <c r="E20" i="121"/>
  <c r="E19" i="121"/>
  <c r="E18" i="121"/>
  <c r="E17" i="121"/>
  <c r="E16" i="121"/>
  <c r="E15" i="121"/>
  <c r="E14" i="121"/>
  <c r="E13" i="121"/>
  <c r="E12" i="121"/>
  <c r="E11" i="121"/>
  <c r="E10" i="121"/>
  <c r="E9" i="121"/>
  <c r="E8" i="121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29" i="125"/>
  <c r="E28" i="125"/>
  <c r="E27" i="125"/>
  <c r="E26" i="125"/>
  <c r="E25" i="125"/>
  <c r="E24" i="125"/>
  <c r="E23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E10" i="125"/>
  <c r="E9" i="125"/>
  <c r="E8" i="125"/>
  <c r="E29" i="126"/>
  <c r="E28" i="126"/>
  <c r="E27" i="126"/>
  <c r="E26" i="126"/>
  <c r="E25" i="126"/>
  <c r="E24" i="126"/>
  <c r="E23" i="126"/>
  <c r="E22" i="126"/>
  <c r="E21" i="126"/>
  <c r="E20" i="126"/>
  <c r="E19" i="126"/>
  <c r="E18" i="126"/>
  <c r="E17" i="126"/>
  <c r="E16" i="126"/>
  <c r="E15" i="126"/>
  <c r="E14" i="126"/>
  <c r="E13" i="126"/>
  <c r="E12" i="126"/>
  <c r="E11" i="126"/>
  <c r="E10" i="126"/>
  <c r="E9" i="126"/>
  <c r="E8" i="126"/>
  <c r="E29" i="127"/>
  <c r="E28" i="127"/>
  <c r="E27" i="127"/>
  <c r="E26" i="127"/>
  <c r="E25" i="127"/>
  <c r="E24" i="127"/>
  <c r="E23" i="127"/>
  <c r="E22" i="127"/>
  <c r="E21" i="127"/>
  <c r="E20" i="127"/>
  <c r="E19" i="127"/>
  <c r="E18" i="127"/>
  <c r="E17" i="127"/>
  <c r="E16" i="127"/>
  <c r="E15" i="127"/>
  <c r="E14" i="127"/>
  <c r="E13" i="127"/>
  <c r="E12" i="127"/>
  <c r="E11" i="127"/>
  <c r="E10" i="127"/>
  <c r="E9" i="127"/>
  <c r="E8" i="127"/>
  <c r="E29" i="128"/>
  <c r="E28" i="128"/>
  <c r="E27" i="128"/>
  <c r="E26" i="128"/>
  <c r="E25" i="128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E10" i="128"/>
  <c r="E9" i="128"/>
  <c r="E8" i="128"/>
  <c r="E29" i="129"/>
  <c r="E28" i="129"/>
  <c r="E27" i="129"/>
  <c r="E26" i="129"/>
  <c r="E25" i="129"/>
  <c r="E24" i="129"/>
  <c r="E23" i="129"/>
  <c r="E22" i="129"/>
  <c r="E21" i="129"/>
  <c r="E20" i="129"/>
  <c r="E19" i="129"/>
  <c r="E18" i="129"/>
  <c r="E17" i="129"/>
  <c r="E16" i="129"/>
  <c r="E15" i="129"/>
  <c r="E14" i="129"/>
  <c r="E13" i="129"/>
  <c r="E12" i="129"/>
  <c r="E11" i="129"/>
  <c r="E10" i="129"/>
  <c r="E9" i="129"/>
  <c r="E8" i="129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10" i="80"/>
  <c r="E9" i="80"/>
  <c r="E8" i="80"/>
  <c r="K29" i="62"/>
  <c r="K29" i="63"/>
  <c r="K29" i="64"/>
  <c r="K29" i="65"/>
  <c r="K29" i="66"/>
  <c r="K29" i="67"/>
  <c r="K29" i="68"/>
  <c r="K29" i="69"/>
  <c r="K29" i="70"/>
  <c r="K29" i="71"/>
  <c r="K29" i="72"/>
  <c r="K29" i="73"/>
  <c r="K29" i="74"/>
  <c r="K29" i="75"/>
  <c r="K29" i="76"/>
  <c r="K29" i="77"/>
  <c r="K29" i="78"/>
  <c r="K29" i="79"/>
  <c r="K29" i="61"/>
  <c r="K29" i="60"/>
  <c r="K29" i="59"/>
  <c r="K29" i="58"/>
  <c r="K28" i="58"/>
  <c r="K8" i="58"/>
  <c r="K30" i="59"/>
  <c r="K30" i="60"/>
  <c r="K30" i="61"/>
  <c r="K30" i="62"/>
  <c r="K30" i="63"/>
  <c r="K30" i="64"/>
  <c r="K30" i="65"/>
  <c r="K30" i="66"/>
  <c r="K30" i="67"/>
  <c r="K30" i="68"/>
  <c r="K30" i="69"/>
  <c r="K30" i="70"/>
  <c r="K30" i="71"/>
  <c r="K30" i="72"/>
  <c r="K30" i="73"/>
  <c r="K30" i="74"/>
  <c r="K30" i="75"/>
  <c r="K30" i="76"/>
  <c r="K30" i="77"/>
  <c r="K30" i="78"/>
  <c r="K30" i="79"/>
  <c r="K30" i="58"/>
  <c r="K30" i="57"/>
  <c r="K8" i="57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29" i="60"/>
  <c r="E28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29" i="61"/>
  <c r="E28" i="61"/>
  <c r="E27" i="61"/>
  <c r="E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29" i="65"/>
  <c r="E28" i="65"/>
  <c r="E27" i="65"/>
  <c r="E26" i="65"/>
  <c r="E25" i="65"/>
  <c r="E24" i="65"/>
  <c r="E23" i="65"/>
  <c r="E22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E9" i="65"/>
  <c r="E8" i="65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29" i="68"/>
  <c r="E28" i="68"/>
  <c r="E27" i="68"/>
  <c r="E26" i="68"/>
  <c r="E25" i="68"/>
  <c r="E24" i="68"/>
  <c r="E23" i="68"/>
  <c r="E22" i="68"/>
  <c r="E21" i="68"/>
  <c r="E20" i="68"/>
  <c r="E19" i="68"/>
  <c r="E18" i="68"/>
  <c r="E17" i="68"/>
  <c r="E16" i="68"/>
  <c r="E15" i="68"/>
  <c r="E14" i="68"/>
  <c r="E13" i="68"/>
  <c r="E12" i="68"/>
  <c r="E11" i="68"/>
  <c r="E10" i="68"/>
  <c r="E9" i="68"/>
  <c r="E8" i="68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29" i="73"/>
  <c r="E28" i="73"/>
  <c r="E27" i="73"/>
  <c r="E26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10" i="73"/>
  <c r="E9" i="73"/>
  <c r="E8" i="73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10" i="75"/>
  <c r="E9" i="75"/>
  <c r="E8" i="75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29" i="77"/>
  <c r="E28" i="77"/>
  <c r="E27" i="77"/>
  <c r="E26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10" i="77"/>
  <c r="E9" i="77"/>
  <c r="E8" i="77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10" i="78"/>
  <c r="E9" i="78"/>
  <c r="E8" i="78"/>
  <c r="E29" i="79"/>
  <c r="E28" i="79"/>
  <c r="E27" i="79"/>
  <c r="E26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10" i="79"/>
  <c r="E9" i="79"/>
  <c r="E8" i="79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K8" i="67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K9" i="71"/>
  <c r="K8" i="71"/>
  <c r="K28" i="72"/>
  <c r="K27" i="72"/>
  <c r="K26" i="72"/>
  <c r="K25" i="72"/>
  <c r="K24" i="72"/>
  <c r="K23" i="72"/>
  <c r="K22" i="72"/>
  <c r="K21" i="72"/>
  <c r="K20" i="72"/>
  <c r="K19" i="72"/>
  <c r="K18" i="72"/>
  <c r="K17" i="72"/>
  <c r="K16" i="72"/>
  <c r="K15" i="72"/>
  <c r="K14" i="72"/>
  <c r="K13" i="72"/>
  <c r="K12" i="72"/>
  <c r="K11" i="72"/>
  <c r="K10" i="72"/>
  <c r="K9" i="72"/>
  <c r="K8" i="72"/>
  <c r="K28" i="73"/>
  <c r="K27" i="73"/>
  <c r="K26" i="73"/>
  <c r="K25" i="73"/>
  <c r="K24" i="73"/>
  <c r="K23" i="73"/>
  <c r="K22" i="73"/>
  <c r="K21" i="73"/>
  <c r="K20" i="73"/>
  <c r="K19" i="73"/>
  <c r="K18" i="73"/>
  <c r="K17" i="73"/>
  <c r="K16" i="73"/>
  <c r="K15" i="73"/>
  <c r="K14" i="73"/>
  <c r="K13" i="73"/>
  <c r="K12" i="73"/>
  <c r="K11" i="73"/>
  <c r="K10" i="73"/>
  <c r="K9" i="73"/>
  <c r="K8" i="73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5" i="78"/>
  <c r="K14" i="78"/>
  <c r="K13" i="78"/>
  <c r="K12" i="78"/>
  <c r="K11" i="78"/>
  <c r="K10" i="78"/>
  <c r="K9" i="78"/>
  <c r="K8" i="78"/>
  <c r="K28" i="79"/>
  <c r="K27" i="79"/>
  <c r="K26" i="79"/>
  <c r="K25" i="79"/>
  <c r="K24" i="79"/>
  <c r="K23" i="79"/>
  <c r="K22" i="79"/>
  <c r="K21" i="79"/>
  <c r="K20" i="79"/>
  <c r="K19" i="79"/>
  <c r="K18" i="79"/>
  <c r="K17" i="79"/>
  <c r="K16" i="79"/>
  <c r="K15" i="79"/>
  <c r="K14" i="79"/>
  <c r="K13" i="79"/>
  <c r="K12" i="79"/>
  <c r="K11" i="79"/>
  <c r="K10" i="79"/>
  <c r="K9" i="79"/>
  <c r="K8" i="79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L9" i="58" l="1"/>
  <c r="L8" i="79"/>
  <c r="L11" i="78"/>
  <c r="L9" i="56"/>
  <c r="L11" i="81"/>
  <c r="L12" i="76"/>
  <c r="L9" i="75"/>
  <c r="L15" i="75"/>
  <c r="L24" i="74"/>
  <c r="L9" i="73"/>
  <c r="L12" i="72"/>
  <c r="L9" i="71"/>
  <c r="L15" i="71"/>
  <c r="L12" i="70"/>
  <c r="L18" i="70"/>
  <c r="L9" i="69"/>
  <c r="L21" i="69"/>
  <c r="L12" i="68"/>
  <c r="L9" i="67"/>
  <c r="L12" i="66"/>
  <c r="L9" i="65"/>
  <c r="L15" i="65"/>
  <c r="L12" i="64"/>
  <c r="L9" i="63"/>
  <c r="L12" i="62"/>
  <c r="L9" i="61"/>
  <c r="L12" i="60"/>
  <c r="L9" i="59"/>
  <c r="L8" i="80"/>
  <c r="L10" i="129"/>
  <c r="L12" i="128"/>
  <c r="L8" i="127"/>
  <c r="L10" i="126"/>
  <c r="L12" i="125"/>
  <c r="L8" i="124"/>
  <c r="L10" i="123"/>
  <c r="L12" i="122"/>
  <c r="L8" i="121"/>
  <c r="L10" i="120"/>
  <c r="L12" i="119"/>
  <c r="L8" i="118"/>
  <c r="L10" i="117"/>
  <c r="L12" i="116"/>
  <c r="L8" i="115"/>
  <c r="L10" i="114"/>
  <c r="L12" i="113"/>
  <c r="L8" i="112"/>
  <c r="L10" i="111"/>
  <c r="L12" i="110"/>
  <c r="L8" i="109"/>
  <c r="L10" i="108"/>
  <c r="L12" i="107"/>
  <c r="L8" i="106"/>
  <c r="L10" i="105"/>
  <c r="L12" i="104"/>
  <c r="L8" i="103"/>
  <c r="L10" i="102"/>
  <c r="L12" i="101"/>
  <c r="L8" i="100"/>
  <c r="L10" i="99"/>
  <c r="L12" i="98"/>
  <c r="L8" i="97"/>
  <c r="L10" i="96"/>
  <c r="L12" i="95"/>
  <c r="L8" i="94"/>
  <c r="L10" i="93"/>
  <c r="L12" i="92"/>
  <c r="L8" i="91"/>
  <c r="L10" i="90"/>
  <c r="L12" i="89"/>
  <c r="L8" i="88"/>
  <c r="L10" i="87"/>
  <c r="L12" i="86"/>
  <c r="L8" i="85"/>
  <c r="L10" i="84"/>
  <c r="L12" i="83"/>
  <c r="L8" i="82"/>
  <c r="L10" i="56"/>
  <c r="L12" i="81"/>
  <c r="L9" i="77"/>
  <c r="L12" i="74"/>
  <c r="L18" i="74"/>
  <c r="L22" i="58"/>
  <c r="L20" i="79"/>
  <c r="L23" i="58"/>
  <c r="L27" i="79"/>
  <c r="L24" i="78"/>
  <c r="L21" i="77"/>
  <c r="L24" i="70"/>
  <c r="L15" i="69"/>
  <c r="L27" i="69"/>
  <c r="L18" i="68"/>
  <c r="L24" i="68"/>
  <c r="L15" i="67"/>
  <c r="L27" i="67"/>
  <c r="L27" i="65"/>
  <c r="L24" i="58"/>
  <c r="L22" i="79"/>
  <c r="L28" i="79"/>
  <c r="L25" i="78"/>
  <c r="L22" i="77"/>
  <c r="L28" i="77"/>
  <c r="L25" i="76"/>
  <c r="L16" i="75"/>
  <c r="L28" i="75"/>
  <c r="L13" i="74"/>
  <c r="L25" i="74"/>
  <c r="L10" i="73"/>
  <c r="L13" i="58"/>
  <c r="L19" i="58"/>
  <c r="L25" i="58"/>
  <c r="L11" i="79"/>
  <c r="L17" i="79"/>
  <c r="L23" i="79"/>
  <c r="L8" i="78"/>
  <c r="L14" i="78"/>
  <c r="L20" i="78"/>
  <c r="L26" i="78"/>
  <c r="L11" i="77"/>
  <c r="L17" i="77"/>
  <c r="L23" i="77"/>
  <c r="L8" i="76"/>
  <c r="L14" i="76"/>
  <c r="L20" i="76"/>
  <c r="L26" i="76"/>
  <c r="L11" i="75"/>
  <c r="L17" i="75"/>
  <c r="L23" i="75"/>
  <c r="L8" i="74"/>
  <c r="L14" i="74"/>
  <c r="L20" i="74"/>
  <c r="L26" i="74"/>
  <c r="L11" i="73"/>
  <c r="L17" i="73"/>
  <c r="L14" i="58"/>
  <c r="L20" i="58"/>
  <c r="L26" i="58"/>
  <c r="L12" i="79"/>
  <c r="L18" i="79"/>
  <c r="L24" i="79"/>
  <c r="L9" i="78"/>
  <c r="L15" i="78"/>
  <c r="L21" i="78"/>
  <c r="L27" i="78"/>
  <c r="L12" i="77"/>
  <c r="L18" i="77"/>
  <c r="L24" i="77"/>
  <c r="L9" i="76"/>
  <c r="L15" i="76"/>
  <c r="L21" i="76"/>
  <c r="L27" i="76"/>
  <c r="L12" i="75"/>
  <c r="L18" i="75"/>
  <c r="L24" i="75"/>
  <c r="L9" i="74"/>
  <c r="L15" i="74"/>
  <c r="L21" i="74"/>
  <c r="L27" i="74"/>
  <c r="L12" i="73"/>
  <c r="L18" i="73"/>
  <c r="L15" i="58"/>
  <c r="L21" i="58"/>
  <c r="L27" i="58"/>
  <c r="L13" i="79"/>
  <c r="L19" i="79"/>
  <c r="L25" i="79"/>
  <c r="L10" i="78"/>
  <c r="L16" i="78"/>
  <c r="L22" i="78"/>
  <c r="L28" i="78"/>
  <c r="L13" i="77"/>
  <c r="L19" i="77"/>
  <c r="L25" i="77"/>
  <c r="L10" i="76"/>
  <c r="L16" i="76"/>
  <c r="L22" i="76"/>
  <c r="L28" i="76"/>
  <c r="L13" i="75"/>
  <c r="L19" i="75"/>
  <c r="L25" i="75"/>
  <c r="L10" i="74"/>
  <c r="L16" i="74"/>
  <c r="L22" i="74"/>
  <c r="L28" i="74"/>
  <c r="L13" i="73"/>
  <c r="L19" i="73"/>
  <c r="L17" i="78"/>
  <c r="L23" i="78"/>
  <c r="L8" i="77"/>
  <c r="L14" i="77"/>
  <c r="L20" i="77"/>
  <c r="L26" i="77"/>
  <c r="L11" i="76"/>
  <c r="L17" i="76"/>
  <c r="L23" i="76"/>
  <c r="L8" i="75"/>
  <c r="L14" i="75"/>
  <c r="L20" i="75"/>
  <c r="L26" i="75"/>
  <c r="L11" i="74"/>
  <c r="L17" i="74"/>
  <c r="L23" i="74"/>
  <c r="L8" i="73"/>
  <c r="L14" i="73"/>
  <c r="L20" i="73"/>
  <c r="L26" i="73"/>
  <c r="L11" i="72"/>
  <c r="L16" i="58"/>
  <c r="L26" i="79"/>
  <c r="L9" i="79"/>
  <c r="L12" i="78"/>
  <c r="L27" i="77"/>
  <c r="L21" i="73"/>
  <c r="L18" i="72"/>
  <c r="L24" i="72"/>
  <c r="L27" i="71"/>
  <c r="L21" i="67"/>
  <c r="L18" i="66"/>
  <c r="L24" i="66"/>
  <c r="L21" i="65"/>
  <c r="L18" i="64"/>
  <c r="L24" i="64"/>
  <c r="L11" i="58"/>
  <c r="L15" i="79"/>
  <c r="L15" i="77"/>
  <c r="L18" i="76"/>
  <c r="L21" i="75"/>
  <c r="L15" i="73"/>
  <c r="L27" i="73"/>
  <c r="L12" i="58"/>
  <c r="L10" i="79"/>
  <c r="L13" i="78"/>
  <c r="L10" i="77"/>
  <c r="L13" i="76"/>
  <c r="L10" i="75"/>
  <c r="L19" i="74"/>
  <c r="L16" i="73"/>
  <c r="L22" i="73"/>
  <c r="L10" i="58"/>
  <c r="L14" i="79"/>
  <c r="L17" i="58"/>
  <c r="L21" i="79"/>
  <c r="L18" i="78"/>
  <c r="L24" i="76"/>
  <c r="L27" i="75"/>
  <c r="L21" i="71"/>
  <c r="L18" i="58"/>
  <c r="L16" i="79"/>
  <c r="L19" i="78"/>
  <c r="L16" i="77"/>
  <c r="L19" i="76"/>
  <c r="L22" i="75"/>
  <c r="L23" i="73"/>
  <c r="L24" i="73"/>
  <c r="L9" i="72"/>
  <c r="L15" i="72"/>
  <c r="L21" i="72"/>
  <c r="L27" i="72"/>
  <c r="L12" i="71"/>
  <c r="L18" i="71"/>
  <c r="L24" i="71"/>
  <c r="L9" i="70"/>
  <c r="L15" i="70"/>
  <c r="L21" i="70"/>
  <c r="L27" i="70"/>
  <c r="L12" i="69"/>
  <c r="L18" i="69"/>
  <c r="L24" i="69"/>
  <c r="L9" i="68"/>
  <c r="L15" i="68"/>
  <c r="L21" i="68"/>
  <c r="L27" i="68"/>
  <c r="L12" i="67"/>
  <c r="L18" i="67"/>
  <c r="L24" i="67"/>
  <c r="L9" i="66"/>
  <c r="L15" i="66"/>
  <c r="L21" i="66"/>
  <c r="L27" i="66"/>
  <c r="L12" i="65"/>
  <c r="L18" i="65"/>
  <c r="L24" i="65"/>
  <c r="L9" i="64"/>
  <c r="L15" i="64"/>
  <c r="L21" i="64"/>
  <c r="L27" i="64"/>
  <c r="L12" i="63"/>
  <c r="L18" i="63"/>
  <c r="L24" i="63"/>
  <c r="L9" i="62"/>
  <c r="L15" i="62"/>
  <c r="L21" i="62"/>
  <c r="L27" i="62"/>
  <c r="L12" i="61"/>
  <c r="L18" i="61"/>
  <c r="L24" i="61"/>
  <c r="L9" i="60"/>
  <c r="L15" i="60"/>
  <c r="L21" i="60"/>
  <c r="L27" i="60"/>
  <c r="L12" i="59"/>
  <c r="L18" i="59"/>
  <c r="L24" i="59"/>
  <c r="L29" i="59"/>
  <c r="L29" i="76"/>
  <c r="L29" i="70"/>
  <c r="L29" i="64"/>
  <c r="L11" i="80"/>
  <c r="L17" i="80"/>
  <c r="L23" i="80"/>
  <c r="L29" i="80"/>
  <c r="L13" i="129"/>
  <c r="L19" i="129"/>
  <c r="L25" i="129"/>
  <c r="L9" i="128"/>
  <c r="L15" i="128"/>
  <c r="L21" i="128"/>
  <c r="L27" i="128"/>
  <c r="L11" i="127"/>
  <c r="L17" i="127"/>
  <c r="L23" i="127"/>
  <c r="L29" i="127"/>
  <c r="L13" i="126"/>
  <c r="L19" i="126"/>
  <c r="L25" i="126"/>
  <c r="L9" i="125"/>
  <c r="L15" i="125"/>
  <c r="L21" i="125"/>
  <c r="L27" i="125"/>
  <c r="L11" i="124"/>
  <c r="L17" i="124"/>
  <c r="L23" i="124"/>
  <c r="L29" i="124"/>
  <c r="L13" i="123"/>
  <c r="L19" i="123"/>
  <c r="L25" i="123"/>
  <c r="L9" i="122"/>
  <c r="L15" i="122"/>
  <c r="L21" i="122"/>
  <c r="L27" i="122"/>
  <c r="L11" i="121"/>
  <c r="L17" i="121"/>
  <c r="L23" i="121"/>
  <c r="L29" i="121"/>
  <c r="L13" i="120"/>
  <c r="L19" i="120"/>
  <c r="L25" i="120"/>
  <c r="L9" i="119"/>
  <c r="L15" i="119"/>
  <c r="L21" i="119"/>
  <c r="L27" i="119"/>
  <c r="L11" i="118"/>
  <c r="L17" i="118"/>
  <c r="L23" i="118"/>
  <c r="L29" i="118"/>
  <c r="L13" i="117"/>
  <c r="L19" i="117"/>
  <c r="L25" i="117"/>
  <c r="L9" i="116"/>
  <c r="L15" i="116"/>
  <c r="L21" i="116"/>
  <c r="L27" i="116"/>
  <c r="L11" i="115"/>
  <c r="L17" i="115"/>
  <c r="L23" i="115"/>
  <c r="L29" i="115"/>
  <c r="L13" i="114"/>
  <c r="L19" i="114"/>
  <c r="L25" i="114"/>
  <c r="L9" i="113"/>
  <c r="L15" i="113"/>
  <c r="L21" i="113"/>
  <c r="L27" i="113"/>
  <c r="L11" i="112"/>
  <c r="L17" i="112"/>
  <c r="L23" i="112"/>
  <c r="L29" i="112"/>
  <c r="L13" i="111"/>
  <c r="L19" i="111"/>
  <c r="L25" i="111"/>
  <c r="L9" i="110"/>
  <c r="L15" i="110"/>
  <c r="L21" i="110"/>
  <c r="L27" i="110"/>
  <c r="L11" i="109"/>
  <c r="L17" i="109"/>
  <c r="L23" i="109"/>
  <c r="L29" i="109"/>
  <c r="L13" i="108"/>
  <c r="L19" i="108"/>
  <c r="L25" i="108"/>
  <c r="L9" i="107"/>
  <c r="L15" i="107"/>
  <c r="L21" i="107"/>
  <c r="L27" i="107"/>
  <c r="L11" i="106"/>
  <c r="L17" i="106"/>
  <c r="L23" i="106"/>
  <c r="L29" i="106"/>
  <c r="L13" i="105"/>
  <c r="L19" i="105"/>
  <c r="L25" i="105"/>
  <c r="L9" i="104"/>
  <c r="L15" i="104"/>
  <c r="L21" i="104"/>
  <c r="L27" i="104"/>
  <c r="L11" i="103"/>
  <c r="L17" i="103"/>
  <c r="L23" i="103"/>
  <c r="L25" i="73"/>
  <c r="L10" i="72"/>
  <c r="L16" i="72"/>
  <c r="L22" i="72"/>
  <c r="L28" i="72"/>
  <c r="L13" i="71"/>
  <c r="L19" i="71"/>
  <c r="L25" i="71"/>
  <c r="L10" i="70"/>
  <c r="L16" i="70"/>
  <c r="L22" i="70"/>
  <c r="L28" i="70"/>
  <c r="L13" i="69"/>
  <c r="L19" i="69"/>
  <c r="L25" i="69"/>
  <c r="L10" i="68"/>
  <c r="L16" i="68"/>
  <c r="L22" i="68"/>
  <c r="L28" i="68"/>
  <c r="L13" i="67"/>
  <c r="L19" i="67"/>
  <c r="L25" i="67"/>
  <c r="L10" i="66"/>
  <c r="L16" i="66"/>
  <c r="L22" i="66"/>
  <c r="L28" i="66"/>
  <c r="L13" i="65"/>
  <c r="L19" i="65"/>
  <c r="L25" i="65"/>
  <c r="L10" i="64"/>
  <c r="L16" i="64"/>
  <c r="L22" i="64"/>
  <c r="L28" i="64"/>
  <c r="L13" i="63"/>
  <c r="L19" i="63"/>
  <c r="L25" i="63"/>
  <c r="L10" i="62"/>
  <c r="L16" i="62"/>
  <c r="L22" i="62"/>
  <c r="L28" i="62"/>
  <c r="L13" i="61"/>
  <c r="L19" i="61"/>
  <c r="L25" i="61"/>
  <c r="L10" i="60"/>
  <c r="L16" i="60"/>
  <c r="L22" i="60"/>
  <c r="L28" i="60"/>
  <c r="L13" i="59"/>
  <c r="L19" i="59"/>
  <c r="L25" i="59"/>
  <c r="L29" i="60"/>
  <c r="L29" i="75"/>
  <c r="L29" i="69"/>
  <c r="L29" i="63"/>
  <c r="L12" i="80"/>
  <c r="L18" i="80"/>
  <c r="L24" i="80"/>
  <c r="L8" i="129"/>
  <c r="L14" i="129"/>
  <c r="L20" i="129"/>
  <c r="L26" i="129"/>
  <c r="L10" i="128"/>
  <c r="L16" i="128"/>
  <c r="L22" i="128"/>
  <c r="L28" i="128"/>
  <c r="L12" i="127"/>
  <c r="L18" i="127"/>
  <c r="L24" i="127"/>
  <c r="L8" i="126"/>
  <c r="L14" i="126"/>
  <c r="L20" i="126"/>
  <c r="L26" i="126"/>
  <c r="L10" i="125"/>
  <c r="L16" i="125"/>
  <c r="L22" i="125"/>
  <c r="L28" i="125"/>
  <c r="L12" i="124"/>
  <c r="L18" i="124"/>
  <c r="L24" i="124"/>
  <c r="L8" i="123"/>
  <c r="L14" i="123"/>
  <c r="L20" i="123"/>
  <c r="L26" i="123"/>
  <c r="L10" i="122"/>
  <c r="L16" i="122"/>
  <c r="L22" i="122"/>
  <c r="L28" i="122"/>
  <c r="L12" i="121"/>
  <c r="L18" i="121"/>
  <c r="L24" i="121"/>
  <c r="L8" i="120"/>
  <c r="L14" i="120"/>
  <c r="L20" i="120"/>
  <c r="L26" i="120"/>
  <c r="L10" i="119"/>
  <c r="L16" i="119"/>
  <c r="L22" i="119"/>
  <c r="L28" i="119"/>
  <c r="L12" i="118"/>
  <c r="L18" i="118"/>
  <c r="L24" i="118"/>
  <c r="L8" i="117"/>
  <c r="L14" i="117"/>
  <c r="L20" i="117"/>
  <c r="L26" i="117"/>
  <c r="L10" i="116"/>
  <c r="L16" i="116"/>
  <c r="L22" i="116"/>
  <c r="L28" i="116"/>
  <c r="L12" i="115"/>
  <c r="L18" i="115"/>
  <c r="L24" i="115"/>
  <c r="L8" i="114"/>
  <c r="L14" i="114"/>
  <c r="L20" i="114"/>
  <c r="L26" i="114"/>
  <c r="L10" i="113"/>
  <c r="L16" i="113"/>
  <c r="L22" i="113"/>
  <c r="L28" i="113"/>
  <c r="L12" i="112"/>
  <c r="L18" i="112"/>
  <c r="L24" i="112"/>
  <c r="L8" i="111"/>
  <c r="L14" i="111"/>
  <c r="L20" i="111"/>
  <c r="L26" i="111"/>
  <c r="L10" i="110"/>
  <c r="L16" i="110"/>
  <c r="L22" i="110"/>
  <c r="L28" i="110"/>
  <c r="L12" i="109"/>
  <c r="L18" i="109"/>
  <c r="L24" i="109"/>
  <c r="L8" i="108"/>
  <c r="L14" i="108"/>
  <c r="L20" i="108"/>
  <c r="L26" i="108"/>
  <c r="L10" i="107"/>
  <c r="L16" i="107"/>
  <c r="L22" i="107"/>
  <c r="L28" i="107"/>
  <c r="L12" i="106"/>
  <c r="L18" i="106"/>
  <c r="L24" i="106"/>
  <c r="L8" i="105"/>
  <c r="L14" i="105"/>
  <c r="L20" i="105"/>
  <c r="L26" i="105"/>
  <c r="L10" i="104"/>
  <c r="L16" i="104"/>
  <c r="L22" i="104"/>
  <c r="L28" i="104"/>
  <c r="L12" i="103"/>
  <c r="L18" i="103"/>
  <c r="L24" i="103"/>
  <c r="L8" i="102"/>
  <c r="L14" i="102"/>
  <c r="L20" i="102"/>
  <c r="L26" i="102"/>
  <c r="L10" i="101"/>
  <c r="L16" i="101"/>
  <c r="L22" i="101"/>
  <c r="L28" i="101"/>
  <c r="L12" i="100"/>
  <c r="L18" i="100"/>
  <c r="L24" i="100"/>
  <c r="L8" i="99"/>
  <c r="L14" i="99"/>
  <c r="L20" i="99"/>
  <c r="L17" i="72"/>
  <c r="L23" i="72"/>
  <c r="L8" i="71"/>
  <c r="L14" i="71"/>
  <c r="L20" i="71"/>
  <c r="L26" i="71"/>
  <c r="L11" i="70"/>
  <c r="L17" i="70"/>
  <c r="L23" i="70"/>
  <c r="L8" i="69"/>
  <c r="L14" i="69"/>
  <c r="L20" i="69"/>
  <c r="L26" i="69"/>
  <c r="L11" i="68"/>
  <c r="L17" i="68"/>
  <c r="L23" i="68"/>
  <c r="L8" i="67"/>
  <c r="L14" i="67"/>
  <c r="L20" i="67"/>
  <c r="L26" i="67"/>
  <c r="L11" i="66"/>
  <c r="L17" i="66"/>
  <c r="L23" i="66"/>
  <c r="L8" i="65"/>
  <c r="L14" i="65"/>
  <c r="L20" i="65"/>
  <c r="L26" i="65"/>
  <c r="L11" i="64"/>
  <c r="L17" i="64"/>
  <c r="L23" i="64"/>
  <c r="L8" i="63"/>
  <c r="L14" i="63"/>
  <c r="L20" i="63"/>
  <c r="L26" i="63"/>
  <c r="L11" i="62"/>
  <c r="L17" i="62"/>
  <c r="L23" i="62"/>
  <c r="L8" i="61"/>
  <c r="L14" i="61"/>
  <c r="L20" i="61"/>
  <c r="L26" i="61"/>
  <c r="L11" i="60"/>
  <c r="L17" i="60"/>
  <c r="L23" i="60"/>
  <c r="L8" i="59"/>
  <c r="L14" i="59"/>
  <c r="L20" i="59"/>
  <c r="L26" i="59"/>
  <c r="L29" i="61"/>
  <c r="L29" i="74"/>
  <c r="L29" i="68"/>
  <c r="L29" i="62"/>
  <c r="L13" i="80"/>
  <c r="L19" i="80"/>
  <c r="L25" i="80"/>
  <c r="L9" i="129"/>
  <c r="L15" i="129"/>
  <c r="L21" i="129"/>
  <c r="L27" i="129"/>
  <c r="L11" i="128"/>
  <c r="L17" i="128"/>
  <c r="L23" i="128"/>
  <c r="L29" i="128"/>
  <c r="L13" i="127"/>
  <c r="L19" i="127"/>
  <c r="L25" i="127"/>
  <c r="L9" i="126"/>
  <c r="L15" i="126"/>
  <c r="L21" i="126"/>
  <c r="L27" i="126"/>
  <c r="L11" i="125"/>
  <c r="L17" i="125"/>
  <c r="L23" i="125"/>
  <c r="L29" i="125"/>
  <c r="L13" i="124"/>
  <c r="L19" i="124"/>
  <c r="L25" i="124"/>
  <c r="L9" i="123"/>
  <c r="L15" i="123"/>
  <c r="L21" i="123"/>
  <c r="L27" i="123"/>
  <c r="L11" i="122"/>
  <c r="L17" i="122"/>
  <c r="L23" i="122"/>
  <c r="L29" i="122"/>
  <c r="L13" i="121"/>
  <c r="L19" i="121"/>
  <c r="L25" i="121"/>
  <c r="L9" i="120"/>
  <c r="L15" i="120"/>
  <c r="L21" i="120"/>
  <c r="L27" i="120"/>
  <c r="L11" i="119"/>
  <c r="L17" i="119"/>
  <c r="L23" i="119"/>
  <c r="L29" i="119"/>
  <c r="L13" i="118"/>
  <c r="L19" i="118"/>
  <c r="L25" i="118"/>
  <c r="L9" i="117"/>
  <c r="L15" i="117"/>
  <c r="L21" i="117"/>
  <c r="L27" i="117"/>
  <c r="L11" i="116"/>
  <c r="L17" i="116"/>
  <c r="L23" i="116"/>
  <c r="L29" i="116"/>
  <c r="L13" i="115"/>
  <c r="L19" i="115"/>
  <c r="L25" i="115"/>
  <c r="L9" i="114"/>
  <c r="L15" i="114"/>
  <c r="L21" i="114"/>
  <c r="L27" i="114"/>
  <c r="L11" i="113"/>
  <c r="L17" i="113"/>
  <c r="L23" i="113"/>
  <c r="L29" i="113"/>
  <c r="L13" i="112"/>
  <c r="L19" i="112"/>
  <c r="L25" i="112"/>
  <c r="L9" i="111"/>
  <c r="L15" i="111"/>
  <c r="L21" i="111"/>
  <c r="L27" i="111"/>
  <c r="L11" i="110"/>
  <c r="L17" i="110"/>
  <c r="L23" i="110"/>
  <c r="L29" i="110"/>
  <c r="L13" i="109"/>
  <c r="L19" i="109"/>
  <c r="L25" i="109"/>
  <c r="L9" i="108"/>
  <c r="L15" i="108"/>
  <c r="L21" i="108"/>
  <c r="L27" i="108"/>
  <c r="L11" i="107"/>
  <c r="L17" i="107"/>
  <c r="L23" i="107"/>
  <c r="L29" i="107"/>
  <c r="L13" i="106"/>
  <c r="L19" i="106"/>
  <c r="L25" i="106"/>
  <c r="L9" i="105"/>
  <c r="L15" i="105"/>
  <c r="L21" i="105"/>
  <c r="L27" i="105"/>
  <c r="L11" i="104"/>
  <c r="L17" i="104"/>
  <c r="L23" i="104"/>
  <c r="L29" i="104"/>
  <c r="L13" i="103"/>
  <c r="L19" i="103"/>
  <c r="L25" i="103"/>
  <c r="L9" i="102"/>
  <c r="L15" i="102"/>
  <c r="L21" i="102"/>
  <c r="L27" i="102"/>
  <c r="L11" i="101"/>
  <c r="L17" i="101"/>
  <c r="L23" i="101"/>
  <c r="L29" i="101"/>
  <c r="L13" i="100"/>
  <c r="L19" i="100"/>
  <c r="L25" i="100"/>
  <c r="L15" i="63"/>
  <c r="L21" i="63"/>
  <c r="L27" i="63"/>
  <c r="L18" i="62"/>
  <c r="L24" i="62"/>
  <c r="L15" i="61"/>
  <c r="L21" i="61"/>
  <c r="L27" i="61"/>
  <c r="L18" i="60"/>
  <c r="L24" i="60"/>
  <c r="L15" i="59"/>
  <c r="L21" i="59"/>
  <c r="L27" i="59"/>
  <c r="L8" i="58"/>
  <c r="L29" i="79"/>
  <c r="L29" i="73"/>
  <c r="L29" i="67"/>
  <c r="L14" i="80"/>
  <c r="L20" i="80"/>
  <c r="L26" i="80"/>
  <c r="L16" i="129"/>
  <c r="L22" i="129"/>
  <c r="L28" i="129"/>
  <c r="L18" i="128"/>
  <c r="L24" i="128"/>
  <c r="L14" i="127"/>
  <c r="L20" i="127"/>
  <c r="L26" i="127"/>
  <c r="L16" i="126"/>
  <c r="L22" i="126"/>
  <c r="L28" i="126"/>
  <c r="L18" i="125"/>
  <c r="L24" i="125"/>
  <c r="L14" i="124"/>
  <c r="L20" i="124"/>
  <c r="L26" i="124"/>
  <c r="L16" i="123"/>
  <c r="L22" i="123"/>
  <c r="L28" i="123"/>
  <c r="L18" i="122"/>
  <c r="L24" i="122"/>
  <c r="L14" i="121"/>
  <c r="L20" i="121"/>
  <c r="L26" i="121"/>
  <c r="L16" i="120"/>
  <c r="L22" i="120"/>
  <c r="L28" i="120"/>
  <c r="L18" i="119"/>
  <c r="L24" i="119"/>
  <c r="L14" i="118"/>
  <c r="L20" i="118"/>
  <c r="L26" i="118"/>
  <c r="L16" i="117"/>
  <c r="L22" i="117"/>
  <c r="L28" i="117"/>
  <c r="L18" i="116"/>
  <c r="L24" i="116"/>
  <c r="L14" i="115"/>
  <c r="L20" i="115"/>
  <c r="L26" i="115"/>
  <c r="L16" i="114"/>
  <c r="L22" i="114"/>
  <c r="L28" i="114"/>
  <c r="L18" i="113"/>
  <c r="L24" i="113"/>
  <c r="L14" i="112"/>
  <c r="L20" i="112"/>
  <c r="L26" i="112"/>
  <c r="L16" i="111"/>
  <c r="L22" i="111"/>
  <c r="L28" i="111"/>
  <c r="L18" i="110"/>
  <c r="L24" i="110"/>
  <c r="L14" i="109"/>
  <c r="L20" i="109"/>
  <c r="L26" i="109"/>
  <c r="L16" i="108"/>
  <c r="L22" i="108"/>
  <c r="L28" i="108"/>
  <c r="L18" i="107"/>
  <c r="L24" i="107"/>
  <c r="L14" i="106"/>
  <c r="L20" i="106"/>
  <c r="L26" i="106"/>
  <c r="L16" i="105"/>
  <c r="L22" i="105"/>
  <c r="L28" i="105"/>
  <c r="L18" i="104"/>
  <c r="L24" i="104"/>
  <c r="L14" i="103"/>
  <c r="L20" i="103"/>
  <c r="L26" i="103"/>
  <c r="L16" i="102"/>
  <c r="L22" i="102"/>
  <c r="L28" i="102"/>
  <c r="L18" i="101"/>
  <c r="L24" i="101"/>
  <c r="L14" i="100"/>
  <c r="L20" i="100"/>
  <c r="L26" i="100"/>
  <c r="L16" i="99"/>
  <c r="L22" i="99"/>
  <c r="L28" i="99"/>
  <c r="L18" i="98"/>
  <c r="L24" i="98"/>
  <c r="L14" i="97"/>
  <c r="L20" i="97"/>
  <c r="L28" i="73"/>
  <c r="L13" i="72"/>
  <c r="L19" i="72"/>
  <c r="L25" i="72"/>
  <c r="L10" i="71"/>
  <c r="L16" i="71"/>
  <c r="L22" i="71"/>
  <c r="L28" i="71"/>
  <c r="L13" i="70"/>
  <c r="L19" i="70"/>
  <c r="L25" i="70"/>
  <c r="L10" i="69"/>
  <c r="L16" i="69"/>
  <c r="L22" i="69"/>
  <c r="L28" i="69"/>
  <c r="L13" i="68"/>
  <c r="L19" i="68"/>
  <c r="L25" i="68"/>
  <c r="L10" i="67"/>
  <c r="L16" i="67"/>
  <c r="L22" i="67"/>
  <c r="L28" i="67"/>
  <c r="L13" i="66"/>
  <c r="L19" i="66"/>
  <c r="L25" i="66"/>
  <c r="L10" i="65"/>
  <c r="L16" i="65"/>
  <c r="L22" i="65"/>
  <c r="L28" i="65"/>
  <c r="L13" i="64"/>
  <c r="L19" i="64"/>
  <c r="L25" i="64"/>
  <c r="L10" i="63"/>
  <c r="L16" i="63"/>
  <c r="L22" i="63"/>
  <c r="L28" i="63"/>
  <c r="L13" i="62"/>
  <c r="L19" i="62"/>
  <c r="L25" i="62"/>
  <c r="L10" i="61"/>
  <c r="L16" i="61"/>
  <c r="L22" i="61"/>
  <c r="L28" i="61"/>
  <c r="L13" i="60"/>
  <c r="L19" i="60"/>
  <c r="L25" i="60"/>
  <c r="L10" i="59"/>
  <c r="L16" i="59"/>
  <c r="L22" i="59"/>
  <c r="L28" i="59"/>
  <c r="L28" i="58"/>
  <c r="L29" i="78"/>
  <c r="L29" i="72"/>
  <c r="L29" i="66"/>
  <c r="L9" i="80"/>
  <c r="L15" i="80"/>
  <c r="L21" i="80"/>
  <c r="L27" i="80"/>
  <c r="L11" i="129"/>
  <c r="L17" i="129"/>
  <c r="L23" i="129"/>
  <c r="L29" i="129"/>
  <c r="L13" i="128"/>
  <c r="L19" i="128"/>
  <c r="L25" i="128"/>
  <c r="L9" i="127"/>
  <c r="L15" i="127"/>
  <c r="L21" i="127"/>
  <c r="L27" i="127"/>
  <c r="L11" i="126"/>
  <c r="L17" i="126"/>
  <c r="L23" i="126"/>
  <c r="L29" i="126"/>
  <c r="L13" i="125"/>
  <c r="L19" i="125"/>
  <c r="L25" i="125"/>
  <c r="L9" i="124"/>
  <c r="L15" i="124"/>
  <c r="L21" i="124"/>
  <c r="L27" i="124"/>
  <c r="L11" i="123"/>
  <c r="L17" i="123"/>
  <c r="L23" i="123"/>
  <c r="L29" i="123"/>
  <c r="L13" i="122"/>
  <c r="L19" i="122"/>
  <c r="L25" i="122"/>
  <c r="L9" i="121"/>
  <c r="L15" i="121"/>
  <c r="L21" i="121"/>
  <c r="L27" i="121"/>
  <c r="L11" i="120"/>
  <c r="L17" i="120"/>
  <c r="L23" i="120"/>
  <c r="L29" i="120"/>
  <c r="L13" i="119"/>
  <c r="L19" i="119"/>
  <c r="L25" i="119"/>
  <c r="L9" i="118"/>
  <c r="L15" i="118"/>
  <c r="L21" i="118"/>
  <c r="L27" i="118"/>
  <c r="L11" i="117"/>
  <c r="L17" i="117"/>
  <c r="L23" i="117"/>
  <c r="L29" i="117"/>
  <c r="L13" i="116"/>
  <c r="L19" i="116"/>
  <c r="L25" i="116"/>
  <c r="L9" i="115"/>
  <c r="L15" i="115"/>
  <c r="L21" i="115"/>
  <c r="L27" i="115"/>
  <c r="L11" i="114"/>
  <c r="L17" i="114"/>
  <c r="L23" i="114"/>
  <c r="L29" i="114"/>
  <c r="L13" i="113"/>
  <c r="L19" i="113"/>
  <c r="L25" i="113"/>
  <c r="L9" i="112"/>
  <c r="L15" i="112"/>
  <c r="L21" i="112"/>
  <c r="L27" i="112"/>
  <c r="L11" i="111"/>
  <c r="L17" i="111"/>
  <c r="L23" i="111"/>
  <c r="L29" i="111"/>
  <c r="L13" i="110"/>
  <c r="L19" i="110"/>
  <c r="L25" i="110"/>
  <c r="L9" i="109"/>
  <c r="L15" i="109"/>
  <c r="L21" i="109"/>
  <c r="L27" i="109"/>
  <c r="L11" i="108"/>
  <c r="L17" i="108"/>
  <c r="L23" i="108"/>
  <c r="L29" i="108"/>
  <c r="L13" i="107"/>
  <c r="L19" i="107"/>
  <c r="L25" i="107"/>
  <c r="L9" i="106"/>
  <c r="L15" i="106"/>
  <c r="L21" i="106"/>
  <c r="L27" i="106"/>
  <c r="L11" i="105"/>
  <c r="L17" i="105"/>
  <c r="L23" i="105"/>
  <c r="L29" i="105"/>
  <c r="L13" i="104"/>
  <c r="L19" i="104"/>
  <c r="L25" i="104"/>
  <c r="L9" i="103"/>
  <c r="L15" i="103"/>
  <c r="L21" i="103"/>
  <c r="L27" i="103"/>
  <c r="L11" i="102"/>
  <c r="L17" i="102"/>
  <c r="L8" i="72"/>
  <c r="L14" i="72"/>
  <c r="L20" i="72"/>
  <c r="L26" i="72"/>
  <c r="L11" i="71"/>
  <c r="L17" i="71"/>
  <c r="L23" i="71"/>
  <c r="L8" i="70"/>
  <c r="L14" i="70"/>
  <c r="L20" i="70"/>
  <c r="L26" i="70"/>
  <c r="L11" i="69"/>
  <c r="L17" i="69"/>
  <c r="L23" i="69"/>
  <c r="L8" i="68"/>
  <c r="L14" i="68"/>
  <c r="L20" i="68"/>
  <c r="L26" i="68"/>
  <c r="L11" i="67"/>
  <c r="L17" i="67"/>
  <c r="L23" i="67"/>
  <c r="L8" i="66"/>
  <c r="L14" i="66"/>
  <c r="L20" i="66"/>
  <c r="L26" i="66"/>
  <c r="L11" i="65"/>
  <c r="L17" i="65"/>
  <c r="L23" i="65"/>
  <c r="L8" i="64"/>
  <c r="L14" i="64"/>
  <c r="L20" i="64"/>
  <c r="L26" i="64"/>
  <c r="L11" i="63"/>
  <c r="L17" i="63"/>
  <c r="L23" i="63"/>
  <c r="L8" i="62"/>
  <c r="L14" i="62"/>
  <c r="L20" i="62"/>
  <c r="L26" i="62"/>
  <c r="L11" i="61"/>
  <c r="L17" i="61"/>
  <c r="L23" i="61"/>
  <c r="L8" i="60"/>
  <c r="L14" i="60"/>
  <c r="L20" i="60"/>
  <c r="L26" i="60"/>
  <c r="L11" i="59"/>
  <c r="L17" i="59"/>
  <c r="L23" i="59"/>
  <c r="L29" i="58"/>
  <c r="L29" i="77"/>
  <c r="L29" i="71"/>
  <c r="L29" i="65"/>
  <c r="L10" i="80"/>
  <c r="L16" i="80"/>
  <c r="L22" i="80"/>
  <c r="L28" i="80"/>
  <c r="L12" i="129"/>
  <c r="L18" i="129"/>
  <c r="L24" i="129"/>
  <c r="L8" i="128"/>
  <c r="L14" i="128"/>
  <c r="L20" i="128"/>
  <c r="L26" i="128"/>
  <c r="L10" i="127"/>
  <c r="L16" i="127"/>
  <c r="L22" i="127"/>
  <c r="L28" i="127"/>
  <c r="L12" i="126"/>
  <c r="L18" i="126"/>
  <c r="L24" i="126"/>
  <c r="L8" i="125"/>
  <c r="L14" i="125"/>
  <c r="L20" i="125"/>
  <c r="L26" i="125"/>
  <c r="L10" i="124"/>
  <c r="L16" i="124"/>
  <c r="L22" i="124"/>
  <c r="L28" i="124"/>
  <c r="L12" i="123"/>
  <c r="L18" i="123"/>
  <c r="L24" i="123"/>
  <c r="L8" i="122"/>
  <c r="L14" i="122"/>
  <c r="L20" i="122"/>
  <c r="L26" i="122"/>
  <c r="L10" i="121"/>
  <c r="L16" i="121"/>
  <c r="L22" i="121"/>
  <c r="L28" i="121"/>
  <c r="L12" i="120"/>
  <c r="L18" i="120"/>
  <c r="L24" i="120"/>
  <c r="L8" i="119"/>
  <c r="L14" i="119"/>
  <c r="L20" i="119"/>
  <c r="L26" i="119"/>
  <c r="L10" i="118"/>
  <c r="L16" i="118"/>
  <c r="L22" i="118"/>
  <c r="L28" i="118"/>
  <c r="L12" i="117"/>
  <c r="L18" i="117"/>
  <c r="L24" i="117"/>
  <c r="L8" i="116"/>
  <c r="L14" i="116"/>
  <c r="L20" i="116"/>
  <c r="L26" i="116"/>
  <c r="L10" i="115"/>
  <c r="L16" i="115"/>
  <c r="L22" i="115"/>
  <c r="L28" i="115"/>
  <c r="L12" i="114"/>
  <c r="L18" i="114"/>
  <c r="L24" i="114"/>
  <c r="L8" i="113"/>
  <c r="L14" i="113"/>
  <c r="L20" i="113"/>
  <c r="L26" i="113"/>
  <c r="L10" i="112"/>
  <c r="L16" i="112"/>
  <c r="L22" i="112"/>
  <c r="L28" i="112"/>
  <c r="L12" i="111"/>
  <c r="L18" i="111"/>
  <c r="L24" i="111"/>
  <c r="L8" i="110"/>
  <c r="L14" i="110"/>
  <c r="L20" i="110"/>
  <c r="L26" i="110"/>
  <c r="L10" i="109"/>
  <c r="L16" i="109"/>
  <c r="L22" i="109"/>
  <c r="L28" i="109"/>
  <c r="L12" i="108"/>
  <c r="L18" i="108"/>
  <c r="L24" i="108"/>
  <c r="L8" i="107"/>
  <c r="L14" i="107"/>
  <c r="L20" i="107"/>
  <c r="L26" i="107"/>
  <c r="L10" i="106"/>
  <c r="L16" i="106"/>
  <c r="L22" i="106"/>
  <c r="L28" i="106"/>
  <c r="L12" i="105"/>
  <c r="L18" i="105"/>
  <c r="L24" i="105"/>
  <c r="L8" i="104"/>
  <c r="L14" i="104"/>
  <c r="L20" i="104"/>
  <c r="L26" i="104"/>
  <c r="L10" i="103"/>
  <c r="L16" i="103"/>
  <c r="L22" i="103"/>
  <c r="L28" i="103"/>
  <c r="L29" i="103"/>
  <c r="L13" i="102"/>
  <c r="L19" i="102"/>
  <c r="L25" i="102"/>
  <c r="L9" i="101"/>
  <c r="L15" i="101"/>
  <c r="L21" i="101"/>
  <c r="L27" i="101"/>
  <c r="L11" i="100"/>
  <c r="L17" i="100"/>
  <c r="L23" i="100"/>
  <c r="L29" i="100"/>
  <c r="L13" i="99"/>
  <c r="L19" i="99"/>
  <c r="L25" i="99"/>
  <c r="L9" i="98"/>
  <c r="L15" i="98"/>
  <c r="L21" i="98"/>
  <c r="L27" i="98"/>
  <c r="L11" i="97"/>
  <c r="L17" i="97"/>
  <c r="L23" i="97"/>
  <c r="L29" i="97"/>
  <c r="L13" i="96"/>
  <c r="L19" i="96"/>
  <c r="L25" i="96"/>
  <c r="L9" i="95"/>
  <c r="L15" i="95"/>
  <c r="L21" i="95"/>
  <c r="L27" i="95"/>
  <c r="L11" i="94"/>
  <c r="L17" i="94"/>
  <c r="L23" i="94"/>
  <c r="L29" i="94"/>
  <c r="L13" i="93"/>
  <c r="L19" i="93"/>
  <c r="L25" i="93"/>
  <c r="L9" i="92"/>
  <c r="L15" i="92"/>
  <c r="L21" i="92"/>
  <c r="L27" i="92"/>
  <c r="L11" i="91"/>
  <c r="L17" i="91"/>
  <c r="L23" i="91"/>
  <c r="L29" i="91"/>
  <c r="L13" i="90"/>
  <c r="L19" i="90"/>
  <c r="L25" i="90"/>
  <c r="L9" i="89"/>
  <c r="L15" i="89"/>
  <c r="L21" i="89"/>
  <c r="L27" i="89"/>
  <c r="L11" i="88"/>
  <c r="L17" i="88"/>
  <c r="L23" i="88"/>
  <c r="L29" i="88"/>
  <c r="L13" i="87"/>
  <c r="L19" i="87"/>
  <c r="L25" i="87"/>
  <c r="L9" i="86"/>
  <c r="L15" i="86"/>
  <c r="L21" i="86"/>
  <c r="L27" i="86"/>
  <c r="L11" i="85"/>
  <c r="L17" i="85"/>
  <c r="L23" i="85"/>
  <c r="L29" i="85"/>
  <c r="L13" i="84"/>
  <c r="L19" i="84"/>
  <c r="L25" i="84"/>
  <c r="L9" i="83"/>
  <c r="L15" i="83"/>
  <c r="L21" i="83"/>
  <c r="L27" i="83"/>
  <c r="L11" i="82"/>
  <c r="L17" i="82"/>
  <c r="L23" i="82"/>
  <c r="L29" i="82"/>
  <c r="L13" i="56"/>
  <c r="L19" i="56"/>
  <c r="L25" i="56"/>
  <c r="L9" i="81"/>
  <c r="L15" i="81"/>
  <c r="L21" i="81"/>
  <c r="L27" i="81"/>
  <c r="L26" i="99"/>
  <c r="L10" i="98"/>
  <c r="L16" i="98"/>
  <c r="L22" i="98"/>
  <c r="L28" i="98"/>
  <c r="L12" i="97"/>
  <c r="L18" i="97"/>
  <c r="L24" i="97"/>
  <c r="L8" i="96"/>
  <c r="L14" i="96"/>
  <c r="L20" i="96"/>
  <c r="L26" i="96"/>
  <c r="L10" i="95"/>
  <c r="L16" i="95"/>
  <c r="L22" i="95"/>
  <c r="L28" i="95"/>
  <c r="L12" i="94"/>
  <c r="L18" i="94"/>
  <c r="L24" i="94"/>
  <c r="L8" i="93"/>
  <c r="L14" i="93"/>
  <c r="L20" i="93"/>
  <c r="L26" i="93"/>
  <c r="L10" i="92"/>
  <c r="L16" i="92"/>
  <c r="L22" i="92"/>
  <c r="L28" i="92"/>
  <c r="L12" i="91"/>
  <c r="L18" i="91"/>
  <c r="L24" i="91"/>
  <c r="L8" i="90"/>
  <c r="L14" i="90"/>
  <c r="L20" i="90"/>
  <c r="L26" i="90"/>
  <c r="L10" i="89"/>
  <c r="L16" i="89"/>
  <c r="L22" i="89"/>
  <c r="L28" i="89"/>
  <c r="L12" i="88"/>
  <c r="L18" i="88"/>
  <c r="L24" i="88"/>
  <c r="L8" i="87"/>
  <c r="L14" i="87"/>
  <c r="L20" i="87"/>
  <c r="L26" i="87"/>
  <c r="L10" i="86"/>
  <c r="L16" i="86"/>
  <c r="L22" i="86"/>
  <c r="L28" i="86"/>
  <c r="L12" i="85"/>
  <c r="L18" i="85"/>
  <c r="L24" i="85"/>
  <c r="L8" i="84"/>
  <c r="L14" i="84"/>
  <c r="L20" i="84"/>
  <c r="L26" i="84"/>
  <c r="L10" i="83"/>
  <c r="L16" i="83"/>
  <c r="L22" i="83"/>
  <c r="L28" i="83"/>
  <c r="L12" i="82"/>
  <c r="L18" i="82"/>
  <c r="L24" i="82"/>
  <c r="L8" i="56"/>
  <c r="L14" i="56"/>
  <c r="L20" i="56"/>
  <c r="L26" i="56"/>
  <c r="L10" i="81"/>
  <c r="L16" i="81"/>
  <c r="L22" i="81"/>
  <c r="L28" i="81"/>
  <c r="L9" i="99"/>
  <c r="L15" i="99"/>
  <c r="L21" i="99"/>
  <c r="L27" i="99"/>
  <c r="L11" i="98"/>
  <c r="L17" i="98"/>
  <c r="L23" i="98"/>
  <c r="L29" i="98"/>
  <c r="L13" i="97"/>
  <c r="L19" i="97"/>
  <c r="L25" i="97"/>
  <c r="L9" i="96"/>
  <c r="L15" i="96"/>
  <c r="L21" i="96"/>
  <c r="L27" i="96"/>
  <c r="L11" i="95"/>
  <c r="L17" i="95"/>
  <c r="L23" i="95"/>
  <c r="L29" i="95"/>
  <c r="L13" i="94"/>
  <c r="L19" i="94"/>
  <c r="L25" i="94"/>
  <c r="L9" i="93"/>
  <c r="L15" i="93"/>
  <c r="L21" i="93"/>
  <c r="L27" i="93"/>
  <c r="L11" i="92"/>
  <c r="L17" i="92"/>
  <c r="L23" i="92"/>
  <c r="L29" i="92"/>
  <c r="L13" i="91"/>
  <c r="L19" i="91"/>
  <c r="L25" i="91"/>
  <c r="L9" i="90"/>
  <c r="L15" i="90"/>
  <c r="L21" i="90"/>
  <c r="L27" i="90"/>
  <c r="L11" i="89"/>
  <c r="L17" i="89"/>
  <c r="L23" i="89"/>
  <c r="L29" i="89"/>
  <c r="L13" i="88"/>
  <c r="L19" i="88"/>
  <c r="L25" i="88"/>
  <c r="L9" i="87"/>
  <c r="L15" i="87"/>
  <c r="L21" i="87"/>
  <c r="L27" i="87"/>
  <c r="L11" i="86"/>
  <c r="L17" i="86"/>
  <c r="L23" i="86"/>
  <c r="L29" i="86"/>
  <c r="L13" i="85"/>
  <c r="L19" i="85"/>
  <c r="L25" i="85"/>
  <c r="L9" i="84"/>
  <c r="L15" i="84"/>
  <c r="L21" i="84"/>
  <c r="L27" i="84"/>
  <c r="L11" i="83"/>
  <c r="L17" i="83"/>
  <c r="L23" i="83"/>
  <c r="L29" i="83"/>
  <c r="L13" i="82"/>
  <c r="L19" i="82"/>
  <c r="L25" i="82"/>
  <c r="L15" i="56"/>
  <c r="L21" i="56"/>
  <c r="L27" i="56"/>
  <c r="L17" i="81"/>
  <c r="L23" i="81"/>
  <c r="L29" i="81"/>
  <c r="L26" i="97"/>
  <c r="L16" i="96"/>
  <c r="L22" i="96"/>
  <c r="L28" i="96"/>
  <c r="L18" i="95"/>
  <c r="L24" i="95"/>
  <c r="L14" i="94"/>
  <c r="L20" i="94"/>
  <c r="L26" i="94"/>
  <c r="L16" i="93"/>
  <c r="L22" i="93"/>
  <c r="L28" i="93"/>
  <c r="L18" i="92"/>
  <c r="L24" i="92"/>
  <c r="L14" i="91"/>
  <c r="L20" i="91"/>
  <c r="L26" i="91"/>
  <c r="L16" i="90"/>
  <c r="L22" i="90"/>
  <c r="L28" i="90"/>
  <c r="L18" i="89"/>
  <c r="L24" i="89"/>
  <c r="L14" i="88"/>
  <c r="L20" i="88"/>
  <c r="L26" i="88"/>
  <c r="L16" i="87"/>
  <c r="L22" i="87"/>
  <c r="L28" i="87"/>
  <c r="L18" i="86"/>
  <c r="L24" i="86"/>
  <c r="L14" i="85"/>
  <c r="L20" i="85"/>
  <c r="L26" i="85"/>
  <c r="L16" i="84"/>
  <c r="L22" i="84"/>
  <c r="L28" i="84"/>
  <c r="L18" i="83"/>
  <c r="L24" i="83"/>
  <c r="L14" i="82"/>
  <c r="L20" i="82"/>
  <c r="L26" i="82"/>
  <c r="L16" i="56"/>
  <c r="L22" i="56"/>
  <c r="L28" i="56"/>
  <c r="L18" i="81"/>
  <c r="L24" i="81"/>
  <c r="L23" i="102"/>
  <c r="L29" i="102"/>
  <c r="L13" i="101"/>
  <c r="L19" i="101"/>
  <c r="L25" i="101"/>
  <c r="L9" i="100"/>
  <c r="L15" i="100"/>
  <c r="L21" i="100"/>
  <c r="L27" i="100"/>
  <c r="L11" i="99"/>
  <c r="L17" i="99"/>
  <c r="L23" i="99"/>
  <c r="L29" i="99"/>
  <c r="L13" i="98"/>
  <c r="L19" i="98"/>
  <c r="L25" i="98"/>
  <c r="L9" i="97"/>
  <c r="L15" i="97"/>
  <c r="L21" i="97"/>
  <c r="L27" i="97"/>
  <c r="L11" i="96"/>
  <c r="L17" i="96"/>
  <c r="L23" i="96"/>
  <c r="L29" i="96"/>
  <c r="L13" i="95"/>
  <c r="L19" i="95"/>
  <c r="L25" i="95"/>
  <c r="L9" i="94"/>
  <c r="L15" i="94"/>
  <c r="L21" i="94"/>
  <c r="L27" i="94"/>
  <c r="L11" i="93"/>
  <c r="L17" i="93"/>
  <c r="L23" i="93"/>
  <c r="L29" i="93"/>
  <c r="L13" i="92"/>
  <c r="L19" i="92"/>
  <c r="L25" i="92"/>
  <c r="L9" i="91"/>
  <c r="L15" i="91"/>
  <c r="L21" i="91"/>
  <c r="L27" i="91"/>
  <c r="L11" i="90"/>
  <c r="L17" i="90"/>
  <c r="L23" i="90"/>
  <c r="L29" i="90"/>
  <c r="L13" i="89"/>
  <c r="L19" i="89"/>
  <c r="L25" i="89"/>
  <c r="L9" i="88"/>
  <c r="L15" i="88"/>
  <c r="L21" i="88"/>
  <c r="L27" i="88"/>
  <c r="L11" i="87"/>
  <c r="L17" i="87"/>
  <c r="L23" i="87"/>
  <c r="L29" i="87"/>
  <c r="L13" i="86"/>
  <c r="L19" i="86"/>
  <c r="L25" i="86"/>
  <c r="L9" i="85"/>
  <c r="L15" i="85"/>
  <c r="L21" i="85"/>
  <c r="L27" i="85"/>
  <c r="L11" i="84"/>
  <c r="L17" i="84"/>
  <c r="L23" i="84"/>
  <c r="L29" i="84"/>
  <c r="L13" i="83"/>
  <c r="L19" i="83"/>
  <c r="L25" i="83"/>
  <c r="L9" i="82"/>
  <c r="L15" i="82"/>
  <c r="L21" i="82"/>
  <c r="L27" i="82"/>
  <c r="L11" i="56"/>
  <c r="L17" i="56"/>
  <c r="L23" i="56"/>
  <c r="L29" i="56"/>
  <c r="L13" i="81"/>
  <c r="L19" i="81"/>
  <c r="L25" i="81"/>
  <c r="L12" i="102"/>
  <c r="L18" i="102"/>
  <c r="L24" i="102"/>
  <c r="L8" i="101"/>
  <c r="L14" i="101"/>
  <c r="L20" i="101"/>
  <c r="L26" i="101"/>
  <c r="L10" i="100"/>
  <c r="L16" i="100"/>
  <c r="L22" i="100"/>
  <c r="L28" i="100"/>
  <c r="L12" i="99"/>
  <c r="L18" i="99"/>
  <c r="L24" i="99"/>
  <c r="L8" i="98"/>
  <c r="L14" i="98"/>
  <c r="L20" i="98"/>
  <c r="L26" i="98"/>
  <c r="L10" i="97"/>
  <c r="L16" i="97"/>
  <c r="L22" i="97"/>
  <c r="L28" i="97"/>
  <c r="L12" i="96"/>
  <c r="L18" i="96"/>
  <c r="L24" i="96"/>
  <c r="L8" i="95"/>
  <c r="L14" i="95"/>
  <c r="L20" i="95"/>
  <c r="L26" i="95"/>
  <c r="L10" i="94"/>
  <c r="L16" i="94"/>
  <c r="L22" i="94"/>
  <c r="L28" i="94"/>
  <c r="L12" i="93"/>
  <c r="L18" i="93"/>
  <c r="L24" i="93"/>
  <c r="L8" i="92"/>
  <c r="L14" i="92"/>
  <c r="L20" i="92"/>
  <c r="L26" i="92"/>
  <c r="L10" i="91"/>
  <c r="L16" i="91"/>
  <c r="L22" i="91"/>
  <c r="L28" i="91"/>
  <c r="L12" i="90"/>
  <c r="L18" i="90"/>
  <c r="L24" i="90"/>
  <c r="L8" i="89"/>
  <c r="L14" i="89"/>
  <c r="L20" i="89"/>
  <c r="L26" i="89"/>
  <c r="L10" i="88"/>
  <c r="L16" i="88"/>
  <c r="L22" i="88"/>
  <c r="L28" i="88"/>
  <c r="L12" i="87"/>
  <c r="L18" i="87"/>
  <c r="L24" i="87"/>
  <c r="L8" i="86"/>
  <c r="L14" i="86"/>
  <c r="L20" i="86"/>
  <c r="L26" i="86"/>
  <c r="L10" i="85"/>
  <c r="L16" i="85"/>
  <c r="L22" i="85"/>
  <c r="L28" i="85"/>
  <c r="L12" i="84"/>
  <c r="L18" i="84"/>
  <c r="L24" i="84"/>
  <c r="L8" i="83"/>
  <c r="L14" i="83"/>
  <c r="L20" i="83"/>
  <c r="L26" i="83"/>
  <c r="L10" i="82"/>
  <c r="L16" i="82"/>
  <c r="L22" i="82"/>
  <c r="L28" i="82"/>
  <c r="L12" i="56"/>
  <c r="L18" i="56"/>
  <c r="L24" i="56"/>
  <c r="L8" i="81"/>
  <c r="L14" i="81"/>
  <c r="L20" i="81"/>
  <c r="L26" i="81"/>
  <c r="M28" i="58"/>
  <c r="M28" i="68"/>
  <c r="M8" i="58" l="1"/>
  <c r="K29" i="57" l="1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L13" i="57" l="1"/>
  <c r="L19" i="57"/>
  <c r="L25" i="57"/>
  <c r="L14" i="57"/>
  <c r="L20" i="57"/>
  <c r="L26" i="57"/>
  <c r="L9" i="57"/>
  <c r="L8" i="57"/>
  <c r="L15" i="57"/>
  <c r="L21" i="57"/>
  <c r="L27" i="57"/>
  <c r="L10" i="57"/>
  <c r="L16" i="57"/>
  <c r="L22" i="57"/>
  <c r="L28" i="57"/>
  <c r="L11" i="57"/>
  <c r="L17" i="57"/>
  <c r="L23" i="57"/>
  <c r="L29" i="57"/>
  <c r="L12" i="57"/>
  <c r="L18" i="57"/>
  <c r="L24" i="57"/>
  <c r="M28" i="61"/>
  <c r="M23" i="63"/>
  <c r="M28" i="66"/>
  <c r="M9" i="68"/>
  <c r="M28" i="69"/>
  <c r="M23" i="70"/>
  <c r="M28" i="71"/>
  <c r="M28" i="72"/>
  <c r="M28" i="74"/>
  <c r="M28" i="75"/>
  <c r="M28" i="76"/>
  <c r="M28" i="77"/>
  <c r="M23" i="78"/>
  <c r="M8" i="56"/>
  <c r="M28" i="82"/>
  <c r="M10" i="85"/>
  <c r="M28" i="86"/>
  <c r="M8" i="90"/>
  <c r="M16" i="91"/>
  <c r="M19" i="92"/>
  <c r="M28" i="97"/>
  <c r="M26" i="98"/>
  <c r="M25" i="99"/>
  <c r="M27" i="100"/>
  <c r="M27" i="103"/>
  <c r="M28" i="104"/>
  <c r="M28" i="105"/>
  <c r="M29" i="107"/>
  <c r="M22" i="109"/>
  <c r="M16" i="110"/>
  <c r="M28" i="113"/>
  <c r="M30" i="106" l="1"/>
  <c r="M28" i="106"/>
  <c r="M22" i="122"/>
  <c r="M28" i="122"/>
  <c r="M29" i="129"/>
  <c r="M28" i="129"/>
  <c r="M23" i="129"/>
  <c r="M28" i="121"/>
  <c r="M22" i="121"/>
  <c r="M30" i="128"/>
  <c r="M28" i="128"/>
  <c r="M23" i="128"/>
  <c r="M22" i="128"/>
  <c r="M25" i="120"/>
  <c r="M28" i="120"/>
  <c r="M21" i="112"/>
  <c r="M28" i="112"/>
  <c r="M22" i="88"/>
  <c r="M28" i="88"/>
  <c r="M23" i="88"/>
  <c r="M28" i="65"/>
  <c r="M22" i="65"/>
  <c r="M19" i="119"/>
  <c r="M28" i="119"/>
  <c r="M15" i="111"/>
  <c r="M28" i="111"/>
  <c r="M26" i="95"/>
  <c r="M28" i="95"/>
  <c r="M23" i="95"/>
  <c r="M28" i="64"/>
  <c r="M23" i="64"/>
  <c r="M29" i="126"/>
  <c r="M28" i="126"/>
  <c r="M16" i="118"/>
  <c r="M28" i="118"/>
  <c r="M16" i="102"/>
  <c r="M23" i="102"/>
  <c r="M16" i="94"/>
  <c r="M28" i="94"/>
  <c r="M28" i="127"/>
  <c r="M23" i="127"/>
  <c r="M22" i="127"/>
  <c r="M27" i="125"/>
  <c r="M28" i="125"/>
  <c r="M23" i="125"/>
  <c r="M22" i="125"/>
  <c r="M26" i="117"/>
  <c r="M23" i="117"/>
  <c r="M22" i="117"/>
  <c r="M18" i="101"/>
  <c r="M23" i="101"/>
  <c r="M28" i="101"/>
  <c r="M27" i="124"/>
  <c r="M28" i="124"/>
  <c r="M19" i="116"/>
  <c r="M23" i="116"/>
  <c r="M28" i="116"/>
  <c r="M15" i="108"/>
  <c r="M28" i="108"/>
  <c r="M28" i="84"/>
  <c r="M23" i="84"/>
  <c r="M22" i="84"/>
  <c r="M21" i="123"/>
  <c r="M28" i="123"/>
  <c r="M23" i="123"/>
  <c r="M17" i="115"/>
  <c r="M28" i="115"/>
  <c r="M9" i="104"/>
  <c r="M8" i="104"/>
  <c r="M10" i="126"/>
  <c r="M17" i="104"/>
  <c r="M14" i="126"/>
  <c r="M21" i="124"/>
  <c r="M25" i="104"/>
  <c r="M18" i="126"/>
  <c r="M25" i="124"/>
  <c r="M8" i="110"/>
  <c r="M20" i="102"/>
  <c r="M11" i="128"/>
  <c r="M22" i="126"/>
  <c r="M9" i="120"/>
  <c r="M24" i="110"/>
  <c r="M15" i="100"/>
  <c r="M8" i="99"/>
  <c r="M15" i="128"/>
  <c r="M26" i="126"/>
  <c r="M11" i="108"/>
  <c r="M23" i="100"/>
  <c r="M19" i="128"/>
  <c r="M30" i="126"/>
  <c r="M12" i="118"/>
  <c r="M19" i="108"/>
  <c r="M30" i="99"/>
  <c r="M9" i="124"/>
  <c r="M27" i="108"/>
  <c r="M12" i="86"/>
  <c r="M17" i="124"/>
  <c r="M27" i="128"/>
  <c r="M13" i="124"/>
  <c r="M15" i="116"/>
  <c r="M30" i="58"/>
  <c r="M26" i="58"/>
  <c r="M22" i="58"/>
  <c r="M18" i="58"/>
  <c r="M14" i="58"/>
  <c r="M10" i="58"/>
  <c r="M29" i="58"/>
  <c r="M25" i="58"/>
  <c r="M21" i="58"/>
  <c r="M17" i="58"/>
  <c r="M13" i="58"/>
  <c r="M9" i="58"/>
  <c r="M24" i="58"/>
  <c r="M20" i="58"/>
  <c r="M16" i="58"/>
  <c r="M12" i="58"/>
  <c r="M15" i="58"/>
  <c r="M27" i="58"/>
  <c r="M11" i="58"/>
  <c r="M23" i="58"/>
  <c r="M19" i="58"/>
  <c r="M10" i="98"/>
  <c r="M29" i="90"/>
  <c r="M25" i="90"/>
  <c r="M21" i="90"/>
  <c r="M17" i="90"/>
  <c r="M13" i="90"/>
  <c r="M9" i="90"/>
  <c r="M28" i="90"/>
  <c r="M24" i="90"/>
  <c r="M20" i="90"/>
  <c r="M16" i="90"/>
  <c r="M12" i="90"/>
  <c r="M27" i="90"/>
  <c r="M23" i="90"/>
  <c r="M19" i="90"/>
  <c r="M15" i="90"/>
  <c r="M11" i="90"/>
  <c r="M18" i="90"/>
  <c r="M30" i="90"/>
  <c r="M14" i="90"/>
  <c r="M26" i="90"/>
  <c r="M10" i="90"/>
  <c r="M22" i="90"/>
  <c r="M14" i="106"/>
  <c r="M29" i="122"/>
  <c r="M25" i="122"/>
  <c r="M21" i="122"/>
  <c r="M17" i="122"/>
  <c r="M13" i="122"/>
  <c r="M9" i="122"/>
  <c r="M24" i="122"/>
  <c r="M20" i="122"/>
  <c r="M16" i="122"/>
  <c r="M12" i="122"/>
  <c r="M8" i="122"/>
  <c r="M27" i="122"/>
  <c r="M23" i="122"/>
  <c r="M19" i="122"/>
  <c r="M15" i="122"/>
  <c r="M11" i="122"/>
  <c r="M18" i="122"/>
  <c r="M30" i="122"/>
  <c r="M14" i="122"/>
  <c r="M26" i="122"/>
  <c r="M10" i="122"/>
  <c r="M29" i="75"/>
  <c r="M25" i="75"/>
  <c r="M21" i="75"/>
  <c r="M17" i="75"/>
  <c r="M13" i="75"/>
  <c r="M27" i="75"/>
  <c r="M23" i="75"/>
  <c r="M19" i="75"/>
  <c r="M15" i="75"/>
  <c r="M11" i="75"/>
  <c r="M20" i="75"/>
  <c r="M12" i="75"/>
  <c r="M26" i="75"/>
  <c r="M18" i="75"/>
  <c r="M10" i="75"/>
  <c r="M24" i="75"/>
  <c r="M16" i="75"/>
  <c r="M9" i="75"/>
  <c r="M8" i="75"/>
  <c r="M30" i="75"/>
  <c r="M22" i="75"/>
  <c r="M14" i="75"/>
  <c r="M29" i="106"/>
  <c r="M25" i="106"/>
  <c r="M21" i="106"/>
  <c r="M17" i="106"/>
  <c r="M13" i="106"/>
  <c r="M9" i="106"/>
  <c r="M24" i="106"/>
  <c r="M20" i="106"/>
  <c r="M16" i="106"/>
  <c r="M12" i="106"/>
  <c r="M8" i="106"/>
  <c r="M27" i="106"/>
  <c r="M23" i="106"/>
  <c r="M19" i="106"/>
  <c r="M15" i="106"/>
  <c r="M11" i="106"/>
  <c r="M26" i="106"/>
  <c r="M10" i="106"/>
  <c r="M22" i="106"/>
  <c r="M18" i="106"/>
  <c r="M29" i="67"/>
  <c r="M25" i="67"/>
  <c r="M21" i="67"/>
  <c r="M17" i="67"/>
  <c r="M13" i="67"/>
  <c r="M9" i="67"/>
  <c r="M28" i="67"/>
  <c r="M24" i="67"/>
  <c r="M20" i="67"/>
  <c r="M16" i="67"/>
  <c r="M12" i="67"/>
  <c r="M8" i="67"/>
  <c r="M27" i="67"/>
  <c r="M23" i="67"/>
  <c r="M19" i="67"/>
  <c r="M15" i="67"/>
  <c r="M11" i="67"/>
  <c r="M22" i="67"/>
  <c r="M18" i="67"/>
  <c r="M30" i="67"/>
  <c r="M14" i="67"/>
  <c r="M26" i="67"/>
  <c r="M10" i="67"/>
  <c r="M29" i="114"/>
  <c r="M25" i="114"/>
  <c r="M21" i="114"/>
  <c r="M17" i="114"/>
  <c r="M13" i="114"/>
  <c r="M9" i="114"/>
  <c r="M28" i="114"/>
  <c r="M24" i="114"/>
  <c r="M20" i="114"/>
  <c r="M16" i="114"/>
  <c r="M12" i="114"/>
  <c r="M8" i="114"/>
  <c r="M27" i="114"/>
  <c r="M23" i="114"/>
  <c r="M19" i="114"/>
  <c r="M15" i="114"/>
  <c r="M11" i="114"/>
  <c r="M30" i="114"/>
  <c r="M14" i="114"/>
  <c r="M26" i="114"/>
  <c r="M10" i="114"/>
  <c r="M22" i="114"/>
  <c r="M27" i="82"/>
  <c r="M23" i="82"/>
  <c r="M19" i="82"/>
  <c r="M15" i="82"/>
  <c r="M11" i="82"/>
  <c r="M30" i="82"/>
  <c r="M26" i="82"/>
  <c r="M22" i="82"/>
  <c r="M18" i="82"/>
  <c r="M14" i="82"/>
  <c r="M10" i="82"/>
  <c r="M29" i="82"/>
  <c r="M25" i="82"/>
  <c r="M21" i="82"/>
  <c r="M17" i="82"/>
  <c r="M13" i="82"/>
  <c r="M9" i="82"/>
  <c r="M12" i="82"/>
  <c r="M24" i="82"/>
  <c r="M8" i="82"/>
  <c r="M20" i="82"/>
  <c r="M16" i="82"/>
  <c r="M29" i="98"/>
  <c r="M25" i="98"/>
  <c r="M21" i="98"/>
  <c r="M17" i="98"/>
  <c r="M13" i="98"/>
  <c r="M9" i="98"/>
  <c r="M28" i="98"/>
  <c r="M24" i="98"/>
  <c r="M20" i="98"/>
  <c r="M16" i="98"/>
  <c r="M12" i="98"/>
  <c r="M8" i="98"/>
  <c r="M27" i="98"/>
  <c r="M23" i="98"/>
  <c r="M19" i="98"/>
  <c r="M15" i="98"/>
  <c r="M11" i="98"/>
  <c r="M22" i="98"/>
  <c r="M18" i="98"/>
  <c r="M30" i="98"/>
  <c r="M14" i="98"/>
  <c r="M29" i="59"/>
  <c r="M25" i="59"/>
  <c r="M21" i="59"/>
  <c r="M17" i="59"/>
  <c r="M13" i="59"/>
  <c r="M9" i="59"/>
  <c r="M28" i="59"/>
  <c r="M24" i="59"/>
  <c r="M20" i="59"/>
  <c r="M16" i="59"/>
  <c r="M12" i="59"/>
  <c r="M8" i="59"/>
  <c r="M27" i="59"/>
  <c r="M23" i="59"/>
  <c r="M19" i="59"/>
  <c r="M15" i="59"/>
  <c r="M11" i="59"/>
  <c r="M22" i="59"/>
  <c r="M18" i="59"/>
  <c r="M30" i="59"/>
  <c r="M14" i="59"/>
  <c r="M26" i="59"/>
  <c r="M10" i="59"/>
  <c r="M18" i="114"/>
  <c r="M27" i="121"/>
  <c r="M23" i="121"/>
  <c r="M19" i="121"/>
  <c r="M15" i="121"/>
  <c r="M11" i="121"/>
  <c r="M30" i="121"/>
  <c r="M26" i="121"/>
  <c r="M18" i="121"/>
  <c r="M14" i="121"/>
  <c r="M10" i="121"/>
  <c r="M29" i="121"/>
  <c r="M25" i="121"/>
  <c r="M21" i="121"/>
  <c r="M17" i="121"/>
  <c r="M13" i="121"/>
  <c r="M9" i="121"/>
  <c r="M27" i="113"/>
  <c r="M23" i="113"/>
  <c r="M19" i="113"/>
  <c r="M15" i="113"/>
  <c r="M11" i="113"/>
  <c r="M30" i="113"/>
  <c r="M26" i="113"/>
  <c r="M22" i="113"/>
  <c r="M18" i="113"/>
  <c r="M14" i="113"/>
  <c r="M10" i="113"/>
  <c r="M29" i="113"/>
  <c r="M25" i="113"/>
  <c r="M21" i="113"/>
  <c r="M17" i="113"/>
  <c r="M13" i="113"/>
  <c r="M9" i="113"/>
  <c r="M27" i="105"/>
  <c r="M23" i="105"/>
  <c r="M19" i="105"/>
  <c r="M15" i="105"/>
  <c r="M11" i="105"/>
  <c r="M30" i="105"/>
  <c r="M26" i="105"/>
  <c r="M22" i="105"/>
  <c r="M18" i="105"/>
  <c r="M14" i="105"/>
  <c r="M10" i="105"/>
  <c r="M29" i="105"/>
  <c r="M25" i="105"/>
  <c r="M21" i="105"/>
  <c r="M17" i="105"/>
  <c r="M13" i="105"/>
  <c r="M9" i="105"/>
  <c r="M30" i="97"/>
  <c r="M29" i="97"/>
  <c r="M19" i="97"/>
  <c r="M15" i="97"/>
  <c r="M11" i="97"/>
  <c r="M23" i="97"/>
  <c r="M22" i="97"/>
  <c r="M18" i="97"/>
  <c r="M14" i="97"/>
  <c r="M10" i="97"/>
  <c r="M27" i="97"/>
  <c r="M21" i="97"/>
  <c r="M17" i="97"/>
  <c r="M13" i="97"/>
  <c r="M9" i="97"/>
  <c r="M26" i="97"/>
  <c r="M30" i="89"/>
  <c r="M26" i="89"/>
  <c r="M22" i="89"/>
  <c r="M18" i="89"/>
  <c r="M14" i="89"/>
  <c r="M10" i="89"/>
  <c r="M29" i="89"/>
  <c r="M25" i="89"/>
  <c r="M21" i="89"/>
  <c r="M17" i="89"/>
  <c r="M13" i="89"/>
  <c r="M9" i="89"/>
  <c r="M28" i="89"/>
  <c r="M24" i="89"/>
  <c r="M20" i="89"/>
  <c r="M16" i="89"/>
  <c r="M12" i="89"/>
  <c r="M8" i="89"/>
  <c r="M15" i="89"/>
  <c r="M27" i="89"/>
  <c r="M11" i="89"/>
  <c r="M23" i="89"/>
  <c r="M28" i="56"/>
  <c r="M24" i="56"/>
  <c r="M20" i="56"/>
  <c r="M16" i="56"/>
  <c r="M12" i="56"/>
  <c r="M27" i="56"/>
  <c r="M23" i="56"/>
  <c r="M19" i="56"/>
  <c r="M15" i="56"/>
  <c r="M11" i="56"/>
  <c r="M30" i="56"/>
  <c r="M26" i="56"/>
  <c r="M22" i="56"/>
  <c r="M18" i="56"/>
  <c r="M14" i="56"/>
  <c r="M10" i="56"/>
  <c r="M21" i="56"/>
  <c r="M17" i="56"/>
  <c r="M29" i="56"/>
  <c r="M13" i="56"/>
  <c r="M27" i="74"/>
  <c r="M23" i="74"/>
  <c r="M19" i="74"/>
  <c r="M15" i="74"/>
  <c r="M11" i="74"/>
  <c r="M29" i="74"/>
  <c r="M25" i="74"/>
  <c r="M21" i="74"/>
  <c r="M17" i="74"/>
  <c r="M13" i="74"/>
  <c r="M9" i="74"/>
  <c r="M16" i="74"/>
  <c r="M26" i="74"/>
  <c r="M24" i="74"/>
  <c r="M14" i="74"/>
  <c r="M12" i="74"/>
  <c r="M22" i="74"/>
  <c r="M20" i="74"/>
  <c r="M10" i="74"/>
  <c r="M18" i="74"/>
  <c r="M8" i="74"/>
  <c r="M30" i="74"/>
  <c r="M27" i="66"/>
  <c r="M23" i="66"/>
  <c r="M19" i="66"/>
  <c r="M15" i="66"/>
  <c r="M11" i="66"/>
  <c r="M30" i="66"/>
  <c r="M26" i="66"/>
  <c r="M22" i="66"/>
  <c r="M18" i="66"/>
  <c r="M14" i="66"/>
  <c r="M10" i="66"/>
  <c r="M29" i="66"/>
  <c r="M25" i="66"/>
  <c r="M21" i="66"/>
  <c r="M17" i="66"/>
  <c r="M13" i="66"/>
  <c r="M9" i="66"/>
  <c r="M16" i="66"/>
  <c r="M12" i="66"/>
  <c r="M24" i="66"/>
  <c r="M8" i="66"/>
  <c r="M20" i="66"/>
  <c r="M10" i="129"/>
  <c r="M14" i="129"/>
  <c r="M18" i="129"/>
  <c r="M22" i="129"/>
  <c r="M26" i="129"/>
  <c r="M30" i="129"/>
  <c r="M9" i="127"/>
  <c r="M13" i="127"/>
  <c r="M17" i="127"/>
  <c r="M21" i="127"/>
  <c r="M25" i="127"/>
  <c r="M29" i="127"/>
  <c r="M8" i="125"/>
  <c r="M12" i="125"/>
  <c r="M16" i="125"/>
  <c r="M20" i="125"/>
  <c r="M24" i="125"/>
  <c r="M13" i="123"/>
  <c r="M29" i="123"/>
  <c r="M16" i="121"/>
  <c r="M9" i="115"/>
  <c r="M25" i="115"/>
  <c r="M12" i="113"/>
  <c r="M18" i="109"/>
  <c r="M21" i="107"/>
  <c r="M8" i="105"/>
  <c r="M24" i="105"/>
  <c r="M11" i="103"/>
  <c r="M14" i="101"/>
  <c r="M30" i="101"/>
  <c r="M17" i="99"/>
  <c r="M20" i="97"/>
  <c r="M19" i="89"/>
  <c r="M24" i="120"/>
  <c r="M20" i="120"/>
  <c r="M16" i="120"/>
  <c r="M12" i="120"/>
  <c r="M8" i="120"/>
  <c r="M27" i="120"/>
  <c r="M23" i="120"/>
  <c r="M19" i="120"/>
  <c r="M15" i="120"/>
  <c r="M11" i="120"/>
  <c r="M30" i="120"/>
  <c r="M26" i="120"/>
  <c r="M22" i="120"/>
  <c r="M18" i="120"/>
  <c r="M14" i="120"/>
  <c r="M10" i="120"/>
  <c r="M24" i="112"/>
  <c r="M20" i="112"/>
  <c r="M16" i="112"/>
  <c r="M12" i="112"/>
  <c r="M8" i="112"/>
  <c r="M27" i="112"/>
  <c r="M23" i="112"/>
  <c r="M19" i="112"/>
  <c r="M15" i="112"/>
  <c r="M11" i="112"/>
  <c r="M30" i="112"/>
  <c r="M26" i="112"/>
  <c r="M22" i="112"/>
  <c r="M18" i="112"/>
  <c r="M14" i="112"/>
  <c r="M10" i="112"/>
  <c r="M24" i="104"/>
  <c r="M20" i="104"/>
  <c r="M16" i="104"/>
  <c r="M12" i="104"/>
  <c r="M27" i="104"/>
  <c r="M23" i="104"/>
  <c r="M19" i="104"/>
  <c r="M15" i="104"/>
  <c r="M11" i="104"/>
  <c r="M30" i="104"/>
  <c r="M26" i="104"/>
  <c r="M22" i="104"/>
  <c r="M18" i="104"/>
  <c r="M14" i="104"/>
  <c r="M10" i="104"/>
  <c r="M28" i="96"/>
  <c r="M24" i="96"/>
  <c r="M20" i="96"/>
  <c r="M16" i="96"/>
  <c r="M12" i="96"/>
  <c r="M8" i="96"/>
  <c r="M27" i="96"/>
  <c r="M23" i="96"/>
  <c r="M19" i="96"/>
  <c r="M15" i="96"/>
  <c r="M11" i="96"/>
  <c r="M30" i="96"/>
  <c r="M26" i="96"/>
  <c r="M22" i="96"/>
  <c r="M18" i="96"/>
  <c r="M14" i="96"/>
  <c r="M10" i="96"/>
  <c r="M25" i="96"/>
  <c r="M9" i="96"/>
  <c r="M21" i="96"/>
  <c r="M17" i="96"/>
  <c r="M24" i="88"/>
  <c r="M20" i="88"/>
  <c r="M16" i="88"/>
  <c r="M12" i="88"/>
  <c r="M8" i="88"/>
  <c r="M27" i="88"/>
  <c r="M19" i="88"/>
  <c r="M15" i="88"/>
  <c r="M11" i="88"/>
  <c r="M30" i="88"/>
  <c r="M26" i="88"/>
  <c r="M18" i="88"/>
  <c r="M14" i="88"/>
  <c r="M10" i="88"/>
  <c r="M21" i="88"/>
  <c r="M17" i="88"/>
  <c r="M29" i="88"/>
  <c r="M13" i="88"/>
  <c r="M30" i="81"/>
  <c r="M26" i="81"/>
  <c r="M22" i="81"/>
  <c r="M18" i="81"/>
  <c r="M14" i="81"/>
  <c r="M10" i="81"/>
  <c r="M29" i="81"/>
  <c r="M25" i="81"/>
  <c r="M21" i="81"/>
  <c r="M17" i="81"/>
  <c r="M13" i="81"/>
  <c r="M9" i="81"/>
  <c r="M28" i="81"/>
  <c r="M24" i="81"/>
  <c r="M20" i="81"/>
  <c r="M16" i="81"/>
  <c r="M12" i="81"/>
  <c r="M8" i="81"/>
  <c r="M15" i="81"/>
  <c r="M27" i="81"/>
  <c r="M11" i="81"/>
  <c r="M23" i="81"/>
  <c r="M19" i="81"/>
  <c r="M28" i="73"/>
  <c r="M24" i="73"/>
  <c r="M20" i="73"/>
  <c r="M16" i="73"/>
  <c r="M12" i="73"/>
  <c r="M8" i="73"/>
  <c r="M27" i="73"/>
  <c r="M23" i="73"/>
  <c r="M19" i="73"/>
  <c r="M15" i="73"/>
  <c r="M11" i="73"/>
  <c r="M30" i="73"/>
  <c r="M26" i="73"/>
  <c r="M22" i="73"/>
  <c r="M18" i="73"/>
  <c r="M14" i="73"/>
  <c r="M10" i="73"/>
  <c r="M25" i="73"/>
  <c r="M13" i="73"/>
  <c r="M21" i="73"/>
  <c r="M9" i="73"/>
  <c r="M29" i="73"/>
  <c r="M17" i="73"/>
  <c r="M30" i="65"/>
  <c r="M24" i="65"/>
  <c r="M20" i="65"/>
  <c r="M16" i="65"/>
  <c r="M12" i="65"/>
  <c r="M8" i="65"/>
  <c r="M27" i="65"/>
  <c r="M23" i="65"/>
  <c r="M19" i="65"/>
  <c r="M15" i="65"/>
  <c r="M11" i="65"/>
  <c r="M26" i="65"/>
  <c r="M18" i="65"/>
  <c r="M14" i="65"/>
  <c r="M10" i="65"/>
  <c r="M25" i="65"/>
  <c r="M9" i="65"/>
  <c r="M21" i="65"/>
  <c r="M17" i="65"/>
  <c r="M29" i="65"/>
  <c r="M13" i="65"/>
  <c r="M8" i="128"/>
  <c r="M12" i="128"/>
  <c r="M16" i="128"/>
  <c r="M20" i="128"/>
  <c r="M24" i="128"/>
  <c r="M11" i="126"/>
  <c r="M15" i="126"/>
  <c r="M19" i="126"/>
  <c r="M23" i="126"/>
  <c r="M27" i="126"/>
  <c r="M10" i="124"/>
  <c r="M14" i="124"/>
  <c r="M18" i="124"/>
  <c r="M22" i="124"/>
  <c r="M26" i="124"/>
  <c r="M13" i="120"/>
  <c r="M29" i="120"/>
  <c r="M9" i="112"/>
  <c r="M25" i="112"/>
  <c r="M12" i="110"/>
  <c r="M28" i="110"/>
  <c r="M21" i="104"/>
  <c r="M8" i="102"/>
  <c r="M24" i="102"/>
  <c r="M11" i="100"/>
  <c r="M24" i="97"/>
  <c r="M9" i="88"/>
  <c r="M30" i="119"/>
  <c r="M26" i="119"/>
  <c r="M22" i="119"/>
  <c r="M18" i="119"/>
  <c r="M14" i="119"/>
  <c r="M10" i="119"/>
  <c r="M29" i="119"/>
  <c r="M25" i="119"/>
  <c r="M21" i="119"/>
  <c r="M17" i="119"/>
  <c r="M13" i="119"/>
  <c r="M9" i="119"/>
  <c r="M24" i="119"/>
  <c r="M20" i="119"/>
  <c r="M16" i="119"/>
  <c r="M12" i="119"/>
  <c r="M8" i="119"/>
  <c r="M30" i="111"/>
  <c r="M26" i="111"/>
  <c r="M22" i="111"/>
  <c r="M18" i="111"/>
  <c r="M14" i="111"/>
  <c r="M10" i="111"/>
  <c r="M29" i="111"/>
  <c r="M25" i="111"/>
  <c r="M21" i="111"/>
  <c r="M17" i="111"/>
  <c r="M13" i="111"/>
  <c r="M9" i="111"/>
  <c r="M24" i="111"/>
  <c r="M20" i="111"/>
  <c r="M16" i="111"/>
  <c r="M12" i="111"/>
  <c r="M8" i="111"/>
  <c r="M30" i="103"/>
  <c r="M26" i="103"/>
  <c r="M22" i="103"/>
  <c r="M18" i="103"/>
  <c r="M14" i="103"/>
  <c r="M10" i="103"/>
  <c r="M29" i="103"/>
  <c r="M25" i="103"/>
  <c r="M21" i="103"/>
  <c r="M17" i="103"/>
  <c r="M13" i="103"/>
  <c r="M9" i="103"/>
  <c r="M28" i="103"/>
  <c r="M24" i="103"/>
  <c r="M20" i="103"/>
  <c r="M16" i="103"/>
  <c r="M12" i="103"/>
  <c r="M8" i="103"/>
  <c r="M29" i="95"/>
  <c r="M25" i="95"/>
  <c r="M21" i="95"/>
  <c r="M17" i="95"/>
  <c r="M13" i="95"/>
  <c r="M9" i="95"/>
  <c r="M24" i="95"/>
  <c r="M20" i="95"/>
  <c r="M16" i="95"/>
  <c r="M12" i="95"/>
  <c r="M8" i="95"/>
  <c r="M27" i="95"/>
  <c r="M19" i="95"/>
  <c r="M15" i="95"/>
  <c r="M11" i="95"/>
  <c r="M22" i="95"/>
  <c r="M18" i="95"/>
  <c r="M30" i="95"/>
  <c r="M14" i="95"/>
  <c r="M29" i="87"/>
  <c r="M25" i="87"/>
  <c r="M21" i="87"/>
  <c r="M17" i="87"/>
  <c r="M13" i="87"/>
  <c r="M9" i="87"/>
  <c r="M28" i="87"/>
  <c r="M24" i="87"/>
  <c r="M20" i="87"/>
  <c r="M16" i="87"/>
  <c r="M12" i="87"/>
  <c r="M8" i="87"/>
  <c r="M27" i="87"/>
  <c r="M23" i="87"/>
  <c r="M19" i="87"/>
  <c r="M15" i="87"/>
  <c r="M11" i="87"/>
  <c r="M18" i="87"/>
  <c r="M30" i="87"/>
  <c r="M14" i="87"/>
  <c r="M26" i="87"/>
  <c r="M10" i="87"/>
  <c r="M27" i="80"/>
  <c r="M23" i="80"/>
  <c r="M19" i="80"/>
  <c r="M15" i="80"/>
  <c r="M11" i="80"/>
  <c r="M30" i="80"/>
  <c r="M26" i="80"/>
  <c r="M22" i="80"/>
  <c r="M18" i="80"/>
  <c r="M14" i="80"/>
  <c r="M10" i="80"/>
  <c r="M29" i="80"/>
  <c r="M25" i="80"/>
  <c r="M21" i="80"/>
  <c r="M17" i="80"/>
  <c r="M13" i="80"/>
  <c r="M9" i="80"/>
  <c r="M24" i="80"/>
  <c r="M8" i="80"/>
  <c r="M20" i="80"/>
  <c r="M16" i="80"/>
  <c r="M28" i="80"/>
  <c r="M12" i="80"/>
  <c r="M30" i="72"/>
  <c r="M26" i="72"/>
  <c r="M22" i="72"/>
  <c r="M18" i="72"/>
  <c r="M14" i="72"/>
  <c r="M10" i="72"/>
  <c r="M29" i="72"/>
  <c r="M24" i="72"/>
  <c r="M20" i="72"/>
  <c r="M16" i="72"/>
  <c r="M12" i="72"/>
  <c r="M8" i="72"/>
  <c r="M25" i="72"/>
  <c r="M23" i="72"/>
  <c r="M13" i="72"/>
  <c r="M11" i="72"/>
  <c r="M21" i="72"/>
  <c r="M19" i="72"/>
  <c r="M9" i="72"/>
  <c r="M17" i="72"/>
  <c r="M15" i="72"/>
  <c r="M27" i="72"/>
  <c r="M29" i="64"/>
  <c r="M25" i="64"/>
  <c r="M21" i="64"/>
  <c r="M17" i="64"/>
  <c r="M13" i="64"/>
  <c r="M9" i="64"/>
  <c r="M24" i="64"/>
  <c r="M20" i="64"/>
  <c r="M16" i="64"/>
  <c r="M12" i="64"/>
  <c r="M27" i="64"/>
  <c r="M19" i="64"/>
  <c r="M15" i="64"/>
  <c r="M11" i="64"/>
  <c r="M26" i="64"/>
  <c r="M14" i="64"/>
  <c r="M22" i="64"/>
  <c r="M10" i="64"/>
  <c r="M30" i="64"/>
  <c r="M18" i="64"/>
  <c r="M8" i="64"/>
  <c r="M11" i="129"/>
  <c r="M15" i="129"/>
  <c r="M19" i="129"/>
  <c r="M27" i="129"/>
  <c r="M10" i="127"/>
  <c r="M14" i="127"/>
  <c r="M18" i="127"/>
  <c r="M26" i="127"/>
  <c r="M30" i="127"/>
  <c r="M9" i="125"/>
  <c r="M13" i="125"/>
  <c r="M17" i="125"/>
  <c r="M21" i="125"/>
  <c r="M25" i="125"/>
  <c r="M29" i="125"/>
  <c r="M17" i="123"/>
  <c r="M20" i="121"/>
  <c r="M23" i="119"/>
  <c r="M10" i="117"/>
  <c r="M13" i="115"/>
  <c r="M29" i="115"/>
  <c r="M16" i="113"/>
  <c r="M19" i="111"/>
  <c r="M9" i="107"/>
  <c r="M25" i="107"/>
  <c r="M12" i="105"/>
  <c r="M15" i="103"/>
  <c r="M21" i="99"/>
  <c r="M8" i="97"/>
  <c r="M25" i="97"/>
  <c r="M27" i="118"/>
  <c r="M23" i="118"/>
  <c r="M19" i="118"/>
  <c r="M15" i="118"/>
  <c r="M11" i="118"/>
  <c r="M30" i="118"/>
  <c r="M26" i="118"/>
  <c r="M22" i="118"/>
  <c r="M18" i="118"/>
  <c r="M14" i="118"/>
  <c r="M10" i="118"/>
  <c r="M29" i="118"/>
  <c r="M25" i="118"/>
  <c r="M21" i="118"/>
  <c r="M17" i="118"/>
  <c r="M13" i="118"/>
  <c r="M9" i="118"/>
  <c r="M29" i="79"/>
  <c r="M25" i="79"/>
  <c r="M21" i="79"/>
  <c r="M17" i="79"/>
  <c r="M13" i="79"/>
  <c r="M9" i="79"/>
  <c r="M28" i="79"/>
  <c r="M24" i="79"/>
  <c r="M20" i="79"/>
  <c r="M16" i="79"/>
  <c r="M12" i="79"/>
  <c r="M8" i="79"/>
  <c r="M27" i="79"/>
  <c r="M23" i="79"/>
  <c r="M19" i="79"/>
  <c r="M15" i="79"/>
  <c r="M11" i="79"/>
  <c r="M18" i="79"/>
  <c r="M30" i="79"/>
  <c r="M14" i="79"/>
  <c r="M26" i="79"/>
  <c r="M10" i="79"/>
  <c r="M22" i="79"/>
  <c r="M27" i="63"/>
  <c r="M19" i="63"/>
  <c r="M15" i="63"/>
  <c r="M11" i="63"/>
  <c r="M29" i="63"/>
  <c r="M25" i="63"/>
  <c r="M21" i="63"/>
  <c r="M17" i="63"/>
  <c r="M13" i="63"/>
  <c r="M9" i="63"/>
  <c r="M24" i="63"/>
  <c r="M14" i="63"/>
  <c r="M12" i="63"/>
  <c r="M22" i="63"/>
  <c r="M20" i="63"/>
  <c r="M10" i="63"/>
  <c r="M30" i="63"/>
  <c r="M8" i="63"/>
  <c r="M28" i="63"/>
  <c r="M18" i="63"/>
  <c r="M16" i="63"/>
  <c r="M26" i="63"/>
  <c r="M9" i="128"/>
  <c r="M13" i="128"/>
  <c r="M17" i="128"/>
  <c r="M21" i="128"/>
  <c r="M25" i="128"/>
  <c r="M29" i="128"/>
  <c r="M8" i="126"/>
  <c r="M12" i="126"/>
  <c r="M16" i="126"/>
  <c r="M20" i="126"/>
  <c r="M24" i="126"/>
  <c r="M11" i="124"/>
  <c r="M15" i="124"/>
  <c r="M19" i="124"/>
  <c r="M23" i="124"/>
  <c r="M17" i="120"/>
  <c r="M20" i="118"/>
  <c r="M13" i="112"/>
  <c r="M29" i="112"/>
  <c r="M12" i="102"/>
  <c r="M28" i="102"/>
  <c r="M13" i="96"/>
  <c r="M25" i="88"/>
  <c r="M9" i="56"/>
  <c r="M27" i="94"/>
  <c r="M23" i="94"/>
  <c r="M19" i="94"/>
  <c r="M15" i="94"/>
  <c r="M11" i="94"/>
  <c r="M30" i="94"/>
  <c r="M26" i="94"/>
  <c r="M22" i="94"/>
  <c r="M18" i="94"/>
  <c r="M14" i="94"/>
  <c r="M10" i="94"/>
  <c r="M29" i="94"/>
  <c r="M25" i="94"/>
  <c r="M21" i="94"/>
  <c r="M17" i="94"/>
  <c r="M13" i="94"/>
  <c r="M9" i="94"/>
  <c r="M12" i="94"/>
  <c r="M24" i="94"/>
  <c r="M8" i="94"/>
  <c r="M20" i="94"/>
  <c r="M27" i="71"/>
  <c r="M23" i="71"/>
  <c r="M19" i="71"/>
  <c r="M15" i="71"/>
  <c r="M11" i="71"/>
  <c r="M30" i="71"/>
  <c r="M26" i="71"/>
  <c r="M22" i="71"/>
  <c r="M18" i="71"/>
  <c r="M14" i="71"/>
  <c r="M10" i="71"/>
  <c r="M29" i="71"/>
  <c r="M25" i="71"/>
  <c r="M21" i="71"/>
  <c r="M17" i="71"/>
  <c r="M13" i="71"/>
  <c r="M9" i="71"/>
  <c r="M16" i="71"/>
  <c r="M12" i="71"/>
  <c r="M24" i="71"/>
  <c r="M8" i="71"/>
  <c r="M20" i="71"/>
  <c r="M29" i="117"/>
  <c r="M25" i="117"/>
  <c r="M21" i="117"/>
  <c r="M17" i="117"/>
  <c r="M13" i="117"/>
  <c r="M9" i="117"/>
  <c r="M28" i="117"/>
  <c r="M24" i="117"/>
  <c r="M20" i="117"/>
  <c r="M16" i="117"/>
  <c r="M12" i="117"/>
  <c r="M8" i="117"/>
  <c r="M27" i="117"/>
  <c r="M19" i="117"/>
  <c r="M15" i="117"/>
  <c r="M11" i="117"/>
  <c r="M29" i="109"/>
  <c r="M25" i="109"/>
  <c r="M21" i="109"/>
  <c r="M17" i="109"/>
  <c r="M13" i="109"/>
  <c r="M9" i="109"/>
  <c r="M28" i="109"/>
  <c r="M24" i="109"/>
  <c r="M20" i="109"/>
  <c r="M16" i="109"/>
  <c r="M12" i="109"/>
  <c r="M8" i="109"/>
  <c r="M27" i="109"/>
  <c r="M23" i="109"/>
  <c r="M19" i="109"/>
  <c r="M15" i="109"/>
  <c r="M11" i="109"/>
  <c r="M29" i="101"/>
  <c r="M25" i="101"/>
  <c r="M21" i="101"/>
  <c r="M17" i="101"/>
  <c r="M13" i="101"/>
  <c r="M9" i="101"/>
  <c r="M24" i="101"/>
  <c r="M20" i="101"/>
  <c r="M16" i="101"/>
  <c r="M12" i="101"/>
  <c r="M8" i="101"/>
  <c r="M27" i="101"/>
  <c r="M19" i="101"/>
  <c r="M15" i="101"/>
  <c r="M11" i="101"/>
  <c r="M28" i="93"/>
  <c r="M24" i="93"/>
  <c r="M20" i="93"/>
  <c r="M16" i="93"/>
  <c r="M12" i="93"/>
  <c r="M8" i="93"/>
  <c r="M27" i="93"/>
  <c r="M23" i="93"/>
  <c r="M19" i="93"/>
  <c r="M15" i="93"/>
  <c r="M11" i="93"/>
  <c r="M30" i="93"/>
  <c r="M26" i="93"/>
  <c r="M22" i="93"/>
  <c r="M18" i="93"/>
  <c r="M14" i="93"/>
  <c r="M10" i="93"/>
  <c r="M25" i="93"/>
  <c r="M9" i="93"/>
  <c r="M21" i="93"/>
  <c r="M17" i="93"/>
  <c r="M30" i="85"/>
  <c r="M26" i="85"/>
  <c r="M22" i="85"/>
  <c r="M18" i="85"/>
  <c r="M14" i="85"/>
  <c r="M29" i="85"/>
  <c r="M25" i="85"/>
  <c r="M21" i="85"/>
  <c r="M17" i="85"/>
  <c r="M28" i="85"/>
  <c r="M24" i="85"/>
  <c r="M20" i="85"/>
  <c r="M16" i="85"/>
  <c r="M15" i="85"/>
  <c r="M9" i="85"/>
  <c r="M8" i="85"/>
  <c r="M27" i="85"/>
  <c r="M13" i="85"/>
  <c r="M12" i="85"/>
  <c r="M23" i="85"/>
  <c r="M19" i="85"/>
  <c r="M11" i="85"/>
  <c r="M30" i="78"/>
  <c r="M26" i="78"/>
  <c r="M22" i="78"/>
  <c r="M18" i="78"/>
  <c r="M14" i="78"/>
  <c r="M10" i="78"/>
  <c r="M29" i="78"/>
  <c r="M25" i="78"/>
  <c r="M21" i="78"/>
  <c r="M17" i="78"/>
  <c r="M13" i="78"/>
  <c r="M9" i="78"/>
  <c r="M28" i="78"/>
  <c r="M24" i="78"/>
  <c r="M20" i="78"/>
  <c r="M16" i="78"/>
  <c r="M12" i="78"/>
  <c r="M8" i="78"/>
  <c r="M27" i="78"/>
  <c r="M11" i="78"/>
  <c r="M19" i="78"/>
  <c r="M15" i="78"/>
  <c r="M29" i="70"/>
  <c r="M25" i="70"/>
  <c r="M21" i="70"/>
  <c r="M17" i="70"/>
  <c r="M13" i="70"/>
  <c r="M9" i="70"/>
  <c r="M28" i="70"/>
  <c r="M24" i="70"/>
  <c r="M20" i="70"/>
  <c r="M16" i="70"/>
  <c r="M12" i="70"/>
  <c r="M8" i="70"/>
  <c r="M27" i="70"/>
  <c r="M19" i="70"/>
  <c r="M15" i="70"/>
  <c r="M11" i="70"/>
  <c r="M26" i="70"/>
  <c r="M10" i="70"/>
  <c r="M22" i="70"/>
  <c r="M18" i="70"/>
  <c r="M30" i="70"/>
  <c r="M14" i="70"/>
  <c r="M28" i="62"/>
  <c r="M24" i="62"/>
  <c r="M20" i="62"/>
  <c r="M16" i="62"/>
  <c r="M12" i="62"/>
  <c r="M8" i="62"/>
  <c r="M27" i="62"/>
  <c r="M23" i="62"/>
  <c r="M19" i="62"/>
  <c r="M15" i="62"/>
  <c r="M11" i="62"/>
  <c r="M30" i="62"/>
  <c r="M26" i="62"/>
  <c r="M22" i="62"/>
  <c r="M18" i="62"/>
  <c r="M14" i="62"/>
  <c r="M10" i="62"/>
  <c r="M13" i="62"/>
  <c r="M21" i="62"/>
  <c r="M9" i="62"/>
  <c r="M29" i="62"/>
  <c r="M17" i="62"/>
  <c r="M25" i="62"/>
  <c r="M8" i="129"/>
  <c r="M12" i="129"/>
  <c r="M16" i="129"/>
  <c r="M20" i="129"/>
  <c r="M24" i="129"/>
  <c r="M11" i="127"/>
  <c r="M15" i="127"/>
  <c r="M19" i="127"/>
  <c r="M27" i="127"/>
  <c r="M10" i="125"/>
  <c r="M14" i="125"/>
  <c r="M18" i="125"/>
  <c r="M26" i="125"/>
  <c r="M30" i="125"/>
  <c r="M8" i="121"/>
  <c r="M24" i="121"/>
  <c r="M11" i="119"/>
  <c r="M27" i="119"/>
  <c r="M14" i="117"/>
  <c r="M30" i="117"/>
  <c r="M20" i="113"/>
  <c r="M23" i="111"/>
  <c r="M10" i="109"/>
  <c r="M26" i="109"/>
  <c r="M13" i="107"/>
  <c r="M16" i="105"/>
  <c r="M19" i="103"/>
  <c r="M22" i="101"/>
  <c r="M9" i="99"/>
  <c r="M12" i="97"/>
  <c r="M13" i="93"/>
  <c r="M25" i="56"/>
  <c r="M27" i="110"/>
  <c r="M23" i="110"/>
  <c r="M19" i="110"/>
  <c r="M15" i="110"/>
  <c r="M11" i="110"/>
  <c r="M30" i="110"/>
  <c r="M26" i="110"/>
  <c r="M22" i="110"/>
  <c r="M18" i="110"/>
  <c r="M14" i="110"/>
  <c r="M10" i="110"/>
  <c r="M29" i="110"/>
  <c r="M25" i="110"/>
  <c r="M21" i="110"/>
  <c r="M17" i="110"/>
  <c r="M13" i="110"/>
  <c r="M9" i="110"/>
  <c r="M29" i="86"/>
  <c r="M27" i="86"/>
  <c r="M23" i="86"/>
  <c r="M19" i="86"/>
  <c r="M15" i="86"/>
  <c r="M11" i="86"/>
  <c r="M26" i="86"/>
  <c r="M22" i="86"/>
  <c r="M18" i="86"/>
  <c r="M14" i="86"/>
  <c r="M10" i="86"/>
  <c r="M30" i="86"/>
  <c r="M25" i="86"/>
  <c r="M21" i="86"/>
  <c r="M17" i="86"/>
  <c r="M13" i="86"/>
  <c r="M9" i="86"/>
  <c r="M24" i="86"/>
  <c r="M8" i="86"/>
  <c r="M20" i="86"/>
  <c r="M16" i="86"/>
  <c r="M30" i="124"/>
  <c r="M29" i="124"/>
  <c r="M30" i="116"/>
  <c r="M26" i="116"/>
  <c r="M22" i="116"/>
  <c r="M18" i="116"/>
  <c r="M14" i="116"/>
  <c r="M10" i="116"/>
  <c r="M29" i="116"/>
  <c r="M25" i="116"/>
  <c r="M21" i="116"/>
  <c r="M17" i="116"/>
  <c r="M13" i="116"/>
  <c r="M9" i="116"/>
  <c r="M24" i="116"/>
  <c r="M20" i="116"/>
  <c r="M16" i="116"/>
  <c r="M12" i="116"/>
  <c r="M8" i="116"/>
  <c r="M30" i="108"/>
  <c r="M26" i="108"/>
  <c r="M22" i="108"/>
  <c r="M18" i="108"/>
  <c r="M14" i="108"/>
  <c r="M10" i="108"/>
  <c r="M29" i="108"/>
  <c r="M25" i="108"/>
  <c r="M21" i="108"/>
  <c r="M17" i="108"/>
  <c r="M13" i="108"/>
  <c r="M9" i="108"/>
  <c r="M24" i="108"/>
  <c r="M20" i="108"/>
  <c r="M16" i="108"/>
  <c r="M12" i="108"/>
  <c r="M8" i="108"/>
  <c r="M30" i="100"/>
  <c r="M26" i="100"/>
  <c r="M22" i="100"/>
  <c r="M18" i="100"/>
  <c r="M14" i="100"/>
  <c r="M10" i="100"/>
  <c r="M29" i="100"/>
  <c r="M25" i="100"/>
  <c r="M21" i="100"/>
  <c r="M17" i="100"/>
  <c r="M13" i="100"/>
  <c r="M9" i="100"/>
  <c r="M28" i="100"/>
  <c r="M24" i="100"/>
  <c r="M20" i="100"/>
  <c r="M16" i="100"/>
  <c r="M12" i="100"/>
  <c r="M8" i="100"/>
  <c r="M30" i="92"/>
  <c r="M26" i="92"/>
  <c r="M22" i="92"/>
  <c r="M18" i="92"/>
  <c r="M14" i="92"/>
  <c r="M10" i="92"/>
  <c r="M29" i="92"/>
  <c r="M25" i="92"/>
  <c r="M21" i="92"/>
  <c r="M17" i="92"/>
  <c r="M13" i="92"/>
  <c r="M9" i="92"/>
  <c r="M28" i="92"/>
  <c r="M24" i="92"/>
  <c r="M20" i="92"/>
  <c r="M16" i="92"/>
  <c r="M12" i="92"/>
  <c r="M8" i="92"/>
  <c r="M15" i="92"/>
  <c r="M27" i="92"/>
  <c r="M11" i="92"/>
  <c r="M23" i="92"/>
  <c r="M24" i="84"/>
  <c r="M20" i="84"/>
  <c r="M16" i="84"/>
  <c r="M12" i="84"/>
  <c r="M8" i="84"/>
  <c r="M27" i="84"/>
  <c r="M19" i="84"/>
  <c r="M15" i="84"/>
  <c r="M11" i="84"/>
  <c r="M30" i="84"/>
  <c r="M26" i="84"/>
  <c r="M18" i="84"/>
  <c r="M14" i="84"/>
  <c r="M10" i="84"/>
  <c r="M25" i="84"/>
  <c r="M9" i="84"/>
  <c r="M21" i="84"/>
  <c r="M17" i="84"/>
  <c r="M29" i="84"/>
  <c r="M13" i="84"/>
  <c r="M24" i="77"/>
  <c r="M20" i="77"/>
  <c r="M16" i="77"/>
  <c r="M12" i="77"/>
  <c r="M8" i="77"/>
  <c r="M27" i="77"/>
  <c r="M23" i="77"/>
  <c r="M19" i="77"/>
  <c r="M15" i="77"/>
  <c r="M11" i="77"/>
  <c r="M30" i="77"/>
  <c r="M26" i="77"/>
  <c r="M22" i="77"/>
  <c r="M18" i="77"/>
  <c r="M14" i="77"/>
  <c r="M10" i="77"/>
  <c r="M21" i="77"/>
  <c r="M17" i="77"/>
  <c r="M29" i="77"/>
  <c r="M13" i="77"/>
  <c r="M25" i="77"/>
  <c r="M9" i="77"/>
  <c r="M30" i="69"/>
  <c r="M26" i="69"/>
  <c r="M22" i="69"/>
  <c r="M18" i="69"/>
  <c r="M14" i="69"/>
  <c r="M10" i="69"/>
  <c r="M29" i="69"/>
  <c r="M25" i="69"/>
  <c r="M21" i="69"/>
  <c r="M17" i="69"/>
  <c r="M13" i="69"/>
  <c r="M9" i="69"/>
  <c r="M24" i="69"/>
  <c r="M20" i="69"/>
  <c r="M16" i="69"/>
  <c r="M12" i="69"/>
  <c r="M8" i="69"/>
  <c r="M19" i="69"/>
  <c r="M15" i="69"/>
  <c r="M27" i="69"/>
  <c r="M11" i="69"/>
  <c r="M23" i="69"/>
  <c r="M30" i="61"/>
  <c r="M26" i="61"/>
  <c r="M22" i="61"/>
  <c r="M18" i="61"/>
  <c r="M14" i="61"/>
  <c r="M10" i="61"/>
  <c r="M29" i="61"/>
  <c r="M24" i="61"/>
  <c r="M20" i="61"/>
  <c r="M16" i="61"/>
  <c r="M12" i="61"/>
  <c r="M8" i="61"/>
  <c r="M11" i="61"/>
  <c r="M21" i="61"/>
  <c r="M19" i="61"/>
  <c r="M9" i="61"/>
  <c r="M27" i="61"/>
  <c r="M17" i="61"/>
  <c r="M15" i="61"/>
  <c r="M13" i="61"/>
  <c r="M25" i="61"/>
  <c r="M23" i="61"/>
  <c r="M10" i="128"/>
  <c r="M14" i="128"/>
  <c r="M18" i="128"/>
  <c r="M26" i="128"/>
  <c r="M9" i="126"/>
  <c r="M13" i="126"/>
  <c r="M17" i="126"/>
  <c r="M21" i="126"/>
  <c r="M25" i="126"/>
  <c r="M8" i="124"/>
  <c r="M12" i="124"/>
  <c r="M16" i="124"/>
  <c r="M20" i="124"/>
  <c r="M24" i="124"/>
  <c r="M21" i="120"/>
  <c r="M8" i="118"/>
  <c r="M24" i="118"/>
  <c r="M11" i="116"/>
  <c r="M27" i="116"/>
  <c r="M17" i="112"/>
  <c r="M20" i="110"/>
  <c r="M23" i="108"/>
  <c r="M13" i="104"/>
  <c r="M29" i="104"/>
  <c r="M19" i="100"/>
  <c r="M29" i="96"/>
  <c r="M27" i="102"/>
  <c r="M19" i="102"/>
  <c r="M15" i="102"/>
  <c r="M11" i="102"/>
  <c r="M30" i="102"/>
  <c r="M26" i="102"/>
  <c r="M22" i="102"/>
  <c r="M18" i="102"/>
  <c r="M14" i="102"/>
  <c r="M10" i="102"/>
  <c r="M29" i="102"/>
  <c r="M25" i="102"/>
  <c r="M21" i="102"/>
  <c r="M17" i="102"/>
  <c r="M13" i="102"/>
  <c r="M9" i="102"/>
  <c r="M28" i="57"/>
  <c r="M24" i="57"/>
  <c r="M20" i="57"/>
  <c r="M16" i="57"/>
  <c r="M12" i="57"/>
  <c r="M8" i="57"/>
  <c r="M27" i="57"/>
  <c r="M23" i="57"/>
  <c r="M19" i="57"/>
  <c r="M15" i="57"/>
  <c r="M11" i="57"/>
  <c r="M30" i="57"/>
  <c r="M26" i="57"/>
  <c r="M22" i="57"/>
  <c r="M18" i="57"/>
  <c r="M14" i="57"/>
  <c r="M10" i="57"/>
  <c r="M25" i="57"/>
  <c r="M9" i="57"/>
  <c r="M21" i="57"/>
  <c r="M17" i="57"/>
  <c r="M29" i="57"/>
  <c r="M13" i="57"/>
  <c r="M24" i="123"/>
  <c r="M20" i="123"/>
  <c r="M16" i="123"/>
  <c r="M12" i="123"/>
  <c r="M8" i="123"/>
  <c r="M27" i="123"/>
  <c r="M19" i="123"/>
  <c r="M15" i="123"/>
  <c r="M11" i="123"/>
  <c r="M30" i="123"/>
  <c r="M26" i="123"/>
  <c r="M22" i="123"/>
  <c r="M18" i="123"/>
  <c r="M14" i="123"/>
  <c r="M10" i="123"/>
  <c r="M24" i="115"/>
  <c r="M20" i="115"/>
  <c r="M16" i="115"/>
  <c r="M12" i="115"/>
  <c r="M8" i="115"/>
  <c r="M27" i="115"/>
  <c r="M23" i="115"/>
  <c r="M19" i="115"/>
  <c r="M15" i="115"/>
  <c r="M11" i="115"/>
  <c r="M30" i="115"/>
  <c r="M26" i="115"/>
  <c r="M22" i="115"/>
  <c r="M18" i="115"/>
  <c r="M14" i="115"/>
  <c r="M10" i="115"/>
  <c r="M28" i="107"/>
  <c r="M24" i="107"/>
  <c r="M20" i="107"/>
  <c r="M16" i="107"/>
  <c r="M12" i="107"/>
  <c r="M8" i="107"/>
  <c r="M27" i="107"/>
  <c r="M23" i="107"/>
  <c r="M19" i="107"/>
  <c r="M15" i="107"/>
  <c r="M11" i="107"/>
  <c r="M30" i="107"/>
  <c r="M26" i="107"/>
  <c r="M22" i="107"/>
  <c r="M18" i="107"/>
  <c r="M14" i="107"/>
  <c r="M10" i="107"/>
  <c r="M28" i="99"/>
  <c r="M24" i="99"/>
  <c r="M20" i="99"/>
  <c r="M16" i="99"/>
  <c r="M12" i="99"/>
  <c r="M27" i="99"/>
  <c r="M23" i="99"/>
  <c r="M19" i="99"/>
  <c r="M15" i="99"/>
  <c r="M11" i="99"/>
  <c r="M26" i="99"/>
  <c r="M22" i="99"/>
  <c r="M18" i="99"/>
  <c r="M14" i="99"/>
  <c r="M10" i="99"/>
  <c r="M27" i="91"/>
  <c r="M23" i="91"/>
  <c r="M19" i="91"/>
  <c r="M15" i="91"/>
  <c r="M11" i="91"/>
  <c r="M30" i="91"/>
  <c r="M26" i="91"/>
  <c r="M22" i="91"/>
  <c r="M18" i="91"/>
  <c r="M14" i="91"/>
  <c r="M10" i="91"/>
  <c r="M29" i="91"/>
  <c r="M25" i="91"/>
  <c r="M21" i="91"/>
  <c r="M17" i="91"/>
  <c r="M13" i="91"/>
  <c r="M9" i="91"/>
  <c r="M28" i="91"/>
  <c r="M12" i="91"/>
  <c r="M24" i="91"/>
  <c r="M8" i="91"/>
  <c r="M20" i="91"/>
  <c r="M29" i="83"/>
  <c r="M25" i="83"/>
  <c r="M21" i="83"/>
  <c r="M17" i="83"/>
  <c r="M13" i="83"/>
  <c r="M9" i="83"/>
  <c r="M28" i="83"/>
  <c r="M24" i="83"/>
  <c r="M20" i="83"/>
  <c r="M16" i="83"/>
  <c r="M12" i="83"/>
  <c r="M8" i="83"/>
  <c r="M27" i="83"/>
  <c r="M23" i="83"/>
  <c r="M19" i="83"/>
  <c r="M15" i="83"/>
  <c r="M11" i="83"/>
  <c r="M18" i="83"/>
  <c r="M30" i="83"/>
  <c r="M14" i="83"/>
  <c r="M26" i="83"/>
  <c r="M10" i="83"/>
  <c r="M22" i="83"/>
  <c r="M29" i="76"/>
  <c r="M25" i="76"/>
  <c r="M21" i="76"/>
  <c r="M17" i="76"/>
  <c r="M13" i="76"/>
  <c r="M9" i="76"/>
  <c r="M24" i="76"/>
  <c r="M20" i="76"/>
  <c r="M16" i="76"/>
  <c r="M12" i="76"/>
  <c r="M8" i="76"/>
  <c r="M27" i="76"/>
  <c r="M23" i="76"/>
  <c r="M19" i="76"/>
  <c r="M15" i="76"/>
  <c r="M11" i="76"/>
  <c r="M30" i="76"/>
  <c r="M14" i="76"/>
  <c r="M26" i="76"/>
  <c r="M10" i="76"/>
  <c r="M22" i="76"/>
  <c r="M24" i="68"/>
  <c r="M20" i="68"/>
  <c r="M16" i="68"/>
  <c r="M12" i="68"/>
  <c r="M8" i="68"/>
  <c r="M27" i="68"/>
  <c r="M23" i="68"/>
  <c r="M19" i="68"/>
  <c r="M15" i="68"/>
  <c r="M11" i="68"/>
  <c r="M30" i="68"/>
  <c r="M26" i="68"/>
  <c r="M22" i="68"/>
  <c r="M18" i="68"/>
  <c r="M14" i="68"/>
  <c r="M10" i="68"/>
  <c r="M29" i="68"/>
  <c r="M13" i="68"/>
  <c r="M25" i="68"/>
  <c r="M21" i="68"/>
  <c r="M17" i="68"/>
  <c r="M27" i="60"/>
  <c r="M23" i="60"/>
  <c r="M19" i="60"/>
  <c r="M15" i="60"/>
  <c r="M11" i="60"/>
  <c r="M30" i="60"/>
  <c r="M26" i="60"/>
  <c r="M22" i="60"/>
  <c r="M18" i="60"/>
  <c r="M14" i="60"/>
  <c r="M10" i="60"/>
  <c r="M29" i="60"/>
  <c r="M25" i="60"/>
  <c r="M21" i="60"/>
  <c r="M17" i="60"/>
  <c r="M13" i="60"/>
  <c r="M9" i="60"/>
  <c r="M28" i="60"/>
  <c r="M12" i="60"/>
  <c r="M24" i="60"/>
  <c r="M8" i="60"/>
  <c r="M20" i="60"/>
  <c r="M16" i="60"/>
  <c r="M9" i="129"/>
  <c r="M13" i="129"/>
  <c r="M17" i="129"/>
  <c r="M21" i="129"/>
  <c r="M25" i="129"/>
  <c r="M8" i="127"/>
  <c r="M12" i="127"/>
  <c r="M16" i="127"/>
  <c r="M20" i="127"/>
  <c r="M24" i="127"/>
  <c r="M11" i="125"/>
  <c r="M15" i="125"/>
  <c r="M19" i="125"/>
  <c r="M9" i="123"/>
  <c r="M25" i="123"/>
  <c r="M12" i="121"/>
  <c r="M15" i="119"/>
  <c r="M18" i="117"/>
  <c r="M21" i="115"/>
  <c r="M8" i="113"/>
  <c r="M24" i="113"/>
  <c r="M11" i="111"/>
  <c r="M27" i="111"/>
  <c r="M14" i="109"/>
  <c r="M30" i="109"/>
  <c r="M17" i="107"/>
  <c r="M20" i="105"/>
  <c r="M23" i="103"/>
  <c r="M10" i="101"/>
  <c r="M26" i="101"/>
  <c r="M13" i="99"/>
  <c r="M29" i="99"/>
  <c r="M16" i="97"/>
  <c r="M10" i="95"/>
  <c r="M29" i="93"/>
  <c r="M22" i="87"/>
  <c r="M18" i="76"/>
  <c r="N13" i="104" l="1"/>
  <c r="N29" i="73"/>
  <c r="N11" i="81"/>
  <c r="N16" i="66"/>
  <c r="N12" i="74"/>
  <c r="N24" i="118"/>
  <c r="N9" i="126"/>
  <c r="N20" i="80"/>
  <c r="N20" i="58"/>
  <c r="N15" i="106"/>
  <c r="N12" i="122"/>
  <c r="N29" i="93"/>
  <c r="N15" i="119"/>
  <c r="N11" i="125"/>
  <c r="N20" i="110"/>
  <c r="N21" i="120"/>
  <c r="N14" i="109"/>
  <c r="N17" i="102"/>
  <c r="N9" i="94"/>
  <c r="N11" i="111"/>
  <c r="N10" i="99"/>
  <c r="N20" i="94"/>
  <c r="N15" i="98"/>
  <c r="N26" i="122"/>
  <c r="N18" i="117"/>
  <c r="N23" i="103"/>
  <c r="N24" i="127"/>
  <c r="N29" i="96"/>
  <c r="N20" i="105"/>
  <c r="N20" i="124"/>
  <c r="N10" i="128"/>
  <c r="N18" i="114"/>
  <c r="N8" i="90"/>
  <c r="N26" i="101"/>
  <c r="N22" i="91"/>
  <c r="N23" i="92"/>
  <c r="N10" i="95"/>
  <c r="N12" i="121"/>
  <c r="N17" i="112"/>
  <c r="N16" i="97"/>
  <c r="N24" i="113"/>
  <c r="N19" i="100"/>
  <c r="N17" i="107"/>
  <c r="N9" i="123"/>
  <c r="N13" i="129"/>
  <c r="N13" i="91"/>
  <c r="N23" i="99"/>
  <c r="N10" i="115"/>
  <c r="N29" i="104"/>
  <c r="N11" i="116"/>
  <c r="N8" i="108"/>
  <c r="N19" i="89"/>
  <c r="N18" i="90"/>
  <c r="N10" i="63"/>
  <c r="N9" i="60"/>
  <c r="N18" i="68"/>
  <c r="N16" i="83"/>
  <c r="N25" i="56"/>
  <c r="N24" i="71"/>
  <c r="N25" i="88"/>
  <c r="N28" i="74"/>
  <c r="N16" i="82"/>
  <c r="N18" i="67"/>
  <c r="N28" i="75"/>
  <c r="N22" i="87"/>
  <c r="N14" i="70"/>
  <c r="N11" i="78"/>
  <c r="N13" i="85"/>
  <c r="N18" i="63"/>
  <c r="N26" i="64"/>
  <c r="N20" i="66"/>
  <c r="N18" i="74"/>
  <c r="N18" i="60"/>
  <c r="N27" i="68"/>
  <c r="N25" i="83"/>
  <c r="N23" i="69"/>
  <c r="N13" i="77"/>
  <c r="N9" i="84"/>
  <c r="N28" i="66"/>
  <c r="N18" i="59"/>
  <c r="N28" i="82"/>
  <c r="N15" i="72"/>
  <c r="N13" i="86"/>
  <c r="N14" i="62"/>
  <c r="N11" i="85"/>
  <c r="N22" i="79"/>
  <c r="N13" i="80"/>
  <c r="N17" i="65"/>
  <c r="N25" i="73"/>
  <c r="N12" i="81"/>
  <c r="N26" i="76"/>
  <c r="N18" i="83"/>
  <c r="N9" i="61"/>
  <c r="N22" i="75"/>
  <c r="N27" i="58"/>
  <c r="N29" i="57"/>
  <c r="N12" i="58"/>
  <c r="N16" i="58"/>
  <c r="N8" i="127"/>
  <c r="N13" i="68"/>
  <c r="N24" i="76"/>
  <c r="N9" i="83"/>
  <c r="N21" i="115"/>
  <c r="N17" i="129"/>
  <c r="N28" i="60"/>
  <c r="N14" i="60"/>
  <c r="N23" i="60"/>
  <c r="N14" i="68"/>
  <c r="N23" i="68"/>
  <c r="N10" i="76"/>
  <c r="N27" i="76"/>
  <c r="N17" i="76"/>
  <c r="N12" i="83"/>
  <c r="N21" i="83"/>
  <c r="N9" i="91"/>
  <c r="N18" i="91"/>
  <c r="N27" i="91"/>
  <c r="N19" i="99"/>
  <c r="N10" i="107"/>
  <c r="N19" i="107"/>
  <c r="N28" i="107"/>
  <c r="N15" i="115"/>
  <c r="N24" i="115"/>
  <c r="N15" i="123"/>
  <c r="N13" i="57"/>
  <c r="N18" i="57"/>
  <c r="N27" i="57"/>
  <c r="N13" i="102"/>
  <c r="N22" i="102"/>
  <c r="N23" i="108"/>
  <c r="N24" i="124"/>
  <c r="N13" i="126"/>
  <c r="N27" i="61"/>
  <c r="N20" i="61"/>
  <c r="N16" i="69"/>
  <c r="N29" i="69"/>
  <c r="N25" i="77"/>
  <c r="N22" i="77"/>
  <c r="N8" i="77"/>
  <c r="N28" i="77"/>
  <c r="N21" i="76"/>
  <c r="N14" i="107"/>
  <c r="N19" i="115"/>
  <c r="N22" i="57"/>
  <c r="N8" i="57"/>
  <c r="N26" i="102"/>
  <c r="N24" i="61"/>
  <c r="N20" i="69"/>
  <c r="N10" i="69"/>
  <c r="N26" i="77"/>
  <c r="N12" i="77"/>
  <c r="N15" i="84"/>
  <c r="N24" i="92"/>
  <c r="N10" i="92"/>
  <c r="N16" i="100"/>
  <c r="N25" i="100"/>
  <c r="N21" i="108"/>
  <c r="N17" i="116"/>
  <c r="N26" i="116"/>
  <c r="N22" i="86"/>
  <c r="N9" i="110"/>
  <c r="N18" i="110"/>
  <c r="N27" i="110"/>
  <c r="N13" i="107"/>
  <c r="N11" i="119"/>
  <c r="N27" i="127"/>
  <c r="N8" i="129"/>
  <c r="N27" i="60"/>
  <c r="N8" i="76"/>
  <c r="N28" i="76"/>
  <c r="N10" i="123"/>
  <c r="N20" i="127"/>
  <c r="N9" i="129"/>
  <c r="N13" i="60"/>
  <c r="N22" i="60"/>
  <c r="N17" i="68"/>
  <c r="N22" i="68"/>
  <c r="N8" i="68"/>
  <c r="N28" i="68"/>
  <c r="N9" i="68"/>
  <c r="N14" i="76"/>
  <c r="N12" i="76"/>
  <c r="N25" i="76"/>
  <c r="N11" i="83"/>
  <c r="N20" i="83"/>
  <c r="N29" i="83"/>
  <c r="N17" i="91"/>
  <c r="N26" i="91"/>
  <c r="N14" i="99"/>
  <c r="N27" i="99"/>
  <c r="N18" i="107"/>
  <c r="N27" i="107"/>
  <c r="N14" i="115"/>
  <c r="N23" i="115"/>
  <c r="N14" i="123"/>
  <c r="N27" i="123"/>
  <c r="N17" i="57"/>
  <c r="N26" i="57"/>
  <c r="N12" i="57"/>
  <c r="N21" i="102"/>
  <c r="N16" i="124"/>
  <c r="N26" i="128"/>
  <c r="N19" i="61"/>
  <c r="N29" i="61"/>
  <c r="N11" i="69"/>
  <c r="N24" i="69"/>
  <c r="N14" i="69"/>
  <c r="N29" i="77"/>
  <c r="N16" i="77"/>
  <c r="N25" i="84"/>
  <c r="N19" i="123"/>
  <c r="N29" i="99"/>
  <c r="N16" i="127"/>
  <c r="N16" i="60"/>
  <c r="N17" i="60"/>
  <c r="N26" i="60"/>
  <c r="N21" i="68"/>
  <c r="N26" i="68"/>
  <c r="N12" i="68"/>
  <c r="N16" i="76"/>
  <c r="N29" i="76"/>
  <c r="N15" i="83"/>
  <c r="N24" i="83"/>
  <c r="N20" i="91"/>
  <c r="N21" i="91"/>
  <c r="N18" i="99"/>
  <c r="N12" i="99"/>
  <c r="N22" i="107"/>
  <c r="N8" i="107"/>
  <c r="N29" i="107"/>
  <c r="N18" i="115"/>
  <c r="N27" i="115"/>
  <c r="N18" i="123"/>
  <c r="N8" i="123"/>
  <c r="N21" i="57"/>
  <c r="N16" i="57"/>
  <c r="N25" i="102"/>
  <c r="N11" i="102"/>
  <c r="N27" i="116"/>
  <c r="N12" i="124"/>
  <c r="N18" i="128"/>
  <c r="N23" i="61"/>
  <c r="N21" i="61"/>
  <c r="N10" i="61"/>
  <c r="N27" i="69"/>
  <c r="N9" i="69"/>
  <c r="N18" i="69"/>
  <c r="N17" i="77"/>
  <c r="N11" i="77"/>
  <c r="N20" i="77"/>
  <c r="N23" i="107"/>
  <c r="N13" i="99"/>
  <c r="N27" i="111"/>
  <c r="N25" i="123"/>
  <c r="N12" i="127"/>
  <c r="N20" i="60"/>
  <c r="N21" i="60"/>
  <c r="N25" i="68"/>
  <c r="N16" i="68"/>
  <c r="N11" i="76"/>
  <c r="N20" i="76"/>
  <c r="N22" i="83"/>
  <c r="N19" i="83"/>
  <c r="N28" i="83"/>
  <c r="N8" i="91"/>
  <c r="N16" i="91"/>
  <c r="N25" i="91"/>
  <c r="N11" i="91"/>
  <c r="N22" i="99"/>
  <c r="N16" i="99"/>
  <c r="N26" i="107"/>
  <c r="N12" i="107"/>
  <c r="N22" i="115"/>
  <c r="N8" i="115"/>
  <c r="N22" i="123"/>
  <c r="N12" i="123"/>
  <c r="N9" i="57"/>
  <c r="N11" i="57"/>
  <c r="N20" i="57"/>
  <c r="N29" i="102"/>
  <c r="N15" i="102"/>
  <c r="N8" i="124"/>
  <c r="N14" i="128"/>
  <c r="N25" i="61"/>
  <c r="N11" i="61"/>
  <c r="N14" i="61"/>
  <c r="N15" i="69"/>
  <c r="N13" i="69"/>
  <c r="N22" i="69"/>
  <c r="N21" i="77"/>
  <c r="N15" i="77"/>
  <c r="N24" i="77"/>
  <c r="N14" i="84"/>
  <c r="N8" i="84"/>
  <c r="N15" i="92"/>
  <c r="N13" i="92"/>
  <c r="N8" i="60"/>
  <c r="N20" i="68"/>
  <c r="N23" i="83"/>
  <c r="N29" i="91"/>
  <c r="N26" i="99"/>
  <c r="N20" i="99"/>
  <c r="N16" i="107"/>
  <c r="N26" i="115"/>
  <c r="N12" i="115"/>
  <c r="N26" i="123"/>
  <c r="N16" i="123"/>
  <c r="N25" i="57"/>
  <c r="N15" i="57"/>
  <c r="N24" i="57"/>
  <c r="N10" i="102"/>
  <c r="N19" i="102"/>
  <c r="N25" i="126"/>
  <c r="N13" i="61"/>
  <c r="N8" i="61"/>
  <c r="N28" i="61"/>
  <c r="N18" i="61"/>
  <c r="N19" i="69"/>
  <c r="N17" i="69"/>
  <c r="N26" i="69"/>
  <c r="N10" i="77"/>
  <c r="N19" i="77"/>
  <c r="N13" i="84"/>
  <c r="N18" i="84"/>
  <c r="N12" i="84"/>
  <c r="N8" i="92"/>
  <c r="N19" i="92"/>
  <c r="N17" i="92"/>
  <c r="N26" i="92"/>
  <c r="N9" i="100"/>
  <c r="N18" i="100"/>
  <c r="N24" i="108"/>
  <c r="N14" i="108"/>
  <c r="N20" i="116"/>
  <c r="N10" i="116"/>
  <c r="N20" i="86"/>
  <c r="N19" i="86"/>
  <c r="N25" i="110"/>
  <c r="N11" i="110"/>
  <c r="N9" i="99"/>
  <c r="N20" i="113"/>
  <c r="N26" i="125"/>
  <c r="N25" i="60"/>
  <c r="N11" i="68"/>
  <c r="N10" i="83"/>
  <c r="N24" i="91"/>
  <c r="N15" i="91"/>
  <c r="N18" i="76"/>
  <c r="N10" i="101"/>
  <c r="N19" i="125"/>
  <c r="N25" i="129"/>
  <c r="N24" i="60"/>
  <c r="N29" i="60"/>
  <c r="N15" i="60"/>
  <c r="N29" i="68"/>
  <c r="N15" i="68"/>
  <c r="N24" i="68"/>
  <c r="N19" i="76"/>
  <c r="N9" i="76"/>
  <c r="N26" i="83"/>
  <c r="N27" i="83"/>
  <c r="N13" i="83"/>
  <c r="N12" i="91"/>
  <c r="N10" i="91"/>
  <c r="N19" i="91"/>
  <c r="N11" i="99"/>
  <c r="N24" i="99"/>
  <c r="N11" i="107"/>
  <c r="N20" i="107"/>
  <c r="N16" i="115"/>
  <c r="N20" i="123"/>
  <c r="N10" i="57"/>
  <c r="N19" i="57"/>
  <c r="N28" i="57"/>
  <c r="N14" i="102"/>
  <c r="N27" i="102"/>
  <c r="N8" i="118"/>
  <c r="N21" i="126"/>
  <c r="N15" i="61"/>
  <c r="N12" i="61"/>
  <c r="N22" i="61"/>
  <c r="N8" i="69"/>
  <c r="N28" i="69"/>
  <c r="N21" i="69"/>
  <c r="N14" i="77"/>
  <c r="N23" i="77"/>
  <c r="N29" i="84"/>
  <c r="N26" i="84"/>
  <c r="N11" i="60"/>
  <c r="N15" i="76"/>
  <c r="N8" i="113"/>
  <c r="N28" i="113"/>
  <c r="N15" i="125"/>
  <c r="N21" i="129"/>
  <c r="N12" i="60"/>
  <c r="N10" i="60"/>
  <c r="N19" i="60"/>
  <c r="N10" i="68"/>
  <c r="N19" i="68"/>
  <c r="N22" i="76"/>
  <c r="N23" i="76"/>
  <c r="N13" i="76"/>
  <c r="N14" i="83"/>
  <c r="N8" i="83"/>
  <c r="N17" i="83"/>
  <c r="N28" i="91"/>
  <c r="N14" i="91"/>
  <c r="N23" i="91"/>
  <c r="N15" i="99"/>
  <c r="N28" i="99"/>
  <c r="N15" i="107"/>
  <c r="N24" i="107"/>
  <c r="N11" i="115"/>
  <c r="N20" i="115"/>
  <c r="N11" i="123"/>
  <c r="N24" i="123"/>
  <c r="N14" i="57"/>
  <c r="N23" i="57"/>
  <c r="N9" i="102"/>
  <c r="N18" i="102"/>
  <c r="N17" i="126"/>
  <c r="N17" i="61"/>
  <c r="N16" i="61"/>
  <c r="N26" i="61"/>
  <c r="N12" i="69"/>
  <c r="N25" i="69"/>
  <c r="N9" i="77"/>
  <c r="N18" i="77"/>
  <c r="N27" i="77"/>
  <c r="N17" i="84"/>
  <c r="N20" i="84"/>
  <c r="N16" i="92"/>
  <c r="N25" i="92"/>
  <c r="N21" i="84"/>
  <c r="N11" i="84"/>
  <c r="N24" i="84"/>
  <c r="N20" i="92"/>
  <c r="N29" i="92"/>
  <c r="N12" i="100"/>
  <c r="N21" i="100"/>
  <c r="N17" i="108"/>
  <c r="N26" i="108"/>
  <c r="N13" i="116"/>
  <c r="N22" i="116"/>
  <c r="N9" i="86"/>
  <c r="N18" i="86"/>
  <c r="N29" i="86"/>
  <c r="N14" i="110"/>
  <c r="N23" i="110"/>
  <c r="N16" i="105"/>
  <c r="N27" i="119"/>
  <c r="N10" i="125"/>
  <c r="N12" i="129"/>
  <c r="N10" i="62"/>
  <c r="N19" i="62"/>
  <c r="N28" i="62"/>
  <c r="N15" i="70"/>
  <c r="N28" i="70"/>
  <c r="N19" i="78"/>
  <c r="N28" i="78"/>
  <c r="N14" i="78"/>
  <c r="N12" i="85"/>
  <c r="N24" i="85"/>
  <c r="N22" i="85"/>
  <c r="N14" i="93"/>
  <c r="N23" i="93"/>
  <c r="N11" i="101"/>
  <c r="N24" i="101"/>
  <c r="N15" i="109"/>
  <c r="N24" i="109"/>
  <c r="N11" i="117"/>
  <c r="N24" i="117"/>
  <c r="N8" i="71"/>
  <c r="N28" i="71"/>
  <c r="N25" i="71"/>
  <c r="N11" i="71"/>
  <c r="N12" i="94"/>
  <c r="N14" i="94"/>
  <c r="N23" i="94"/>
  <c r="N20" i="118"/>
  <c r="N16" i="126"/>
  <c r="N9" i="128"/>
  <c r="N16" i="63"/>
  <c r="N12" i="63"/>
  <c r="N29" i="63"/>
  <c r="N14" i="79"/>
  <c r="N8" i="79"/>
  <c r="N17" i="79"/>
  <c r="N25" i="118"/>
  <c r="N11" i="118"/>
  <c r="N15" i="103"/>
  <c r="N10" i="117"/>
  <c r="N13" i="125"/>
  <c r="N19" i="129"/>
  <c r="N14" i="64"/>
  <c r="N20" i="64"/>
  <c r="N27" i="72"/>
  <c r="N23" i="72"/>
  <c r="N10" i="72"/>
  <c r="N16" i="80"/>
  <c r="N25" i="80"/>
  <c r="N11" i="80"/>
  <c r="N12" i="87"/>
  <c r="N21" i="87"/>
  <c r="N15" i="95"/>
  <c r="N9" i="95"/>
  <c r="N16" i="103"/>
  <c r="N25" i="103"/>
  <c r="N8" i="111"/>
  <c r="N21" i="111"/>
  <c r="N17" i="119"/>
  <c r="N26" i="119"/>
  <c r="N28" i="110"/>
  <c r="N18" i="124"/>
  <c r="N24" i="128"/>
  <c r="N25" i="65"/>
  <c r="N23" i="65"/>
  <c r="N17" i="73"/>
  <c r="N18" i="73"/>
  <c r="N27" i="73"/>
  <c r="N23" i="62"/>
  <c r="N19" i="70"/>
  <c r="N9" i="70"/>
  <c r="N9" i="78"/>
  <c r="N18" i="78"/>
  <c r="N28" i="85"/>
  <c r="N26" i="85"/>
  <c r="N18" i="93"/>
  <c r="N27" i="93"/>
  <c r="N15" i="101"/>
  <c r="N9" i="101"/>
  <c r="N19" i="109"/>
  <c r="N28" i="109"/>
  <c r="N15" i="117"/>
  <c r="N28" i="117"/>
  <c r="N29" i="71"/>
  <c r="N15" i="71"/>
  <c r="N18" i="94"/>
  <c r="N27" i="94"/>
  <c r="N9" i="56"/>
  <c r="N8" i="56"/>
  <c r="N17" i="120"/>
  <c r="N12" i="126"/>
  <c r="N14" i="63"/>
  <c r="N11" i="63"/>
  <c r="N12" i="79"/>
  <c r="N21" i="79"/>
  <c r="N29" i="118"/>
  <c r="N15" i="118"/>
  <c r="N12" i="105"/>
  <c r="N23" i="119"/>
  <c r="N9" i="125"/>
  <c r="N15" i="129"/>
  <c r="N24" i="64"/>
  <c r="N25" i="72"/>
  <c r="N14" i="72"/>
  <c r="N29" i="80"/>
  <c r="N15" i="80"/>
  <c r="N18" i="87"/>
  <c r="N16" i="87"/>
  <c r="N25" i="87"/>
  <c r="N19" i="95"/>
  <c r="N13" i="95"/>
  <c r="N20" i="103"/>
  <c r="N29" i="103"/>
  <c r="N12" i="111"/>
  <c r="N25" i="111"/>
  <c r="N8" i="119"/>
  <c r="N21" i="119"/>
  <c r="N12" i="110"/>
  <c r="N14" i="124"/>
  <c r="N20" i="128"/>
  <c r="N10" i="65"/>
  <c r="N27" i="65"/>
  <c r="N22" i="73"/>
  <c r="N8" i="73"/>
  <c r="N28" i="81"/>
  <c r="N19" i="84"/>
  <c r="N11" i="92"/>
  <c r="N28" i="92"/>
  <c r="N14" i="92"/>
  <c r="N20" i="100"/>
  <c r="N29" i="100"/>
  <c r="N12" i="108"/>
  <c r="N25" i="108"/>
  <c r="N8" i="116"/>
  <c r="N21" i="116"/>
  <c r="N17" i="86"/>
  <c r="N26" i="86"/>
  <c r="N13" i="110"/>
  <c r="N22" i="110"/>
  <c r="N26" i="109"/>
  <c r="N24" i="121"/>
  <c r="N19" i="127"/>
  <c r="N25" i="62"/>
  <c r="N18" i="62"/>
  <c r="N27" i="62"/>
  <c r="N27" i="70"/>
  <c r="N13" i="70"/>
  <c r="N27" i="78"/>
  <c r="N13" i="78"/>
  <c r="N22" i="78"/>
  <c r="N27" i="85"/>
  <c r="N17" i="85"/>
  <c r="N22" i="93"/>
  <c r="N8" i="93"/>
  <c r="N19" i="101"/>
  <c r="N13" i="101"/>
  <c r="N23" i="109"/>
  <c r="N9" i="109"/>
  <c r="N19" i="117"/>
  <c r="N9" i="117"/>
  <c r="N12" i="71"/>
  <c r="N10" i="71"/>
  <c r="N19" i="71"/>
  <c r="N13" i="94"/>
  <c r="N22" i="94"/>
  <c r="N23" i="124"/>
  <c r="N8" i="126"/>
  <c r="N28" i="63"/>
  <c r="N24" i="63"/>
  <c r="N15" i="63"/>
  <c r="N18" i="79"/>
  <c r="N16" i="79"/>
  <c r="N25" i="79"/>
  <c r="N10" i="118"/>
  <c r="N19" i="118"/>
  <c r="N25" i="107"/>
  <c r="N20" i="121"/>
  <c r="N11" i="129"/>
  <c r="N11" i="64"/>
  <c r="N9" i="64"/>
  <c r="N17" i="72"/>
  <c r="N8" i="72"/>
  <c r="N28" i="72"/>
  <c r="N18" i="72"/>
  <c r="N8" i="80"/>
  <c r="N10" i="80"/>
  <c r="N19" i="80"/>
  <c r="N11" i="87"/>
  <c r="N20" i="87"/>
  <c r="N29" i="87"/>
  <c r="N27" i="95"/>
  <c r="N17" i="95"/>
  <c r="N24" i="103"/>
  <c r="N10" i="103"/>
  <c r="N16" i="111"/>
  <c r="N29" i="111"/>
  <c r="N12" i="119"/>
  <c r="N25" i="119"/>
  <c r="N9" i="88"/>
  <c r="N25" i="112"/>
  <c r="N10" i="124"/>
  <c r="N16" i="128"/>
  <c r="N10" i="84"/>
  <c r="N27" i="84"/>
  <c r="N27" i="92"/>
  <c r="N9" i="92"/>
  <c r="N18" i="92"/>
  <c r="N24" i="100"/>
  <c r="N10" i="100"/>
  <c r="N16" i="108"/>
  <c r="N29" i="108"/>
  <c r="N12" i="116"/>
  <c r="N25" i="116"/>
  <c r="N29" i="124"/>
  <c r="N21" i="86"/>
  <c r="N11" i="86"/>
  <c r="N17" i="110"/>
  <c r="N26" i="110"/>
  <c r="N13" i="93"/>
  <c r="N10" i="109"/>
  <c r="N8" i="121"/>
  <c r="N15" i="127"/>
  <c r="N17" i="62"/>
  <c r="N22" i="62"/>
  <c r="N8" i="62"/>
  <c r="N18" i="70"/>
  <c r="N8" i="70"/>
  <c r="N23" i="70"/>
  <c r="N17" i="70"/>
  <c r="N8" i="78"/>
  <c r="N23" i="78"/>
  <c r="N17" i="78"/>
  <c r="N26" i="78"/>
  <c r="N8" i="85"/>
  <c r="N10" i="85"/>
  <c r="N21" i="85"/>
  <c r="N17" i="93"/>
  <c r="N26" i="93"/>
  <c r="N12" i="93"/>
  <c r="N27" i="101"/>
  <c r="N17" i="101"/>
  <c r="N27" i="109"/>
  <c r="N13" i="109"/>
  <c r="N27" i="117"/>
  <c r="N13" i="117"/>
  <c r="N16" i="71"/>
  <c r="N14" i="71"/>
  <c r="N23" i="71"/>
  <c r="N17" i="94"/>
  <c r="N26" i="94"/>
  <c r="N13" i="96"/>
  <c r="N19" i="124"/>
  <c r="N29" i="128"/>
  <c r="N8" i="63"/>
  <c r="N23" i="63"/>
  <c r="N9" i="63"/>
  <c r="N19" i="63"/>
  <c r="N11" i="79"/>
  <c r="N20" i="79"/>
  <c r="N29" i="79"/>
  <c r="N14" i="118"/>
  <c r="N23" i="118"/>
  <c r="N9" i="107"/>
  <c r="N17" i="123"/>
  <c r="N26" i="127"/>
  <c r="N8" i="64"/>
  <c r="N15" i="64"/>
  <c r="N13" i="64"/>
  <c r="N9" i="72"/>
  <c r="N12" i="72"/>
  <c r="N22" i="72"/>
  <c r="N24" i="80"/>
  <c r="N14" i="80"/>
  <c r="N23" i="80"/>
  <c r="N15" i="87"/>
  <c r="N24" i="87"/>
  <c r="N14" i="95"/>
  <c r="N8" i="95"/>
  <c r="N21" i="95"/>
  <c r="N28" i="103"/>
  <c r="N14" i="103"/>
  <c r="N20" i="111"/>
  <c r="N10" i="111"/>
  <c r="N16" i="119"/>
  <c r="N29" i="119"/>
  <c r="N24" i="97"/>
  <c r="N9" i="112"/>
  <c r="N16" i="110"/>
  <c r="N28" i="104"/>
  <c r="N22" i="92"/>
  <c r="N28" i="100"/>
  <c r="N14" i="100"/>
  <c r="N20" i="108"/>
  <c r="N10" i="108"/>
  <c r="N16" i="116"/>
  <c r="N29" i="116"/>
  <c r="N16" i="86"/>
  <c r="N25" i="86"/>
  <c r="N15" i="86"/>
  <c r="N21" i="110"/>
  <c r="N12" i="97"/>
  <c r="N23" i="111"/>
  <c r="N11" i="127"/>
  <c r="N29" i="62"/>
  <c r="N26" i="62"/>
  <c r="N12" i="62"/>
  <c r="N22" i="70"/>
  <c r="N12" i="70"/>
  <c r="N21" i="70"/>
  <c r="N12" i="78"/>
  <c r="N21" i="78"/>
  <c r="N9" i="85"/>
  <c r="N25" i="85"/>
  <c r="N21" i="93"/>
  <c r="N16" i="93"/>
  <c r="N8" i="101"/>
  <c r="N21" i="101"/>
  <c r="N8" i="109"/>
  <c r="N22" i="109"/>
  <c r="N17" i="109"/>
  <c r="N8" i="117"/>
  <c r="N17" i="117"/>
  <c r="N9" i="71"/>
  <c r="N18" i="71"/>
  <c r="N27" i="71"/>
  <c r="N21" i="94"/>
  <c r="N28" i="102"/>
  <c r="N15" i="124"/>
  <c r="N25" i="128"/>
  <c r="N13" i="63"/>
  <c r="N27" i="63"/>
  <c r="N15" i="79"/>
  <c r="N24" i="79"/>
  <c r="N9" i="118"/>
  <c r="N18" i="118"/>
  <c r="N27" i="118"/>
  <c r="N19" i="111"/>
  <c r="N29" i="125"/>
  <c r="N18" i="127"/>
  <c r="N18" i="64"/>
  <c r="N19" i="64"/>
  <c r="N17" i="64"/>
  <c r="N19" i="72"/>
  <c r="N16" i="72"/>
  <c r="N26" i="72"/>
  <c r="N9" i="80"/>
  <c r="N18" i="80"/>
  <c r="N27" i="80"/>
  <c r="N19" i="87"/>
  <c r="N28" i="87"/>
  <c r="N12" i="95"/>
  <c r="N25" i="95"/>
  <c r="N9" i="103"/>
  <c r="N18" i="103"/>
  <c r="N24" i="111"/>
  <c r="N14" i="111"/>
  <c r="N20" i="119"/>
  <c r="N10" i="119"/>
  <c r="N11" i="100"/>
  <c r="N29" i="120"/>
  <c r="N23" i="126"/>
  <c r="N8" i="128"/>
  <c r="N29" i="65"/>
  <c r="N25" i="99"/>
  <c r="N24" i="129"/>
  <c r="N9" i="62"/>
  <c r="N16" i="62"/>
  <c r="N10" i="70"/>
  <c r="N16" i="70"/>
  <c r="N25" i="70"/>
  <c r="N16" i="78"/>
  <c r="N25" i="78"/>
  <c r="N15" i="85"/>
  <c r="N29" i="85"/>
  <c r="N9" i="93"/>
  <c r="N11" i="93"/>
  <c r="N20" i="93"/>
  <c r="N12" i="101"/>
  <c r="N25" i="101"/>
  <c r="N12" i="109"/>
  <c r="N21" i="109"/>
  <c r="N12" i="117"/>
  <c r="N21" i="117"/>
  <c r="N13" i="71"/>
  <c r="N22" i="71"/>
  <c r="N25" i="94"/>
  <c r="N11" i="94"/>
  <c r="N12" i="102"/>
  <c r="N11" i="124"/>
  <c r="N21" i="128"/>
  <c r="N17" i="63"/>
  <c r="N19" i="79"/>
  <c r="N28" i="79"/>
  <c r="N13" i="118"/>
  <c r="N22" i="118"/>
  <c r="N25" i="97"/>
  <c r="N16" i="113"/>
  <c r="N25" i="125"/>
  <c r="N14" i="127"/>
  <c r="N27" i="64"/>
  <c r="N21" i="64"/>
  <c r="N21" i="72"/>
  <c r="N20" i="72"/>
  <c r="N22" i="80"/>
  <c r="N10" i="87"/>
  <c r="N23" i="87"/>
  <c r="N9" i="87"/>
  <c r="N18" i="95"/>
  <c r="N16" i="95"/>
  <c r="N29" i="95"/>
  <c r="N13" i="103"/>
  <c r="N22" i="103"/>
  <c r="N9" i="111"/>
  <c r="N18" i="111"/>
  <c r="N24" i="119"/>
  <c r="N14" i="119"/>
  <c r="N24" i="102"/>
  <c r="N13" i="120"/>
  <c r="N19" i="126"/>
  <c r="N11" i="65"/>
  <c r="N20" i="65"/>
  <c r="N15" i="73"/>
  <c r="N24" i="73"/>
  <c r="N21" i="81"/>
  <c r="N16" i="84"/>
  <c r="N12" i="92"/>
  <c r="N21" i="92"/>
  <c r="N13" i="100"/>
  <c r="N22" i="100"/>
  <c r="N9" i="108"/>
  <c r="N18" i="108"/>
  <c r="N24" i="116"/>
  <c r="N14" i="116"/>
  <c r="N8" i="86"/>
  <c r="N28" i="86"/>
  <c r="N10" i="86"/>
  <c r="N23" i="86"/>
  <c r="N29" i="110"/>
  <c r="N15" i="110"/>
  <c r="N22" i="101"/>
  <c r="N18" i="125"/>
  <c r="N20" i="129"/>
  <c r="N21" i="62"/>
  <c r="N11" i="62"/>
  <c r="N20" i="62"/>
  <c r="N26" i="70"/>
  <c r="N20" i="70"/>
  <c r="N29" i="70"/>
  <c r="N20" i="78"/>
  <c r="N29" i="78"/>
  <c r="N19" i="85"/>
  <c r="N16" i="85"/>
  <c r="N14" i="85"/>
  <c r="N25" i="93"/>
  <c r="N15" i="93"/>
  <c r="N24" i="93"/>
  <c r="N16" i="101"/>
  <c r="N29" i="101"/>
  <c r="N16" i="109"/>
  <c r="N25" i="109"/>
  <c r="N16" i="117"/>
  <c r="N25" i="117"/>
  <c r="N17" i="71"/>
  <c r="N26" i="71"/>
  <c r="N8" i="94"/>
  <c r="N29" i="94"/>
  <c r="N15" i="94"/>
  <c r="N29" i="112"/>
  <c r="N24" i="126"/>
  <c r="N17" i="128"/>
  <c r="N20" i="63"/>
  <c r="N21" i="63"/>
  <c r="N10" i="79"/>
  <c r="N23" i="79"/>
  <c r="N9" i="79"/>
  <c r="N17" i="118"/>
  <c r="N26" i="118"/>
  <c r="N8" i="97"/>
  <c r="N28" i="97"/>
  <c r="N29" i="115"/>
  <c r="N21" i="125"/>
  <c r="N10" i="127"/>
  <c r="N10" i="64"/>
  <c r="N12" i="64"/>
  <c r="N25" i="64"/>
  <c r="N11" i="72"/>
  <c r="N24" i="72"/>
  <c r="N12" i="80"/>
  <c r="N17" i="80"/>
  <c r="N26" i="80"/>
  <c r="N26" i="87"/>
  <c r="N27" i="87"/>
  <c r="N13" i="87"/>
  <c r="N22" i="95"/>
  <c r="N20" i="95"/>
  <c r="N8" i="103"/>
  <c r="N27" i="103"/>
  <c r="N17" i="103"/>
  <c r="N26" i="103"/>
  <c r="N13" i="111"/>
  <c r="N22" i="111"/>
  <c r="N9" i="119"/>
  <c r="N18" i="119"/>
  <c r="N8" i="102"/>
  <c r="N8" i="100"/>
  <c r="N27" i="100"/>
  <c r="N17" i="100"/>
  <c r="N26" i="100"/>
  <c r="N13" i="108"/>
  <c r="N22" i="108"/>
  <c r="N9" i="116"/>
  <c r="N18" i="116"/>
  <c r="N24" i="86"/>
  <c r="N14" i="86"/>
  <c r="N27" i="86"/>
  <c r="N10" i="110"/>
  <c r="N19" i="110"/>
  <c r="N19" i="103"/>
  <c r="N14" i="117"/>
  <c r="N14" i="125"/>
  <c r="N16" i="129"/>
  <c r="N13" i="62"/>
  <c r="N15" i="62"/>
  <c r="N24" i="62"/>
  <c r="N11" i="70"/>
  <c r="N24" i="70"/>
  <c r="N15" i="78"/>
  <c r="N24" i="78"/>
  <c r="N10" i="78"/>
  <c r="N23" i="85"/>
  <c r="N20" i="85"/>
  <c r="N18" i="85"/>
  <c r="N10" i="93"/>
  <c r="N19" i="93"/>
  <c r="N28" i="93"/>
  <c r="N20" i="101"/>
  <c r="N11" i="109"/>
  <c r="N20" i="109"/>
  <c r="N29" i="109"/>
  <c r="N20" i="117"/>
  <c r="N29" i="117"/>
  <c r="N20" i="71"/>
  <c r="N21" i="71"/>
  <c r="N24" i="94"/>
  <c r="N10" i="94"/>
  <c r="N19" i="94"/>
  <c r="N13" i="112"/>
  <c r="N20" i="126"/>
  <c r="N13" i="128"/>
  <c r="N26" i="63"/>
  <c r="N22" i="63"/>
  <c r="N25" i="63"/>
  <c r="N26" i="79"/>
  <c r="N27" i="79"/>
  <c r="N13" i="79"/>
  <c r="N21" i="118"/>
  <c r="N21" i="99"/>
  <c r="N13" i="115"/>
  <c r="N17" i="125"/>
  <c r="N27" i="129"/>
  <c r="N22" i="64"/>
  <c r="N16" i="64"/>
  <c r="N29" i="64"/>
  <c r="N13" i="72"/>
  <c r="N29" i="72"/>
  <c r="N28" i="80"/>
  <c r="N21" i="80"/>
  <c r="N14" i="87"/>
  <c r="N8" i="87"/>
  <c r="N17" i="87"/>
  <c r="N11" i="95"/>
  <c r="N24" i="95"/>
  <c r="N12" i="103"/>
  <c r="N21" i="103"/>
  <c r="N17" i="111"/>
  <c r="N26" i="111"/>
  <c r="N13" i="119"/>
  <c r="N22" i="119"/>
  <c r="N21" i="104"/>
  <c r="N22" i="124"/>
  <c r="N11" i="126"/>
  <c r="N9" i="65"/>
  <c r="N19" i="65"/>
  <c r="N14" i="73"/>
  <c r="N23" i="73"/>
  <c r="N19" i="81"/>
  <c r="N20" i="81"/>
  <c r="N29" i="81"/>
  <c r="N29" i="88"/>
  <c r="N11" i="88"/>
  <c r="N24" i="88"/>
  <c r="N22" i="96"/>
  <c r="N8" i="96"/>
  <c r="N18" i="104"/>
  <c r="N27" i="104"/>
  <c r="N22" i="112"/>
  <c r="N8" i="112"/>
  <c r="N22" i="120"/>
  <c r="N8" i="120"/>
  <c r="N25" i="115"/>
  <c r="N12" i="125"/>
  <c r="N24" i="66"/>
  <c r="N29" i="66"/>
  <c r="N15" i="66"/>
  <c r="N20" i="74"/>
  <c r="N13" i="74"/>
  <c r="N23" i="74"/>
  <c r="N18" i="56"/>
  <c r="N27" i="56"/>
  <c r="N27" i="89"/>
  <c r="N9" i="89"/>
  <c r="N18" i="89"/>
  <c r="N21" i="97"/>
  <c r="N15" i="97"/>
  <c r="N25" i="105"/>
  <c r="N11" i="105"/>
  <c r="N21" i="113"/>
  <c r="N17" i="121"/>
  <c r="N14" i="59"/>
  <c r="N27" i="59"/>
  <c r="N13" i="59"/>
  <c r="N22" i="98"/>
  <c r="N16" i="98"/>
  <c r="N25" i="98"/>
  <c r="N13" i="82"/>
  <c r="N22" i="82"/>
  <c r="N22" i="114"/>
  <c r="N23" i="114"/>
  <c r="N9" i="114"/>
  <c r="N14" i="67"/>
  <c r="N27" i="67"/>
  <c r="N13" i="67"/>
  <c r="N26" i="106"/>
  <c r="N16" i="106"/>
  <c r="N29" i="106"/>
  <c r="N10" i="75"/>
  <c r="N23" i="75"/>
  <c r="N27" i="122"/>
  <c r="N17" i="122"/>
  <c r="N14" i="90"/>
  <c r="N12" i="90"/>
  <c r="N21" i="90"/>
  <c r="N25" i="58"/>
  <c r="N17" i="124"/>
  <c r="N19" i="128"/>
  <c r="N9" i="120"/>
  <c r="N21" i="124"/>
  <c r="N23" i="123"/>
  <c r="N28" i="116"/>
  <c r="N22" i="117"/>
  <c r="N23" i="127"/>
  <c r="N28" i="126"/>
  <c r="N15" i="111"/>
  <c r="N28" i="112"/>
  <c r="N22" i="121"/>
  <c r="N23" i="81"/>
  <c r="N24" i="81"/>
  <c r="N10" i="81"/>
  <c r="N17" i="88"/>
  <c r="N15" i="88"/>
  <c r="N17" i="96"/>
  <c r="N26" i="96"/>
  <c r="N12" i="96"/>
  <c r="N22" i="104"/>
  <c r="N12" i="104"/>
  <c r="N26" i="112"/>
  <c r="N12" i="112"/>
  <c r="N26" i="120"/>
  <c r="N12" i="120"/>
  <c r="N14" i="101"/>
  <c r="N9" i="115"/>
  <c r="N8" i="125"/>
  <c r="N26" i="129"/>
  <c r="N12" i="66"/>
  <c r="N10" i="66"/>
  <c r="N19" i="66"/>
  <c r="N22" i="74"/>
  <c r="N17" i="74"/>
  <c r="N27" i="74"/>
  <c r="N22" i="56"/>
  <c r="N12" i="56"/>
  <c r="N15" i="89"/>
  <c r="N13" i="89"/>
  <c r="N22" i="89"/>
  <c r="N27" i="97"/>
  <c r="N19" i="97"/>
  <c r="N29" i="105"/>
  <c r="N15" i="105"/>
  <c r="N25" i="113"/>
  <c r="N11" i="113"/>
  <c r="N21" i="121"/>
  <c r="N11" i="121"/>
  <c r="N8" i="59"/>
  <c r="N17" i="59"/>
  <c r="N11" i="98"/>
  <c r="N20" i="98"/>
  <c r="N29" i="98"/>
  <c r="N17" i="82"/>
  <c r="N26" i="82"/>
  <c r="N10" i="114"/>
  <c r="N27" i="114"/>
  <c r="N13" i="114"/>
  <c r="N8" i="67"/>
  <c r="N17" i="67"/>
  <c r="N11" i="106"/>
  <c r="N20" i="106"/>
  <c r="N14" i="75"/>
  <c r="N18" i="75"/>
  <c r="N27" i="75"/>
  <c r="N14" i="122"/>
  <c r="N8" i="122"/>
  <c r="N21" i="122"/>
  <c r="N16" i="90"/>
  <c r="N25" i="90"/>
  <c r="N29" i="58"/>
  <c r="N12" i="86"/>
  <c r="N23" i="100"/>
  <c r="N22" i="126"/>
  <c r="N14" i="126"/>
  <c r="N28" i="123"/>
  <c r="N23" i="116"/>
  <c r="N23" i="117"/>
  <c r="N28" i="127"/>
  <c r="N29" i="126"/>
  <c r="N28" i="119"/>
  <c r="N21" i="112"/>
  <c r="N28" i="121"/>
  <c r="N14" i="81"/>
  <c r="N21" i="88"/>
  <c r="N19" i="88"/>
  <c r="N21" i="96"/>
  <c r="N16" i="96"/>
  <c r="N26" i="104"/>
  <c r="N16" i="104"/>
  <c r="N16" i="112"/>
  <c r="N16" i="120"/>
  <c r="N11" i="103"/>
  <c r="N16" i="121"/>
  <c r="N29" i="127"/>
  <c r="N22" i="129"/>
  <c r="N14" i="66"/>
  <c r="N23" i="66"/>
  <c r="N21" i="74"/>
  <c r="N13" i="56"/>
  <c r="N26" i="56"/>
  <c r="N16" i="56"/>
  <c r="N8" i="89"/>
  <c r="N17" i="89"/>
  <c r="N26" i="89"/>
  <c r="N10" i="97"/>
  <c r="N29" i="97"/>
  <c r="N10" i="105"/>
  <c r="N19" i="105"/>
  <c r="N29" i="113"/>
  <c r="N15" i="113"/>
  <c r="N25" i="121"/>
  <c r="N15" i="121"/>
  <c r="N12" i="59"/>
  <c r="N21" i="59"/>
  <c r="N24" i="98"/>
  <c r="N21" i="82"/>
  <c r="N26" i="114"/>
  <c r="N8" i="114"/>
  <c r="N17" i="114"/>
  <c r="N12" i="67"/>
  <c r="N21" i="67"/>
  <c r="N24" i="106"/>
  <c r="N26" i="75"/>
  <c r="N13" i="75"/>
  <c r="N25" i="122"/>
  <c r="N20" i="90"/>
  <c r="N29" i="90"/>
  <c r="N10" i="98"/>
  <c r="N10" i="58"/>
  <c r="N27" i="108"/>
  <c r="N11" i="108"/>
  <c r="N11" i="128"/>
  <c r="N17" i="104"/>
  <c r="N21" i="123"/>
  <c r="N19" i="116"/>
  <c r="N26" i="117"/>
  <c r="N28" i="94"/>
  <c r="N23" i="64"/>
  <c r="N19" i="119"/>
  <c r="N28" i="120"/>
  <c r="N23" i="129"/>
  <c r="N14" i="65"/>
  <c r="N8" i="65"/>
  <c r="N9" i="73"/>
  <c r="N26" i="73"/>
  <c r="N12" i="73"/>
  <c r="N27" i="81"/>
  <c r="N9" i="81"/>
  <c r="N18" i="81"/>
  <c r="N10" i="88"/>
  <c r="N27" i="88"/>
  <c r="N9" i="96"/>
  <c r="N11" i="96"/>
  <c r="N20" i="96"/>
  <c r="N20" i="104"/>
  <c r="N11" i="112"/>
  <c r="N20" i="112"/>
  <c r="N11" i="120"/>
  <c r="N20" i="120"/>
  <c r="N24" i="105"/>
  <c r="N29" i="123"/>
  <c r="N25" i="127"/>
  <c r="N18" i="129"/>
  <c r="N9" i="66"/>
  <c r="N18" i="66"/>
  <c r="N27" i="66"/>
  <c r="N14" i="74"/>
  <c r="N25" i="74"/>
  <c r="N29" i="56"/>
  <c r="N20" i="56"/>
  <c r="N12" i="89"/>
  <c r="N21" i="89"/>
  <c r="N14" i="97"/>
  <c r="N14" i="105"/>
  <c r="N23" i="105"/>
  <c r="N10" i="113"/>
  <c r="N19" i="113"/>
  <c r="N29" i="121"/>
  <c r="N19" i="121"/>
  <c r="N22" i="59"/>
  <c r="N16" i="59"/>
  <c r="N25" i="59"/>
  <c r="N19" i="98"/>
  <c r="N28" i="98"/>
  <c r="N20" i="82"/>
  <c r="N25" i="82"/>
  <c r="N11" i="82"/>
  <c r="N14" i="114"/>
  <c r="N12" i="114"/>
  <c r="N21" i="114"/>
  <c r="N22" i="67"/>
  <c r="N16" i="67"/>
  <c r="N25" i="67"/>
  <c r="N19" i="106"/>
  <c r="N9" i="106"/>
  <c r="N12" i="75"/>
  <c r="N17" i="75"/>
  <c r="N18" i="122"/>
  <c r="N16" i="122"/>
  <c r="N29" i="122"/>
  <c r="N11" i="90"/>
  <c r="N24" i="90"/>
  <c r="N19" i="58"/>
  <c r="N24" i="58"/>
  <c r="N14" i="58"/>
  <c r="N9" i="124"/>
  <c r="N26" i="126"/>
  <c r="N20" i="102"/>
  <c r="N10" i="126"/>
  <c r="N22" i="84"/>
  <c r="N28" i="124"/>
  <c r="N22" i="125"/>
  <c r="N16" i="94"/>
  <c r="N28" i="64"/>
  <c r="N22" i="65"/>
  <c r="N25" i="120"/>
  <c r="N28" i="129"/>
  <c r="N27" i="126"/>
  <c r="N12" i="128"/>
  <c r="N13" i="65"/>
  <c r="N18" i="65"/>
  <c r="N12" i="65"/>
  <c r="N21" i="73"/>
  <c r="N16" i="73"/>
  <c r="N15" i="81"/>
  <c r="N13" i="81"/>
  <c r="N22" i="81"/>
  <c r="N14" i="88"/>
  <c r="N8" i="88"/>
  <c r="N25" i="96"/>
  <c r="N15" i="96"/>
  <c r="N24" i="96"/>
  <c r="N11" i="104"/>
  <c r="N24" i="104"/>
  <c r="N15" i="112"/>
  <c r="N24" i="112"/>
  <c r="N15" i="120"/>
  <c r="N24" i="120"/>
  <c r="N8" i="105"/>
  <c r="N13" i="123"/>
  <c r="N21" i="127"/>
  <c r="N14" i="129"/>
  <c r="N13" i="66"/>
  <c r="N22" i="66"/>
  <c r="N24" i="74"/>
  <c r="N29" i="74"/>
  <c r="N17" i="56"/>
  <c r="N11" i="56"/>
  <c r="N24" i="56"/>
  <c r="N16" i="89"/>
  <c r="N25" i="89"/>
  <c r="N26" i="97"/>
  <c r="N18" i="97"/>
  <c r="N9" i="105"/>
  <c r="N18" i="105"/>
  <c r="N27" i="105"/>
  <c r="N14" i="113"/>
  <c r="N23" i="113"/>
  <c r="N10" i="121"/>
  <c r="N23" i="121"/>
  <c r="N11" i="59"/>
  <c r="N20" i="59"/>
  <c r="N29" i="59"/>
  <c r="N23" i="98"/>
  <c r="N9" i="98"/>
  <c r="N8" i="82"/>
  <c r="N29" i="82"/>
  <c r="N15" i="82"/>
  <c r="N16" i="114"/>
  <c r="N25" i="114"/>
  <c r="N11" i="67"/>
  <c r="N20" i="67"/>
  <c r="N29" i="67"/>
  <c r="N23" i="106"/>
  <c r="N13" i="106"/>
  <c r="N8" i="75"/>
  <c r="N20" i="75"/>
  <c r="N21" i="75"/>
  <c r="N11" i="122"/>
  <c r="N20" i="122"/>
  <c r="N14" i="106"/>
  <c r="N15" i="90"/>
  <c r="N28" i="90"/>
  <c r="N23" i="58"/>
  <c r="N9" i="58"/>
  <c r="N8" i="58"/>
  <c r="N28" i="58"/>
  <c r="N18" i="58"/>
  <c r="N15" i="128"/>
  <c r="N8" i="110"/>
  <c r="N8" i="104"/>
  <c r="N23" i="84"/>
  <c r="N27" i="124"/>
  <c r="N23" i="125"/>
  <c r="N23" i="102"/>
  <c r="N23" i="95"/>
  <c r="N28" i="65"/>
  <c r="N22" i="128"/>
  <c r="N29" i="129"/>
  <c r="N26" i="65"/>
  <c r="N16" i="65"/>
  <c r="N13" i="73"/>
  <c r="N11" i="73"/>
  <c r="N20" i="73"/>
  <c r="N8" i="81"/>
  <c r="N17" i="81"/>
  <c r="N26" i="81"/>
  <c r="N18" i="88"/>
  <c r="N12" i="88"/>
  <c r="N10" i="96"/>
  <c r="N19" i="96"/>
  <c r="N28" i="96"/>
  <c r="N15" i="104"/>
  <c r="N10" i="112"/>
  <c r="N19" i="112"/>
  <c r="N10" i="120"/>
  <c r="N19" i="120"/>
  <c r="N21" i="107"/>
  <c r="N24" i="125"/>
  <c r="N17" i="127"/>
  <c r="N10" i="129"/>
  <c r="N17" i="66"/>
  <c r="N26" i="66"/>
  <c r="N8" i="74"/>
  <c r="N26" i="74"/>
  <c r="N11" i="74"/>
  <c r="N21" i="56"/>
  <c r="N15" i="56"/>
  <c r="N28" i="56"/>
  <c r="N20" i="89"/>
  <c r="N29" i="89"/>
  <c r="N9" i="97"/>
  <c r="N22" i="97"/>
  <c r="N13" i="105"/>
  <c r="N22" i="105"/>
  <c r="N9" i="113"/>
  <c r="N18" i="113"/>
  <c r="N27" i="113"/>
  <c r="N14" i="121"/>
  <c r="N27" i="121"/>
  <c r="N15" i="59"/>
  <c r="N24" i="59"/>
  <c r="N14" i="98"/>
  <c r="N27" i="98"/>
  <c r="N13" i="98"/>
  <c r="N24" i="82"/>
  <c r="N10" i="82"/>
  <c r="N19" i="82"/>
  <c r="N11" i="114"/>
  <c r="N20" i="114"/>
  <c r="N29" i="114"/>
  <c r="N15" i="67"/>
  <c r="N24" i="67"/>
  <c r="N18" i="106"/>
  <c r="N27" i="106"/>
  <c r="N17" i="106"/>
  <c r="N9" i="75"/>
  <c r="N11" i="75"/>
  <c r="N25" i="75"/>
  <c r="N15" i="122"/>
  <c r="N24" i="122"/>
  <c r="N22" i="90"/>
  <c r="N19" i="90"/>
  <c r="N9" i="90"/>
  <c r="N11" i="58"/>
  <c r="N13" i="58"/>
  <c r="N22" i="58"/>
  <c r="N15" i="116"/>
  <c r="N19" i="108"/>
  <c r="N8" i="99"/>
  <c r="N25" i="124"/>
  <c r="N9" i="104"/>
  <c r="N28" i="84"/>
  <c r="N28" i="101"/>
  <c r="N28" i="125"/>
  <c r="N16" i="102"/>
  <c r="N28" i="95"/>
  <c r="N23" i="88"/>
  <c r="N23" i="128"/>
  <c r="N28" i="122"/>
  <c r="N28" i="105"/>
  <c r="N26" i="88"/>
  <c r="N16" i="88"/>
  <c r="N14" i="96"/>
  <c r="N23" i="96"/>
  <c r="N10" i="104"/>
  <c r="N19" i="104"/>
  <c r="N14" i="112"/>
  <c r="N23" i="112"/>
  <c r="N14" i="120"/>
  <c r="N23" i="120"/>
  <c r="N20" i="97"/>
  <c r="N18" i="109"/>
  <c r="N20" i="125"/>
  <c r="N13" i="127"/>
  <c r="N21" i="66"/>
  <c r="N16" i="74"/>
  <c r="N15" i="74"/>
  <c r="N10" i="56"/>
  <c r="N19" i="56"/>
  <c r="N23" i="89"/>
  <c r="N24" i="89"/>
  <c r="N10" i="89"/>
  <c r="N13" i="97"/>
  <c r="N23" i="97"/>
  <c r="N17" i="105"/>
  <c r="N26" i="105"/>
  <c r="N13" i="113"/>
  <c r="N22" i="113"/>
  <c r="N9" i="121"/>
  <c r="N18" i="121"/>
  <c r="N10" i="59"/>
  <c r="N19" i="59"/>
  <c r="N28" i="59"/>
  <c r="N8" i="98"/>
  <c r="N17" i="98"/>
  <c r="N12" i="82"/>
  <c r="N14" i="82"/>
  <c r="N23" i="82"/>
  <c r="N15" i="114"/>
  <c r="N24" i="114"/>
  <c r="N10" i="67"/>
  <c r="N19" i="67"/>
  <c r="N28" i="67"/>
  <c r="N22" i="106"/>
  <c r="N8" i="106"/>
  <c r="N21" i="106"/>
  <c r="N16" i="75"/>
  <c r="N15" i="75"/>
  <c r="N29" i="75"/>
  <c r="N19" i="122"/>
  <c r="N9" i="122"/>
  <c r="N10" i="90"/>
  <c r="N23" i="90"/>
  <c r="N13" i="90"/>
  <c r="N17" i="58"/>
  <c r="N26" i="58"/>
  <c r="N13" i="124"/>
  <c r="N12" i="118"/>
  <c r="N15" i="100"/>
  <c r="N18" i="126"/>
  <c r="N28" i="115"/>
  <c r="N28" i="108"/>
  <c r="N23" i="101"/>
  <c r="N27" i="125"/>
  <c r="N28" i="118"/>
  <c r="N26" i="95"/>
  <c r="N28" i="88"/>
  <c r="N28" i="128"/>
  <c r="N22" i="122"/>
  <c r="N26" i="98"/>
  <c r="N26" i="124"/>
  <c r="N15" i="126"/>
  <c r="N21" i="65"/>
  <c r="N15" i="65"/>
  <c r="N24" i="65"/>
  <c r="N10" i="73"/>
  <c r="N19" i="73"/>
  <c r="N28" i="73"/>
  <c r="N16" i="81"/>
  <c r="N25" i="81"/>
  <c r="N13" i="88"/>
  <c r="N20" i="88"/>
  <c r="N18" i="96"/>
  <c r="N27" i="96"/>
  <c r="N14" i="104"/>
  <c r="N23" i="104"/>
  <c r="N18" i="112"/>
  <c r="N27" i="112"/>
  <c r="N18" i="120"/>
  <c r="N27" i="120"/>
  <c r="N17" i="99"/>
  <c r="N12" i="113"/>
  <c r="N16" i="125"/>
  <c r="N9" i="127"/>
  <c r="N8" i="66"/>
  <c r="N25" i="66"/>
  <c r="N11" i="66"/>
  <c r="N10" i="74"/>
  <c r="N9" i="74"/>
  <c r="N19" i="74"/>
  <c r="N14" i="56"/>
  <c r="N23" i="56"/>
  <c r="N11" i="89"/>
  <c r="N28" i="89"/>
  <c r="N14" i="89"/>
  <c r="N17" i="97"/>
  <c r="N11" i="97"/>
  <c r="N21" i="105"/>
  <c r="N17" i="113"/>
  <c r="N26" i="113"/>
  <c r="N13" i="121"/>
  <c r="N26" i="121"/>
  <c r="N26" i="59"/>
  <c r="N23" i="59"/>
  <c r="N9" i="59"/>
  <c r="N18" i="98"/>
  <c r="N12" i="98"/>
  <c r="N21" i="98"/>
  <c r="N9" i="82"/>
  <c r="N18" i="82"/>
  <c r="N27" i="82"/>
  <c r="N19" i="114"/>
  <c r="N28" i="114"/>
  <c r="N26" i="67"/>
  <c r="N23" i="67"/>
  <c r="N9" i="67"/>
  <c r="N10" i="106"/>
  <c r="N12" i="106"/>
  <c r="N25" i="106"/>
  <c r="N24" i="75"/>
  <c r="N19" i="75"/>
  <c r="N10" i="122"/>
  <c r="N23" i="122"/>
  <c r="N13" i="122"/>
  <c r="N26" i="90"/>
  <c r="N27" i="90"/>
  <c r="N17" i="90"/>
  <c r="N15" i="58"/>
  <c r="N21" i="58"/>
  <c r="N27" i="128"/>
  <c r="N24" i="110"/>
  <c r="N25" i="104"/>
  <c r="N17" i="115"/>
  <c r="N15" i="108"/>
  <c r="N18" i="101"/>
  <c r="N22" i="127"/>
  <c r="N16" i="118"/>
  <c r="N28" i="111"/>
  <c r="N22" i="88"/>
  <c r="N28" i="106"/>
  <c r="E27" i="57" l="1"/>
  <c r="E19" i="57"/>
  <c r="E11" i="57"/>
  <c r="E26" i="57"/>
  <c r="E18" i="57"/>
  <c r="E10" i="57"/>
  <c r="E25" i="57"/>
  <c r="E17" i="57"/>
  <c r="E9" i="57"/>
  <c r="E24" i="57"/>
  <c r="E16" i="57"/>
  <c r="E8" i="57"/>
  <c r="E23" i="57"/>
  <c r="E15" i="57"/>
  <c r="E22" i="57"/>
  <c r="E14" i="57"/>
  <c r="E28" i="57"/>
  <c r="E20" i="57"/>
  <c r="E12" i="57"/>
  <c r="E29" i="57"/>
  <c r="E21" i="57"/>
  <c r="E13" i="57"/>
</calcChain>
</file>

<file path=xl/sharedStrings.xml><?xml version="1.0" encoding="utf-8"?>
<sst xmlns="http://schemas.openxmlformats.org/spreadsheetml/2006/main" count="4197" uniqueCount="328">
  <si>
    <t>A</t>
    <phoneticPr fontId="3"/>
  </si>
  <si>
    <t>B</t>
    <phoneticPr fontId="3"/>
  </si>
  <si>
    <t>C</t>
    <phoneticPr fontId="3"/>
  </si>
  <si>
    <t>A/C</t>
    <phoneticPr fontId="3"/>
  </si>
  <si>
    <t>順位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</si>
  <si>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</si>
  <si>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</si>
  <si>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</si>
  <si>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</si>
  <si>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</si>
  <si>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</si>
  <si>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</si>
  <si>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</si>
  <si>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</si>
  <si>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</si>
  <si>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</si>
  <si>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</si>
  <si>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</si>
  <si>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</si>
  <si>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</si>
  <si>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</si>
  <si>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</si>
  <si>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</si>
  <si>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</si>
  <si>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</si>
  <si>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</si>
  <si>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※妊娠,分娩及び産じょく…乳房腫大・骨盤変形等の傷病名が含まれるため、”男性”、”後期高齢者”においても医療費が発生する可能性がある。</t>
  </si>
  <si>
    <t>株式会社データホライゾン　医療費分解技術を用いて疾病毎に点数をグルーピングし算出。</t>
    <phoneticPr fontId="3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</si>
  <si>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</si>
  <si>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</si>
  <si>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</si>
  <si>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</si>
  <si>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</si>
  <si>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</si>
  <si>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</si>
  <si>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</si>
  <si>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</si>
  <si>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</si>
  <si>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</si>
  <si>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</si>
  <si>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</si>
  <si>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</si>
  <si>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</si>
  <si>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</si>
  <si>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</si>
  <si>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Ⅷ．耳及び乳様突起の疾患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</si>
  <si>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</si>
  <si>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</si>
  <si>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</si>
  <si>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</si>
  <si>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</si>
  <si>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</si>
  <si>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</si>
  <si>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</si>
  <si>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</si>
  <si>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</si>
  <si>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</si>
  <si>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</si>
  <si>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</si>
  <si>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</si>
  <si>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ⅩⅩⅡ．特殊目的用コード</t>
    <phoneticPr fontId="35"/>
  </si>
  <si>
    <t>分類外</t>
    <phoneticPr fontId="35"/>
  </si>
  <si>
    <t>合計</t>
    <phoneticPr fontId="35"/>
  </si>
  <si>
    <t>Ⅳ．内分泌，栄養及び代謝疾患</t>
    <phoneticPr fontId="35"/>
  </si>
  <si>
    <t>ⅩⅩⅡ．特殊目的用コード</t>
    <phoneticPr fontId="35"/>
  </si>
  <si>
    <t>合計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</si>
  <si>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</si>
  <si>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</si>
  <si>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</si>
  <si>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</si>
  <si>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</si>
  <si>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</si>
  <si>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</si>
  <si>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</si>
  <si>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</si>
  <si>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ⅩⅧ．症状，徴候及び異常臨床所見・異常検査所見で他に分類されないもの</t>
    <phoneticPr fontId="35"/>
  </si>
  <si>
    <t>合計</t>
    <phoneticPr fontId="35"/>
  </si>
  <si>
    <t>Ⅳ．内分泌，栄養及び代謝疾患</t>
    <phoneticPr fontId="35"/>
  </si>
  <si>
    <t>Ⅱ．新生物＜腫瘍＞</t>
    <phoneticPr fontId="35"/>
  </si>
  <si>
    <t>Ⅶ．眼及び付属器の疾患</t>
    <phoneticPr fontId="35"/>
  </si>
  <si>
    <t>Ⅰ．感染症及び寄生虫症</t>
    <phoneticPr fontId="35"/>
  </si>
  <si>
    <t>Ⅶ．眼及び付属器の疾患</t>
    <phoneticPr fontId="35"/>
  </si>
  <si>
    <t>ⅩⅩⅡ．特殊目的用コード</t>
    <phoneticPr fontId="35"/>
  </si>
  <si>
    <t>Ⅲ．血液及び造血器の疾患並びに免疫機構の障害</t>
    <phoneticPr fontId="35"/>
  </si>
  <si>
    <t>Ⅴ．精神及び行動の障害</t>
    <phoneticPr fontId="35"/>
  </si>
  <si>
    <t>Ⅵ．神経系の疾患</t>
    <phoneticPr fontId="35"/>
  </si>
  <si>
    <t>Ⅷ．耳及び乳様突起の疾患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</si>
  <si>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</si>
  <si>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</si>
  <si>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</si>
  <si>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</si>
  <si>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</si>
  <si>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</si>
  <si>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</si>
  <si>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</si>
  <si>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</si>
  <si>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</si>
  <si>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Ⅶ．眼及び付属器の疾患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</si>
  <si>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</si>
  <si>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</si>
  <si>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</si>
  <si>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</si>
  <si>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</si>
  <si>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</si>
  <si>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</si>
  <si>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</si>
  <si>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</si>
  <si>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</si>
  <si>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</si>
  <si>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</si>
  <si>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</si>
  <si>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</si>
  <si>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</si>
  <si>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Ⅱ．新生物＜腫瘍＞</t>
    <phoneticPr fontId="35"/>
  </si>
  <si>
    <t>Ⅹ．呼吸器系の疾患</t>
    <phoneticPr fontId="35"/>
  </si>
  <si>
    <t>Ⅰ．感染症及び寄生虫症</t>
    <phoneticPr fontId="35"/>
  </si>
  <si>
    <t>Ⅱ．新生物＜腫瘍＞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</si>
  <si>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</si>
  <si>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</si>
  <si>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</si>
  <si>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</si>
  <si>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</si>
  <si>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Ⅷ．耳及び乳様突起の疾患</t>
    <phoneticPr fontId="35"/>
  </si>
  <si>
    <t>Ⅸ．循環器系の疾患</t>
    <phoneticPr fontId="35"/>
  </si>
  <si>
    <t>Ⅹ．呼吸器系の疾患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</si>
  <si>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</si>
  <si>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</si>
  <si>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</si>
  <si>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</si>
  <si>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分類外</t>
    <phoneticPr fontId="35"/>
  </si>
  <si>
    <t>合計</t>
    <phoneticPr fontId="35"/>
  </si>
  <si>
    <t>Ⅸ．循環器系の疾患</t>
    <phoneticPr fontId="35"/>
  </si>
  <si>
    <t>Ⅱ．新生物＜腫瘍＞</t>
    <phoneticPr fontId="35"/>
  </si>
  <si>
    <t>Ⅵ．神経系の疾患</t>
    <phoneticPr fontId="35"/>
  </si>
  <si>
    <t>Ⅶ．眼及び付属器の疾患</t>
    <phoneticPr fontId="35"/>
  </si>
  <si>
    <t>ⅩⅦ．先天奇形，変形及び染色体異常</t>
    <phoneticPr fontId="35"/>
  </si>
  <si>
    <t>合計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</si>
  <si>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</si>
  <si>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</si>
  <si>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Ⅴ．精神及び行動の障害</t>
    <phoneticPr fontId="35"/>
  </si>
  <si>
    <t>Ⅵ．神経系の疾患</t>
    <phoneticPr fontId="35"/>
  </si>
  <si>
    <t>Ⅶ．眼及び付属器の疾患</t>
    <phoneticPr fontId="35"/>
  </si>
  <si>
    <t>ⅩⅧ．症状，徴候及び異常臨床所見・異常検査所見で他に分類されないもの</t>
    <phoneticPr fontId="35"/>
  </si>
  <si>
    <t>Ⅰ．感染症及び寄生虫症</t>
    <phoneticPr fontId="35"/>
  </si>
  <si>
    <t>ⅩⅨ．損傷，中毒及びその他の外因の影響</t>
    <phoneticPr fontId="35"/>
  </si>
  <si>
    <t>ⅩⅩⅠ．健康状態に影響を及ぼす要因及び保健サービスの利用</t>
    <phoneticPr fontId="35"/>
  </si>
  <si>
    <t>Ⅱ．新生物＜腫瘍＞</t>
    <phoneticPr fontId="35"/>
  </si>
  <si>
    <t>Ⅳ．内分泌，栄養及び代謝疾患</t>
    <phoneticPr fontId="35"/>
  </si>
  <si>
    <t>ⅩⅦ．先天奇形，変形及び染色体異常</t>
    <phoneticPr fontId="35"/>
  </si>
  <si>
    <t>Ⅷ．耳及び乳様突起の疾患</t>
    <phoneticPr fontId="35"/>
  </si>
  <si>
    <t>Ⅹ．呼吸器系の疾患</t>
    <phoneticPr fontId="35"/>
  </si>
  <si>
    <t>分類外</t>
    <phoneticPr fontId="35"/>
  </si>
  <si>
    <t>Ⅰ．感染症及び寄生虫症</t>
    <phoneticPr fontId="35"/>
  </si>
  <si>
    <t>Ⅲ．血液及び造血器の疾患並びに免疫機構の障害</t>
    <phoneticPr fontId="35"/>
  </si>
  <si>
    <t>Ⅸ．循環器系の疾患</t>
    <phoneticPr fontId="35"/>
  </si>
  <si>
    <t>ⅩⅦ．先天奇形，変形及び染色体異常</t>
    <phoneticPr fontId="35"/>
  </si>
  <si>
    <t>ⅩⅩⅠ．健康状態に影響を及ぼす要因及び保健サービスの利用</t>
    <phoneticPr fontId="35"/>
  </si>
  <si>
    <t>Ⅷ．耳及び乳様突起の疾患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</si>
  <si>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</si>
  <si>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</si>
  <si>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</si>
  <si>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Ⅸ．循環器系の疾患</t>
    <phoneticPr fontId="35"/>
  </si>
  <si>
    <t>ⅩⅧ．症状，徴候及び異常臨床所見・異常検査所見で他に分類されないもの</t>
    <phoneticPr fontId="35"/>
  </si>
  <si>
    <t>ⅩⅨ．損傷，中毒及びその他の外因の影響</t>
    <phoneticPr fontId="35"/>
  </si>
  <si>
    <t>分類外</t>
    <phoneticPr fontId="35"/>
  </si>
  <si>
    <t>Ⅱ．新生物＜腫瘍＞</t>
    <phoneticPr fontId="35"/>
  </si>
  <si>
    <t>Ⅹ．呼吸器系の疾患</t>
    <phoneticPr fontId="35"/>
  </si>
  <si>
    <t>分類外</t>
    <phoneticPr fontId="35"/>
  </si>
  <si>
    <t>Ⅲ．血液及び造血器の疾患並びに免疫機構の障害</t>
    <phoneticPr fontId="35"/>
  </si>
  <si>
    <t>ⅩⅩⅠ．健康状態に影響を及ぼす要因及び保健サービスの利用</t>
    <phoneticPr fontId="35"/>
  </si>
  <si>
    <t>Ⅲ．血液及び造血器の疾患並びに免疫機構の障害</t>
    <phoneticPr fontId="35"/>
  </si>
  <si>
    <t>Ⅳ．内分泌，栄養及び代謝疾患</t>
    <phoneticPr fontId="35"/>
  </si>
  <si>
    <t>Ⅷ．耳及び乳様突起の疾患</t>
    <phoneticPr fontId="35"/>
  </si>
  <si>
    <t>ⅩⅦ．先天奇形，変形及び染色体異常</t>
    <phoneticPr fontId="35"/>
  </si>
  <si>
    <t>ⅩⅧ．症状，徴候及び異常臨床所見・異常検査所見で他に分類されないもの</t>
    <phoneticPr fontId="35"/>
  </si>
  <si>
    <t>Ⅱ．新生物＜腫瘍＞</t>
    <phoneticPr fontId="35"/>
  </si>
  <si>
    <t>Ⅹ．呼吸器系の疾患</t>
    <phoneticPr fontId="35"/>
  </si>
  <si>
    <t>※患者数…複数の疾病をもつ患者が存在するため、合計人数は縦の合計と一致しない。</t>
    <phoneticPr fontId="3"/>
  </si>
  <si>
    <t>レセプト
件数(件)※</t>
    <rPh sb="8" eb="9">
      <t>ケン</t>
    </rPh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</si>
  <si>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</si>
  <si>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C/被保険者数</t>
    <rPh sb="2" eb="6">
      <t>ヒホケンシャ</t>
    </rPh>
    <rPh sb="6" eb="7">
      <t>スウ</t>
    </rPh>
    <phoneticPr fontId="3"/>
  </si>
  <si>
    <t>疾病分類(大分類)</t>
  </si>
  <si>
    <t>※周産期に発生した病態…ＡＢＯ因子不適合等の傷病名が含まれるため、周産期(妊娠22週から出生後7日未満)以外においても医療費が発生する可能性がある。</t>
  </si>
  <si>
    <t>※医療費…大分類の疾病分類毎に集計するため、データ化時点で医科レセプトが存在しない(画像レセプト、月遅れ等)場合集計できない。</t>
    <rPh sb="1" eb="3">
      <t>イリョウ</t>
    </rPh>
    <rPh sb="3" eb="4">
      <t>ヒ</t>
    </rPh>
    <phoneticPr fontId="3"/>
  </si>
  <si>
    <t>※レセプト件数…複数の疾病をもつ患者が存在するため、合計件数は縦の合計と一致しない(一件のレセプトに複数の疾病があるため)。</t>
  </si>
  <si>
    <t>構成比
(%)</t>
  </si>
  <si>
    <t>資格確認日…1日でも資格があれば分析対象としている。</t>
  </si>
  <si>
    <t>資格確認日…1日でも資格があれば分析対象としている。</t>
    <phoneticPr fontId="3"/>
  </si>
  <si>
    <t>患者数
(人)※</t>
    <phoneticPr fontId="3"/>
  </si>
  <si>
    <t>　　　　　そのため他統計と一致しない。</t>
    <phoneticPr fontId="3"/>
  </si>
  <si>
    <t>※妊娠,分娩及び産じょく…乳房腫大・骨盤変形等の傷病名が含まれるため、”男性”、”後期高齢者”においても医療費が発生する可能性がある。</t>
    <phoneticPr fontId="3"/>
  </si>
  <si>
    <t>※周産期に発生した病態…ＡＢＯ因子不適合等の傷病名が含まれるため、周産期(妊娠22週から出生後7日未満)以外においても医療費が発生する可能性がある。</t>
    <phoneticPr fontId="3"/>
  </si>
  <si>
    <t>大分類による疾病別医療費統計</t>
    <phoneticPr fontId="3"/>
  </si>
  <si>
    <t>大阪市</t>
    <rPh sb="0" eb="3">
      <t>オオサカシ</t>
    </rPh>
    <phoneticPr fontId="3"/>
  </si>
  <si>
    <t>都島区</t>
    <phoneticPr fontId="3"/>
  </si>
  <si>
    <t>福島区</t>
    <phoneticPr fontId="3"/>
  </si>
  <si>
    <t>此花区</t>
    <phoneticPr fontId="3"/>
  </si>
  <si>
    <t>西区</t>
    <phoneticPr fontId="3"/>
  </si>
  <si>
    <t>港区</t>
    <phoneticPr fontId="3"/>
  </si>
  <si>
    <t>大正区</t>
    <phoneticPr fontId="3"/>
  </si>
  <si>
    <t>天王寺区</t>
    <phoneticPr fontId="3"/>
  </si>
  <si>
    <t>浪速区</t>
    <phoneticPr fontId="3"/>
  </si>
  <si>
    <t>西淀川区</t>
    <phoneticPr fontId="3"/>
  </si>
  <si>
    <t>東淀川区</t>
    <phoneticPr fontId="3"/>
  </si>
  <si>
    <t>生野区</t>
    <phoneticPr fontId="3"/>
  </si>
  <si>
    <t>旭区</t>
    <phoneticPr fontId="3"/>
  </si>
  <si>
    <t>城東区</t>
    <phoneticPr fontId="3"/>
  </si>
  <si>
    <t>阿倍野区</t>
    <phoneticPr fontId="3"/>
  </si>
  <si>
    <t>住吉区</t>
    <phoneticPr fontId="3"/>
  </si>
  <si>
    <t>東住吉区</t>
    <phoneticPr fontId="3"/>
  </si>
  <si>
    <t>西成区</t>
    <phoneticPr fontId="3"/>
  </si>
  <si>
    <t>淀川区</t>
    <phoneticPr fontId="3"/>
  </si>
  <si>
    <t>鶴見区</t>
    <phoneticPr fontId="3"/>
  </si>
  <si>
    <t>住之江区</t>
    <phoneticPr fontId="3"/>
  </si>
  <si>
    <t>平野区</t>
    <phoneticPr fontId="3"/>
  </si>
  <si>
    <t>北区</t>
    <phoneticPr fontId="3"/>
  </si>
  <si>
    <t>中央区</t>
    <phoneticPr fontId="3"/>
  </si>
  <si>
    <t>堺市</t>
    <phoneticPr fontId="3"/>
  </si>
  <si>
    <t>堺市堺区</t>
    <phoneticPr fontId="3"/>
  </si>
  <si>
    <t>堺市中区</t>
    <phoneticPr fontId="3"/>
  </si>
  <si>
    <t>堺市西区</t>
    <phoneticPr fontId="3"/>
  </si>
  <si>
    <t>堺市東区</t>
    <phoneticPr fontId="3"/>
  </si>
  <si>
    <t>堺市南区</t>
    <phoneticPr fontId="3"/>
  </si>
  <si>
    <t>堺市北区</t>
    <phoneticPr fontId="3"/>
  </si>
  <si>
    <t>堺市美原区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</si>
  <si>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</si>
  <si>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</si>
  <si>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</si>
  <si>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</si>
  <si>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</si>
  <si>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</si>
  <si>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</si>
  <si>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</si>
  <si>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</si>
  <si>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</si>
  <si>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</si>
  <si>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</si>
  <si>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</si>
  <si>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</si>
  <si>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</si>
  <si>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</si>
  <si>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</si>
  <si>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</si>
  <si>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</si>
  <si>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</si>
  <si>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</si>
  <si>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</si>
  <si>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</si>
  <si>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</si>
  <si>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</si>
  <si>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</si>
  <si>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</si>
  <si>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</si>
  <si>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</si>
  <si>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</si>
  <si>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</si>
  <si>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</si>
  <si>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</si>
  <si>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</si>
  <si>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</si>
  <si>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</si>
  <si>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</si>
  <si>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</si>
  <si>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</si>
  <si>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</si>
  <si>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八尾市</t>
    <phoneticPr fontId="3"/>
  </si>
  <si>
    <t>東成区</t>
    <rPh sb="0" eb="1">
      <t>ヒガシ</t>
    </rPh>
    <rPh sb="1" eb="2">
      <t>ナリ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</si>
  <si>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</si>
  <si>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※消化器系の疾患…歯科レセプト情報と思われるものは集計対象外としている。</t>
  </si>
  <si>
    <t>※各項目毎に上位5疾病を　　　　 　　　　表示する。</t>
    <phoneticPr fontId="3"/>
  </si>
  <si>
    <t>患者一人当たりの医療費(円)</t>
    <phoneticPr fontId="3"/>
  </si>
  <si>
    <t>　　　　　そのため他統計と一致しない。</t>
  </si>
  <si>
    <t>【グラフラベル用】</t>
    <rPh sb="7" eb="8">
      <t>ヨウ</t>
    </rPh>
    <phoneticPr fontId="3"/>
  </si>
  <si>
    <t>広域連合全体(年齢階層別)</t>
    <rPh sb="0" eb="2">
      <t>コウイキ</t>
    </rPh>
    <rPh sb="2" eb="4">
      <t>レンゴウ</t>
    </rPh>
    <rPh sb="4" eb="6">
      <t>ゼンタイ</t>
    </rPh>
    <rPh sb="6" eb="13">
      <t>ネ</t>
    </rPh>
    <phoneticPr fontId="3"/>
  </si>
  <si>
    <t>65歳～69歳</t>
    <phoneticPr fontId="3"/>
  </si>
  <si>
    <t>70歳～74歳</t>
    <phoneticPr fontId="3"/>
  </si>
  <si>
    <t>75歳～79歳</t>
    <phoneticPr fontId="3"/>
  </si>
  <si>
    <t>80歳～84歳</t>
    <phoneticPr fontId="3"/>
  </si>
  <si>
    <t>85歳～89歳</t>
    <phoneticPr fontId="3"/>
  </si>
  <si>
    <t>90歳～94歳</t>
    <phoneticPr fontId="3"/>
  </si>
  <si>
    <t>95歳～</t>
    <phoneticPr fontId="3"/>
  </si>
  <si>
    <t>患者一人当たりの医療費</t>
    <rPh sb="0" eb="2">
      <t>カンジャ</t>
    </rPh>
    <rPh sb="2" eb="4">
      <t>ヒトリ</t>
    </rPh>
    <rPh sb="4" eb="5">
      <t>ア</t>
    </rPh>
    <rPh sb="8" eb="10">
      <t>イリョウ</t>
    </rPh>
    <rPh sb="10" eb="11">
      <t>ヒ</t>
    </rPh>
    <phoneticPr fontId="3"/>
  </si>
  <si>
    <t>医療費(円)※</t>
    <phoneticPr fontId="3"/>
  </si>
  <si>
    <t>ⅩⅠ．消化器系の疾患※</t>
    <phoneticPr fontId="3"/>
  </si>
  <si>
    <t>ⅩⅤ．妊娠，分娩及び産じょく※</t>
    <phoneticPr fontId="3"/>
  </si>
  <si>
    <t>ⅩⅥ．周産期に発生した病態※</t>
    <phoneticPr fontId="3"/>
  </si>
  <si>
    <t>患者割合(%)
(被保険者数に占める
割合)</t>
    <rPh sb="2" eb="4">
      <t>ワリアイ</t>
    </rPh>
    <rPh sb="9" eb="13">
      <t>ヒホケンシャ</t>
    </rPh>
    <rPh sb="13" eb="14">
      <t>スウ</t>
    </rPh>
    <rPh sb="15" eb="16">
      <t>シ</t>
    </rPh>
    <rPh sb="19" eb="21">
      <t>ワリアイ</t>
    </rPh>
    <phoneticPr fontId="3"/>
  </si>
  <si>
    <t>医療費…大分類の疾病分類毎に集計するため、データ化時点で医科レセプトが存在しない(画像レセプト、月遅れ等)場合集計できない。</t>
    <rPh sb="0" eb="2">
      <t>イリョウ</t>
    </rPh>
    <rPh sb="2" eb="3">
      <t>ヒ</t>
    </rPh>
    <phoneticPr fontId="3"/>
  </si>
  <si>
    <t>　　　　そのため他統計と一致しない。</t>
    <phoneticPr fontId="3"/>
  </si>
  <si>
    <t>データ化範囲(分析対象)…入院(DPCを含む)、入院外、調剤の電子レセプト。対象診療年月は令和5年4月～令和6年3月診療分(12カ月分)。</t>
    <phoneticPr fontId="3"/>
  </si>
  <si>
    <t>年齢基準日…令和6年3月31日時点。</t>
    <phoneticPr fontId="3"/>
  </si>
  <si>
    <t>広域連合全体</t>
    <rPh sb="0" eb="4">
      <t>コウイキレンゴウ</t>
    </rPh>
    <rPh sb="4" eb="6">
      <t>ゼンタイ</t>
    </rPh>
    <phoneticPr fontId="3"/>
  </si>
  <si>
    <t>国</t>
    <rPh sb="0" eb="1">
      <t>クニ</t>
    </rPh>
    <phoneticPr fontId="3"/>
  </si>
  <si>
    <t>広域連合全体</t>
    <rPh sb="0" eb="6">
      <t>コウイキレンゴウゼンタイ</t>
    </rPh>
    <phoneticPr fontId="3"/>
  </si>
  <si>
    <t>医療費(円)</t>
    <phoneticPr fontId="3"/>
  </si>
  <si>
    <t>レセプト
件数(件)</t>
    <rPh sb="8" eb="9">
      <t>ケン</t>
    </rPh>
    <phoneticPr fontId="3"/>
  </si>
  <si>
    <t>出典：令和5年度 国保データベース(KDB)システム「疾病別医療費分析（大分類）」</t>
  </si>
  <si>
    <t>出典：令和5年度 国保データベース(KDB)システム「疾病別医療費分析（大分類）」</t>
    <phoneticPr fontId="3"/>
  </si>
  <si>
    <t>【表作成用】</t>
    <rPh sb="1" eb="5">
      <t>ヒョウサクセイヨウ</t>
    </rPh>
    <phoneticPr fontId="3"/>
  </si>
  <si>
    <t>被保険者
一人当たり
の医療費
(円)</t>
    <rPh sb="0" eb="4">
      <t>ヒホケンシャ</t>
    </rPh>
    <phoneticPr fontId="3"/>
  </si>
  <si>
    <t>出典データが異なるため、レセプトデータより算出した数値とは一致しない。</t>
  </si>
  <si>
    <t>出典データが異なるため、レセプトデータより算出した数値とは一致しない。</t>
    <phoneticPr fontId="3"/>
  </si>
  <si>
    <t>感染症及び寄生虫症</t>
  </si>
  <si>
    <t>新生物＜腫瘍＞</t>
  </si>
  <si>
    <t>血液及び造血器の疾患並びに免疫機構の障害</t>
  </si>
  <si>
    <t>内分泌、栄養及び代謝疾患</t>
  </si>
  <si>
    <t>精神及び行動の障害</t>
  </si>
  <si>
    <t>神経系の疾患</t>
  </si>
  <si>
    <t>眼及び付属器の疾患</t>
  </si>
  <si>
    <t>耳及び乳様突起の疾患</t>
  </si>
  <si>
    <t>循環器系の疾患</t>
  </si>
  <si>
    <t>呼吸器系の疾患</t>
  </si>
  <si>
    <t>消化器系の疾患</t>
  </si>
  <si>
    <t>皮膚及び皮下組織の疾患</t>
  </si>
  <si>
    <t>筋骨格系及び結合組織の疾患</t>
  </si>
  <si>
    <t>尿路性器系の疾患</t>
  </si>
  <si>
    <t>妊娠、分娩及び産じょく</t>
  </si>
  <si>
    <t>周産期に発生した病態</t>
  </si>
  <si>
    <t>先天奇形、変形及び染色体異常</t>
  </si>
  <si>
    <t>症状、徴候及び異常臨床検査所見で他に分類されないもの</t>
  </si>
  <si>
    <t>損傷、中毒及びその他の外因の影響</t>
  </si>
  <si>
    <t>特殊目的用コード</t>
  </si>
  <si>
    <t>傷病及び死亡の外因</t>
  </si>
  <si>
    <t>健康状態に影響を及ぼす要因及び保健サービスの利用</t>
  </si>
  <si>
    <t>その他（上記以外のもの）</t>
  </si>
  <si>
    <t>大分類による疾病別医療費構成比</t>
    <rPh sb="12" eb="15">
      <t>コウセイヒ</t>
    </rPh>
    <phoneticPr fontId="3"/>
  </si>
  <si>
    <t>-</t>
    <phoneticPr fontId="3"/>
  </si>
  <si>
    <t>広域連合全体(国との比較)</t>
    <rPh sb="0" eb="6">
      <t>コウイキレンゴウゼンタイ</t>
    </rPh>
    <rPh sb="7" eb="8">
      <t>コク</t>
    </rPh>
    <rPh sb="10" eb="12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</si>
</sst>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;[Red]\-#,##0\ "/>
    <numFmt numFmtId="178" formatCode="0.0%"/>
    <numFmt numFmtId="179" formatCode="#,##0_ "/>
    <numFmt numFmtId="180" formatCode="#,##0_);[Red]\(#,##0\)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auto="1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1580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8" fillId="23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6" fillId="26" borderId="9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3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138">
    <xf numFmtId="0" fontId="0" fillId="0" borderId="0" xfId="0">
      <alignment vertical="center"/>
    </xf>
    <xf numFmtId="0" fontId="38" fillId="0" borderId="0" xfId="0" applyFont="1">
      <alignment vertical="center"/>
    </xf>
    <xf numFmtId="0" fontId="36" fillId="0" borderId="4" xfId="0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0" fontId="40" fillId="27" borderId="28" xfId="0" applyNumberFormat="1" applyFont="1" applyFill="1" applyBorder="1" applyAlignment="1">
      <alignment horizontal="center" vertical="center"/>
    </xf>
    <xf numFmtId="0" fontId="40" fillId="27" borderId="28" xfId="0" applyFont="1" applyFill="1" applyBorder="1" applyAlignment="1">
      <alignment horizontal="center" vertical="center"/>
    </xf>
    <xf numFmtId="0" fontId="39" fillId="27" borderId="26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shrinkToFit="1"/>
    </xf>
    <xf numFmtId="0" fontId="36" fillId="0" borderId="29" xfId="0" applyFont="1" applyBorder="1" applyAlignment="1">
      <alignment horizontal="left" vertical="center" shrinkToFit="1"/>
    </xf>
    <xf numFmtId="177" fontId="36" fillId="0" borderId="30" xfId="0" applyNumberFormat="1" applyFont="1" applyBorder="1" applyAlignment="1">
      <alignment horizontal="right" vertical="center" shrinkToFit="1"/>
    </xf>
    <xf numFmtId="178" fontId="36" fillId="0" borderId="31" xfId="0" applyNumberFormat="1" applyFont="1" applyBorder="1" applyAlignment="1">
      <alignment horizontal="right" vertical="center" shrinkToFit="1"/>
    </xf>
    <xf numFmtId="0" fontId="36" fillId="0" borderId="32" xfId="0" applyNumberFormat="1" applyFont="1" applyBorder="1" applyAlignment="1">
      <alignment horizontal="center" vertical="center" shrinkToFit="1"/>
    </xf>
    <xf numFmtId="178" fontId="36" fillId="0" borderId="30" xfId="1578" applyNumberFormat="1" applyFont="1" applyBorder="1" applyAlignment="1">
      <alignment horizontal="right" vertical="center" shrinkToFit="1"/>
    </xf>
    <xf numFmtId="0" fontId="36" fillId="0" borderId="16" xfId="0" applyFont="1" applyBorder="1" applyAlignment="1">
      <alignment horizontal="left" vertical="center" shrinkToFit="1"/>
    </xf>
    <xf numFmtId="0" fontId="36" fillId="0" borderId="15" xfId="0" applyFont="1" applyBorder="1" applyAlignment="1">
      <alignment horizontal="left" vertical="center" shrinkToFit="1"/>
    </xf>
    <xf numFmtId="177" fontId="36" fillId="0" borderId="19" xfId="0" applyNumberFormat="1" applyFont="1" applyBorder="1" applyAlignment="1">
      <alignment horizontal="right" vertical="center" shrinkToFit="1"/>
    </xf>
    <xf numFmtId="178" fontId="36" fillId="0" borderId="33" xfId="0" applyNumberFormat="1" applyFont="1" applyBorder="1" applyAlignment="1">
      <alignment horizontal="right" vertical="center" shrinkToFit="1"/>
    </xf>
    <xf numFmtId="0" fontId="36" fillId="0" borderId="21" xfId="0" applyNumberFormat="1" applyFont="1" applyBorder="1" applyAlignment="1">
      <alignment horizontal="center" vertical="center" shrinkToFit="1"/>
    </xf>
    <xf numFmtId="178" fontId="36" fillId="0" borderId="19" xfId="1578" applyNumberFormat="1" applyFont="1" applyBorder="1" applyAlignment="1">
      <alignment horizontal="right" vertical="center" shrinkToFit="1"/>
    </xf>
    <xf numFmtId="0" fontId="36" fillId="0" borderId="21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left" vertical="center" shrinkToFit="1"/>
    </xf>
    <xf numFmtId="0" fontId="36" fillId="0" borderId="22" xfId="0" applyFont="1" applyBorder="1" applyAlignment="1">
      <alignment horizontal="left" vertical="center" shrinkToFit="1"/>
    </xf>
    <xf numFmtId="177" fontId="36" fillId="0" borderId="23" xfId="0" applyNumberFormat="1" applyFont="1" applyBorder="1" applyAlignment="1">
      <alignment horizontal="right" vertical="center" shrinkToFit="1"/>
    </xf>
    <xf numFmtId="178" fontId="36" fillId="0" borderId="34" xfId="0" applyNumberFormat="1" applyFont="1" applyBorder="1" applyAlignment="1">
      <alignment horizontal="right" vertical="center" shrinkToFit="1"/>
    </xf>
    <xf numFmtId="178" fontId="36" fillId="0" borderId="23" xfId="1578" applyNumberFormat="1" applyFont="1" applyBorder="1" applyAlignment="1">
      <alignment horizontal="right" vertical="center" shrinkToFit="1"/>
    </xf>
    <xf numFmtId="177" fontId="36" fillId="0" borderId="20" xfId="0" applyNumberFormat="1" applyFont="1" applyBorder="1" applyAlignment="1">
      <alignment horizontal="right" vertical="center" shrinkToFit="1"/>
    </xf>
    <xf numFmtId="178" fontId="36" fillId="0" borderId="20" xfId="1578" applyNumberFormat="1" applyFont="1" applyBorder="1" applyAlignment="1">
      <alignment horizontal="right" vertical="center" shrinkToFit="1"/>
    </xf>
    <xf numFmtId="0" fontId="41" fillId="0" borderId="0" xfId="0" applyFont="1">
      <alignment vertical="center"/>
    </xf>
    <xf numFmtId="0" fontId="37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 applyFill="1">
      <alignment vertical="center"/>
    </xf>
    <xf numFmtId="0" fontId="38" fillId="0" borderId="0" xfId="1576" applyFont="1">
      <alignment vertical="center"/>
    </xf>
    <xf numFmtId="0" fontId="36" fillId="0" borderId="0" xfId="1576" applyFont="1">
      <alignment vertical="center"/>
    </xf>
    <xf numFmtId="0" fontId="36" fillId="0" borderId="18" xfId="1576" applyFont="1" applyBorder="1" applyAlignment="1">
      <alignment horizontal="left" vertical="center" shrinkToFit="1"/>
    </xf>
    <xf numFmtId="0" fontId="36" fillId="0" borderId="29" xfId="1576" applyFont="1" applyBorder="1" applyAlignment="1">
      <alignment horizontal="left" vertical="center" shrinkToFit="1"/>
    </xf>
    <xf numFmtId="178" fontId="36" fillId="0" borderId="31" xfId="1576" applyNumberFormat="1" applyFont="1" applyBorder="1" applyAlignment="1">
      <alignment horizontal="right" vertical="center" shrinkToFit="1"/>
    </xf>
    <xf numFmtId="0" fontId="36" fillId="0" borderId="32" xfId="1576" applyNumberFormat="1" applyFont="1" applyBorder="1" applyAlignment="1">
      <alignment horizontal="center" vertical="center" shrinkToFit="1"/>
    </xf>
    <xf numFmtId="177" fontId="36" fillId="0" borderId="30" xfId="1576" applyNumberFormat="1" applyFont="1" applyBorder="1" applyAlignment="1">
      <alignment horizontal="right" vertical="center" shrinkToFit="1"/>
    </xf>
    <xf numFmtId="0" fontId="36" fillId="0" borderId="16" xfId="1576" applyFont="1" applyBorder="1" applyAlignment="1">
      <alignment horizontal="left" vertical="center" shrinkToFit="1"/>
    </xf>
    <xf numFmtId="0" fontId="36" fillId="0" borderId="15" xfId="1576" applyFont="1" applyBorder="1" applyAlignment="1">
      <alignment horizontal="left" vertical="center" shrinkToFit="1"/>
    </xf>
    <xf numFmtId="178" fontId="36" fillId="0" borderId="33" xfId="1576" applyNumberFormat="1" applyFont="1" applyBorder="1" applyAlignment="1">
      <alignment horizontal="right" vertical="center" shrinkToFit="1"/>
    </xf>
    <xf numFmtId="0" fontId="36" fillId="0" borderId="21" xfId="1576" applyNumberFormat="1" applyFont="1" applyBorder="1" applyAlignment="1">
      <alignment horizontal="center" vertical="center" shrinkToFit="1"/>
    </xf>
    <xf numFmtId="177" fontId="36" fillId="0" borderId="19" xfId="1576" applyNumberFormat="1" applyFont="1" applyBorder="1" applyAlignment="1">
      <alignment horizontal="right" vertical="center" shrinkToFit="1"/>
    </xf>
    <xf numFmtId="0" fontId="36" fillId="0" borderId="17" xfId="1576" applyFont="1" applyBorder="1" applyAlignment="1">
      <alignment horizontal="left" vertical="center" shrinkToFit="1"/>
    </xf>
    <xf numFmtId="0" fontId="36" fillId="0" borderId="22" xfId="1576" applyFont="1" applyBorder="1" applyAlignment="1">
      <alignment horizontal="left" vertical="center" shrinkToFit="1"/>
    </xf>
    <xf numFmtId="178" fontId="36" fillId="0" borderId="34" xfId="1576" applyNumberFormat="1" applyFont="1" applyBorder="1" applyAlignment="1">
      <alignment horizontal="right" vertical="center" shrinkToFit="1"/>
    </xf>
    <xf numFmtId="177" fontId="36" fillId="0" borderId="23" xfId="1576" applyNumberFormat="1" applyFont="1" applyBorder="1" applyAlignment="1">
      <alignment horizontal="right" vertical="center" shrinkToFit="1"/>
    </xf>
    <xf numFmtId="0" fontId="36" fillId="0" borderId="4" xfId="1576" applyFont="1" applyBorder="1" applyAlignment="1">
      <alignment horizontal="center" vertical="center" shrinkToFit="1"/>
    </xf>
    <xf numFmtId="0" fontId="36" fillId="0" borderId="5" xfId="1576" applyFont="1" applyBorder="1" applyAlignment="1">
      <alignment horizontal="center" vertical="center" shrinkToFit="1"/>
    </xf>
    <xf numFmtId="177" fontId="36" fillId="0" borderId="20" xfId="1576" applyNumberFormat="1" applyFont="1" applyBorder="1" applyAlignment="1">
      <alignment horizontal="right" vertical="center" shrinkToFit="1"/>
    </xf>
    <xf numFmtId="0" fontId="42" fillId="0" borderId="0" xfId="1576" applyFont="1">
      <alignment vertical="center"/>
    </xf>
    <xf numFmtId="0" fontId="40" fillId="0" borderId="0" xfId="1576" applyFont="1">
      <alignment vertical="center"/>
    </xf>
    <xf numFmtId="179" fontId="38" fillId="0" borderId="0" xfId="1576" applyNumberFormat="1" applyFont="1">
      <alignment vertical="center"/>
    </xf>
    <xf numFmtId="180" fontId="38" fillId="0" borderId="0" xfId="1576" applyNumberFormat="1" applyFont="1">
      <alignment vertical="center"/>
    </xf>
    <xf numFmtId="177" fontId="36" fillId="0" borderId="30" xfId="1576" applyNumberFormat="1" applyFont="1" applyFill="1" applyBorder="1" applyAlignment="1">
      <alignment horizontal="right" vertical="center" shrinkToFit="1"/>
    </xf>
    <xf numFmtId="177" fontId="36" fillId="0" borderId="19" xfId="1576" applyNumberFormat="1" applyFont="1" applyFill="1" applyBorder="1" applyAlignment="1">
      <alignment horizontal="right" vertical="center" shrinkToFit="1"/>
    </xf>
    <xf numFmtId="177" fontId="36" fillId="0" borderId="23" xfId="1576" applyNumberFormat="1" applyFont="1" applyFill="1" applyBorder="1" applyAlignment="1">
      <alignment horizontal="right" vertical="center" shrinkToFit="1"/>
    </xf>
    <xf numFmtId="177" fontId="36" fillId="0" borderId="20" xfId="1576" applyNumberFormat="1" applyFont="1" applyFill="1" applyBorder="1" applyAlignment="1">
      <alignment horizontal="right" vertical="center" shrinkToFit="1"/>
    </xf>
    <xf numFmtId="177" fontId="36" fillId="0" borderId="30" xfId="0" applyNumberFormat="1" applyFont="1" applyFill="1" applyBorder="1" applyAlignment="1">
      <alignment horizontal="right" vertical="center" shrinkToFit="1"/>
    </xf>
    <xf numFmtId="177" fontId="36" fillId="0" borderId="19" xfId="0" applyNumberFormat="1" applyFont="1" applyFill="1" applyBorder="1" applyAlignment="1">
      <alignment horizontal="right" vertical="center" shrinkToFit="1"/>
    </xf>
    <xf numFmtId="177" fontId="36" fillId="0" borderId="23" xfId="0" applyNumberFormat="1" applyFont="1" applyFill="1" applyBorder="1" applyAlignment="1">
      <alignment horizontal="right" vertical="center" shrinkToFit="1"/>
    </xf>
    <xf numFmtId="177" fontId="36" fillId="0" borderId="20" xfId="0" applyNumberFormat="1" applyFont="1" applyFill="1" applyBorder="1" applyAlignment="1">
      <alignment horizontal="right" vertical="center" shrinkToFit="1"/>
    </xf>
    <xf numFmtId="178" fontId="36" fillId="0" borderId="31" xfId="0" applyNumberFormat="1" applyFont="1" applyFill="1" applyBorder="1" applyAlignment="1">
      <alignment horizontal="right" vertical="center" shrinkToFit="1"/>
    </xf>
    <xf numFmtId="0" fontId="36" fillId="0" borderId="32" xfId="0" applyNumberFormat="1" applyFont="1" applyFill="1" applyBorder="1" applyAlignment="1">
      <alignment horizontal="center" vertical="center" shrinkToFit="1"/>
    </xf>
    <xf numFmtId="0" fontId="30" fillId="0" borderId="15" xfId="0" applyFont="1" applyBorder="1" applyAlignment="1">
      <alignment horizontal="left" vertical="center" shrinkToFit="1"/>
    </xf>
    <xf numFmtId="178" fontId="36" fillId="0" borderId="37" xfId="0" applyNumberFormat="1" applyFont="1" applyBorder="1" applyAlignment="1">
      <alignment horizontal="right" vertical="center" shrinkToFit="1"/>
    </xf>
    <xf numFmtId="0" fontId="36" fillId="0" borderId="38" xfId="0" applyNumberFormat="1" applyFont="1" applyBorder="1" applyAlignment="1">
      <alignment horizontal="right" vertical="center" shrinkToFit="1"/>
    </xf>
    <xf numFmtId="0" fontId="38" fillId="0" borderId="40" xfId="0" applyFont="1" applyBorder="1">
      <alignment vertical="center"/>
    </xf>
    <xf numFmtId="0" fontId="38" fillId="0" borderId="40" xfId="1576" applyFont="1" applyBorder="1">
      <alignment vertical="center"/>
    </xf>
    <xf numFmtId="0" fontId="37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36" fillId="0" borderId="18" xfId="0" applyFont="1" applyFill="1" applyBorder="1" applyAlignment="1">
      <alignment horizontal="left" vertical="center" shrinkToFit="1"/>
    </xf>
    <xf numFmtId="0" fontId="36" fillId="0" borderId="29" xfId="0" applyFont="1" applyFill="1" applyBorder="1" applyAlignment="1">
      <alignment horizontal="left" vertical="center" shrinkToFit="1"/>
    </xf>
    <xf numFmtId="178" fontId="36" fillId="0" borderId="30" xfId="1578" applyNumberFormat="1" applyFont="1" applyFill="1" applyBorder="1" applyAlignment="1">
      <alignment horizontal="right" vertical="center" shrinkToFit="1"/>
    </xf>
    <xf numFmtId="0" fontId="36" fillId="0" borderId="16" xfId="0" applyFont="1" applyFill="1" applyBorder="1" applyAlignment="1">
      <alignment horizontal="left" vertical="center" shrinkToFit="1"/>
    </xf>
    <xf numFmtId="0" fontId="36" fillId="0" borderId="15" xfId="0" applyFont="1" applyFill="1" applyBorder="1" applyAlignment="1">
      <alignment horizontal="left" vertical="center" shrinkToFit="1"/>
    </xf>
    <xf numFmtId="178" fontId="36" fillId="0" borderId="33" xfId="0" applyNumberFormat="1" applyFont="1" applyFill="1" applyBorder="1" applyAlignment="1">
      <alignment horizontal="right" vertical="center" shrinkToFit="1"/>
    </xf>
    <xf numFmtId="178" fontId="36" fillId="0" borderId="19" xfId="1578" applyNumberFormat="1" applyFont="1" applyFill="1" applyBorder="1" applyAlignment="1">
      <alignment horizontal="righ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6" fillId="0" borderId="17" xfId="0" applyFont="1" applyFill="1" applyBorder="1" applyAlignment="1">
      <alignment horizontal="left" vertical="center" shrinkToFit="1"/>
    </xf>
    <xf numFmtId="0" fontId="36" fillId="0" borderId="22" xfId="0" applyFont="1" applyFill="1" applyBorder="1" applyAlignment="1">
      <alignment horizontal="left" vertical="center" shrinkToFit="1"/>
    </xf>
    <xf numFmtId="178" fontId="36" fillId="0" borderId="34" xfId="0" applyNumberFormat="1" applyFont="1" applyFill="1" applyBorder="1" applyAlignment="1">
      <alignment horizontal="right" vertical="center" shrinkToFit="1"/>
    </xf>
    <xf numFmtId="0" fontId="36" fillId="0" borderId="35" xfId="0" applyNumberFormat="1" applyFont="1" applyFill="1" applyBorder="1" applyAlignment="1">
      <alignment horizontal="center" vertical="center" shrinkToFit="1"/>
    </xf>
    <xf numFmtId="178" fontId="36" fillId="0" borderId="23" xfId="1578" applyNumberFormat="1" applyFont="1" applyFill="1" applyBorder="1" applyAlignment="1">
      <alignment horizontal="right" vertical="center" shrinkToFit="1"/>
    </xf>
    <xf numFmtId="0" fontId="36" fillId="0" borderId="39" xfId="0" applyNumberFormat="1" applyFont="1" applyFill="1" applyBorder="1" applyAlignment="1">
      <alignment horizontal="center" vertical="center" shrinkToFit="1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5" xfId="0" applyFont="1" applyFill="1" applyBorder="1" applyAlignment="1">
      <alignment horizontal="center" vertical="center" shrinkToFit="1"/>
    </xf>
    <xf numFmtId="178" fontId="36" fillId="0" borderId="37" xfId="0" applyNumberFormat="1" applyFont="1" applyFill="1" applyBorder="1" applyAlignment="1">
      <alignment horizontal="right" vertical="center" shrinkToFit="1"/>
    </xf>
    <xf numFmtId="0" fontId="36" fillId="0" borderId="38" xfId="0" applyNumberFormat="1" applyFont="1" applyFill="1" applyBorder="1" applyAlignment="1">
      <alignment horizontal="right" vertical="center" shrinkToFit="1"/>
    </xf>
    <xf numFmtId="178" fontId="36" fillId="0" borderId="4" xfId="1578" applyNumberFormat="1" applyFont="1" applyFill="1" applyBorder="1" applyAlignment="1">
      <alignment horizontal="right" vertical="center" shrinkToFit="1"/>
    </xf>
    <xf numFmtId="0" fontId="36" fillId="0" borderId="41" xfId="0" applyNumberFormat="1" applyFont="1" applyFill="1" applyBorder="1" applyAlignment="1">
      <alignment horizontal="right" vertical="center" shrinkToFit="1"/>
    </xf>
    <xf numFmtId="0" fontId="41" fillId="0" borderId="0" xfId="0" applyFont="1" applyFill="1">
      <alignment vertical="center"/>
    </xf>
    <xf numFmtId="0" fontId="42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43" fillId="0" borderId="0" xfId="0" applyFont="1" applyFill="1">
      <alignment vertical="center"/>
    </xf>
    <xf numFmtId="0" fontId="40" fillId="0" borderId="0" xfId="0" applyFont="1" applyFill="1">
      <alignment vertical="center"/>
    </xf>
    <xf numFmtId="177" fontId="30" fillId="0" borderId="30" xfId="1579" applyNumberFormat="1" applyFont="1" applyBorder="1" applyAlignment="1">
      <alignment horizontal="right" vertical="center"/>
    </xf>
    <xf numFmtId="178" fontId="30" fillId="0" borderId="31" xfId="1579" applyNumberFormat="1" applyFont="1" applyBorder="1" applyAlignment="1">
      <alignment horizontal="right" vertical="center"/>
    </xf>
    <xf numFmtId="0" fontId="30" fillId="0" borderId="32" xfId="1579" applyNumberFormat="1" applyFont="1" applyBorder="1" applyAlignment="1">
      <alignment horizontal="center" vertical="center"/>
    </xf>
    <xf numFmtId="177" fontId="30" fillId="0" borderId="19" xfId="1579" applyNumberFormat="1" applyFont="1" applyBorder="1" applyAlignment="1">
      <alignment horizontal="right" vertical="center"/>
    </xf>
    <xf numFmtId="178" fontId="30" fillId="0" borderId="33" xfId="1579" applyNumberFormat="1" applyFont="1" applyBorder="1" applyAlignment="1">
      <alignment horizontal="right" vertical="center"/>
    </xf>
    <xf numFmtId="0" fontId="30" fillId="0" borderId="21" xfId="1579" applyNumberFormat="1" applyFont="1" applyBorder="1" applyAlignment="1">
      <alignment horizontal="center" vertical="center"/>
    </xf>
    <xf numFmtId="177" fontId="30" fillId="0" borderId="23" xfId="1579" applyNumberFormat="1" applyFont="1" applyBorder="1" applyAlignment="1">
      <alignment horizontal="right" vertical="center"/>
    </xf>
    <xf numFmtId="178" fontId="30" fillId="0" borderId="34" xfId="1579" applyNumberFormat="1" applyFont="1" applyBorder="1" applyAlignment="1">
      <alignment horizontal="right" vertical="center"/>
    </xf>
    <xf numFmtId="0" fontId="30" fillId="0" borderId="35" xfId="1579" applyNumberFormat="1" applyFont="1" applyBorder="1" applyAlignment="1">
      <alignment horizontal="center" vertical="center"/>
    </xf>
    <xf numFmtId="177" fontId="30" fillId="0" borderId="20" xfId="1579" applyNumberFormat="1" applyFont="1" applyBorder="1" applyAlignment="1">
      <alignment horizontal="right" vertical="center"/>
    </xf>
    <xf numFmtId="0" fontId="38" fillId="0" borderId="40" xfId="0" applyFont="1" applyFill="1" applyBorder="1">
      <alignment vertical="center"/>
    </xf>
    <xf numFmtId="0" fontId="39" fillId="0" borderId="0" xfId="0" applyFont="1" applyFill="1">
      <alignment vertical="center"/>
    </xf>
    <xf numFmtId="0" fontId="36" fillId="0" borderId="3" xfId="0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39" fillId="0" borderId="0" xfId="0" applyFont="1">
      <alignment vertical="center"/>
    </xf>
    <xf numFmtId="177" fontId="36" fillId="0" borderId="3" xfId="0" applyNumberFormat="1" applyFont="1" applyFill="1" applyBorder="1" applyAlignment="1">
      <alignment horizontal="right" vertical="center"/>
    </xf>
    <xf numFmtId="0" fontId="30" fillId="0" borderId="37" xfId="1579" applyNumberFormat="1" applyFont="1" applyBorder="1">
      <alignment vertical="center"/>
    </xf>
    <xf numFmtId="0" fontId="30" fillId="0" borderId="41" xfId="1579" applyNumberFormat="1" applyFont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22" xfId="0" applyFont="1" applyFill="1" applyBorder="1" applyAlignment="1">
      <alignment horizontal="center" vertical="center"/>
    </xf>
    <xf numFmtId="0" fontId="36" fillId="27" borderId="24" xfId="0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44" fillId="27" borderId="16" xfId="0" applyFont="1" applyFill="1" applyBorder="1" applyAlignment="1">
      <alignment horizontal="center" vertical="center"/>
    </xf>
    <xf numFmtId="0" fontId="44" fillId="27" borderId="36" xfId="0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36" fillId="27" borderId="16" xfId="0" applyFont="1" applyFill="1" applyBorder="1" applyAlignment="1">
      <alignment horizontal="center" vertical="center"/>
    </xf>
    <xf numFmtId="0" fontId="36" fillId="27" borderId="36" xfId="0" applyFont="1" applyFill="1" applyBorder="1" applyAlignment="1">
      <alignment horizontal="center" vertical="center"/>
    </xf>
    <xf numFmtId="0" fontId="36" fillId="27" borderId="15" xfId="0" applyFont="1" applyFill="1" applyBorder="1" applyAlignment="1">
      <alignment horizontal="center" vertical="center"/>
    </xf>
    <xf numFmtId="0" fontId="36" fillId="27" borderId="16" xfId="0" applyFont="1" applyFill="1" applyBorder="1" applyAlignment="1">
      <alignment vertical="center"/>
    </xf>
    <xf numFmtId="0" fontId="36" fillId="27" borderId="15" xfId="0" applyFont="1" applyFill="1" applyBorder="1" applyAlignment="1">
      <alignment vertical="center"/>
    </xf>
    <xf numFmtId="0" fontId="44" fillId="27" borderId="3" xfId="1577" applyNumberFormat="1" applyFont="1" applyFill="1" applyBorder="1" applyAlignment="1">
      <alignment horizontal="center" vertical="center"/>
    </xf>
    <xf numFmtId="0" fontId="36" fillId="27" borderId="3" xfId="1577" applyNumberFormat="1" applyFont="1" applyFill="1" applyBorder="1" applyAlignment="1">
      <alignment horizontal="center" vertical="center"/>
    </xf>
    <xf numFmtId="177" fontId="36" fillId="0" borderId="3" xfId="1577" applyNumberFormat="1" applyFont="1" applyFill="1" applyBorder="1" applyAlignment="1">
      <alignment horizontal="right" vertical="center"/>
    </xf>
    <xf numFmtId="0" fontId="36" fillId="27" borderId="3" xfId="0" applyFont="1" applyFill="1" applyBorder="1" applyAlignment="1">
      <alignment horizontal="center" vertical="center"/>
    </xf>
    <xf numFmtId="0" fontId="39" fillId="27" borderId="3" xfId="0" applyFont="1" applyFill="1" applyBorder="1" applyAlignment="1">
      <alignment horizontal="center" vertical="center"/>
    </xf>
    <xf numFmtId="177" fontId="36" fillId="0" borderId="3" xfId="1577" applyNumberFormat="1" applyFont="1" applyFill="1" applyBorder="1" applyAlignment="1">
      <alignment vertical="center"/>
    </xf>
    <xf numFmtId="177" fontId="36" fillId="0" borderId="3" xfId="0" applyNumberFormat="1" applyFont="1" applyBorder="1" applyAlignment="1">
      <alignment vertical="center"/>
    </xf>
  </cellXfs>
  <cellStyles count="1580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" xfId="1578" builtinId="5"/>
    <cellStyle name="パーセント 2" xfId="704" xr:uid="{00000000-0005-0000-0000-0000C0020000}"/>
    <cellStyle name="パーセント 2 2" xfId="705" xr:uid="{00000000-0005-0000-0000-0000C1020000}"/>
    <cellStyle name="パーセント 2 2 2" xfId="706" xr:uid="{00000000-0005-0000-0000-0000C2020000}"/>
    <cellStyle name="パーセント 2 3" xfId="707" xr:uid="{00000000-0005-0000-0000-0000C3020000}"/>
    <cellStyle name="パーセント 2 3 2" xfId="1550" xr:uid="{00000000-0005-0000-0000-0000C4020000}"/>
    <cellStyle name="パーセント 2 3 2 2" xfId="1551" xr:uid="{00000000-0005-0000-0000-0000C5020000}"/>
    <cellStyle name="パーセント 2 3 3" xfId="1552" xr:uid="{00000000-0005-0000-0000-0000C6020000}"/>
    <cellStyle name="パーセント 2 3 3 2" xfId="1553" xr:uid="{00000000-0005-0000-0000-0000C7020000}"/>
    <cellStyle name="パーセント 2 3 4" xfId="1554" xr:uid="{00000000-0005-0000-0000-0000C8020000}"/>
    <cellStyle name="パーセント 2 4" xfId="1555" xr:uid="{00000000-0005-0000-0000-0000C9020000}"/>
    <cellStyle name="パーセント 2 4 2" xfId="1548" xr:uid="{00000000-0005-0000-0000-0000CA020000}"/>
    <cellStyle name="パーセント 3" xfId="708" xr:uid="{00000000-0005-0000-0000-0000CB020000}"/>
    <cellStyle name="パーセント 3 2" xfId="1556" xr:uid="{00000000-0005-0000-0000-0000CC020000}"/>
    <cellStyle name="パーセント 4" xfId="709" xr:uid="{00000000-0005-0000-0000-0000CD020000}"/>
    <cellStyle name="パーセント 5" xfId="710" xr:uid="{00000000-0005-0000-0000-0000CE020000}"/>
    <cellStyle name="ハイパーリンク 2" xfId="1557" xr:uid="{00000000-0005-0000-0000-0000CF020000}"/>
    <cellStyle name="メモ 10" xfId="711" xr:uid="{00000000-0005-0000-0000-0000D0020000}"/>
    <cellStyle name="メモ 11" xfId="712" xr:uid="{00000000-0005-0000-0000-0000D1020000}"/>
    <cellStyle name="メモ 12" xfId="713" xr:uid="{00000000-0005-0000-0000-0000D2020000}"/>
    <cellStyle name="メモ 13" xfId="714" xr:uid="{00000000-0005-0000-0000-0000D3020000}"/>
    <cellStyle name="メモ 14" xfId="715" xr:uid="{00000000-0005-0000-0000-0000D4020000}"/>
    <cellStyle name="メモ 15" xfId="716" xr:uid="{00000000-0005-0000-0000-0000D5020000}"/>
    <cellStyle name="メモ 16" xfId="717" xr:uid="{00000000-0005-0000-0000-0000D6020000}"/>
    <cellStyle name="メモ 17" xfId="718" xr:uid="{00000000-0005-0000-0000-0000D7020000}"/>
    <cellStyle name="メモ 18" xfId="719" xr:uid="{00000000-0005-0000-0000-0000D8020000}"/>
    <cellStyle name="メモ 19" xfId="720" xr:uid="{00000000-0005-0000-0000-0000D9020000}"/>
    <cellStyle name="メモ 2" xfId="721" xr:uid="{00000000-0005-0000-0000-0000DA020000}"/>
    <cellStyle name="メモ 2 2" xfId="722" xr:uid="{00000000-0005-0000-0000-0000DB020000}"/>
    <cellStyle name="メモ 2 2 2" xfId="723" xr:uid="{00000000-0005-0000-0000-0000DC020000}"/>
    <cellStyle name="メモ 2 2 2 2" xfId="1390" xr:uid="{00000000-0005-0000-0000-0000DD020000}"/>
    <cellStyle name="メモ 2 2 2 2 2" xfId="1391" xr:uid="{00000000-0005-0000-0000-0000DE020000}"/>
    <cellStyle name="メモ 2 2 2 3" xfId="1392" xr:uid="{00000000-0005-0000-0000-0000DF020000}"/>
    <cellStyle name="メモ 2 2 3" xfId="724" xr:uid="{00000000-0005-0000-0000-0000E0020000}"/>
    <cellStyle name="メモ 2 2 3 2" xfId="1393" xr:uid="{00000000-0005-0000-0000-0000E1020000}"/>
    <cellStyle name="メモ 20" xfId="725" xr:uid="{00000000-0005-0000-0000-0000E2020000}"/>
    <cellStyle name="メモ 21" xfId="726" xr:uid="{00000000-0005-0000-0000-0000E3020000}"/>
    <cellStyle name="メモ 22" xfId="727" xr:uid="{00000000-0005-0000-0000-0000E4020000}"/>
    <cellStyle name="メモ 23" xfId="728" xr:uid="{00000000-0005-0000-0000-0000E5020000}"/>
    <cellStyle name="メモ 24" xfId="729" xr:uid="{00000000-0005-0000-0000-0000E6020000}"/>
    <cellStyle name="メモ 25" xfId="730" xr:uid="{00000000-0005-0000-0000-0000E7020000}"/>
    <cellStyle name="メモ 3" xfId="731" xr:uid="{00000000-0005-0000-0000-0000E8020000}"/>
    <cellStyle name="メモ 3 2" xfId="732" xr:uid="{00000000-0005-0000-0000-0000E9020000}"/>
    <cellStyle name="メモ 3 2 2" xfId="1394" xr:uid="{00000000-0005-0000-0000-0000EA020000}"/>
    <cellStyle name="メモ 3 2 2 2" xfId="1395" xr:uid="{00000000-0005-0000-0000-0000EB020000}"/>
    <cellStyle name="メモ 3 2 3" xfId="1396" xr:uid="{00000000-0005-0000-0000-0000EC020000}"/>
    <cellStyle name="メモ 3 3" xfId="733" xr:uid="{00000000-0005-0000-0000-0000ED020000}"/>
    <cellStyle name="メモ 3 3 2" xfId="1397" xr:uid="{00000000-0005-0000-0000-0000EE020000}"/>
    <cellStyle name="メモ 4" xfId="734" xr:uid="{00000000-0005-0000-0000-0000EF020000}"/>
    <cellStyle name="メモ 4 2" xfId="735" xr:uid="{00000000-0005-0000-0000-0000F0020000}"/>
    <cellStyle name="メモ 4 2 2" xfId="1398" xr:uid="{00000000-0005-0000-0000-0000F1020000}"/>
    <cellStyle name="メモ 4 2 2 2" xfId="1399" xr:uid="{00000000-0005-0000-0000-0000F2020000}"/>
    <cellStyle name="メモ 4 2 3" xfId="1400" xr:uid="{00000000-0005-0000-0000-0000F3020000}"/>
    <cellStyle name="メモ 4 3" xfId="736" xr:uid="{00000000-0005-0000-0000-0000F4020000}"/>
    <cellStyle name="メモ 4 3 2" xfId="1401" xr:uid="{00000000-0005-0000-0000-0000F5020000}"/>
    <cellStyle name="メモ 5" xfId="737" xr:uid="{00000000-0005-0000-0000-0000F6020000}"/>
    <cellStyle name="メモ 6" xfId="738" xr:uid="{00000000-0005-0000-0000-0000F7020000}"/>
    <cellStyle name="メモ 7" xfId="739" xr:uid="{00000000-0005-0000-0000-0000F8020000}"/>
    <cellStyle name="メモ 8" xfId="740" xr:uid="{00000000-0005-0000-0000-0000F9020000}"/>
    <cellStyle name="メモ 9" xfId="741" xr:uid="{00000000-0005-0000-0000-0000FA020000}"/>
    <cellStyle name="リンク セル 10" xfId="742" xr:uid="{00000000-0005-0000-0000-0000FB020000}"/>
    <cellStyle name="リンク セル 11" xfId="743" xr:uid="{00000000-0005-0000-0000-0000FC020000}"/>
    <cellStyle name="リンク セル 12" xfId="744" xr:uid="{00000000-0005-0000-0000-0000FD020000}"/>
    <cellStyle name="リンク セル 13" xfId="745" xr:uid="{00000000-0005-0000-0000-0000FE020000}"/>
    <cellStyle name="リンク セル 14" xfId="746" xr:uid="{00000000-0005-0000-0000-0000FF020000}"/>
    <cellStyle name="リンク セル 15" xfId="747" xr:uid="{00000000-0005-0000-0000-000000030000}"/>
    <cellStyle name="リンク セル 16" xfId="748" xr:uid="{00000000-0005-0000-0000-000001030000}"/>
    <cellStyle name="リンク セル 17" xfId="749" xr:uid="{00000000-0005-0000-0000-000002030000}"/>
    <cellStyle name="リンク セル 18" xfId="750" xr:uid="{00000000-0005-0000-0000-000003030000}"/>
    <cellStyle name="リンク セル 19" xfId="751" xr:uid="{00000000-0005-0000-0000-000004030000}"/>
    <cellStyle name="リンク セル 2" xfId="752" xr:uid="{00000000-0005-0000-0000-000005030000}"/>
    <cellStyle name="リンク セル 2 2" xfId="753" xr:uid="{00000000-0005-0000-0000-000006030000}"/>
    <cellStyle name="リンク セル 20" xfId="754" xr:uid="{00000000-0005-0000-0000-000007030000}"/>
    <cellStyle name="リンク セル 21" xfId="755" xr:uid="{00000000-0005-0000-0000-000008030000}"/>
    <cellStyle name="リンク セル 22" xfId="756" xr:uid="{00000000-0005-0000-0000-000009030000}"/>
    <cellStyle name="リンク セル 23" xfId="757" xr:uid="{00000000-0005-0000-0000-00000A030000}"/>
    <cellStyle name="リンク セル 24" xfId="758" xr:uid="{00000000-0005-0000-0000-00000B030000}"/>
    <cellStyle name="リンク セル 25" xfId="759" xr:uid="{00000000-0005-0000-0000-00000C030000}"/>
    <cellStyle name="リンク セル 3" xfId="760" xr:uid="{00000000-0005-0000-0000-00000D030000}"/>
    <cellStyle name="リンク セル 3 2" xfId="761" xr:uid="{00000000-0005-0000-0000-00000E030000}"/>
    <cellStyle name="リンク セル 4" xfId="762" xr:uid="{00000000-0005-0000-0000-00000F030000}"/>
    <cellStyle name="リンク セル 5" xfId="763" xr:uid="{00000000-0005-0000-0000-000010030000}"/>
    <cellStyle name="リンク セル 6" xfId="764" xr:uid="{00000000-0005-0000-0000-000011030000}"/>
    <cellStyle name="リンク セル 7" xfId="765" xr:uid="{00000000-0005-0000-0000-000012030000}"/>
    <cellStyle name="リンク セル 8" xfId="766" xr:uid="{00000000-0005-0000-0000-000013030000}"/>
    <cellStyle name="リンク セル 9" xfId="767" xr:uid="{00000000-0005-0000-0000-000014030000}"/>
    <cellStyle name="悪い 10" xfId="768" xr:uid="{00000000-0005-0000-0000-000015030000}"/>
    <cellStyle name="悪い 11" xfId="769" xr:uid="{00000000-0005-0000-0000-000016030000}"/>
    <cellStyle name="悪い 12" xfId="770" xr:uid="{00000000-0005-0000-0000-000017030000}"/>
    <cellStyle name="悪い 13" xfId="771" xr:uid="{00000000-0005-0000-0000-000018030000}"/>
    <cellStyle name="悪い 14" xfId="772" xr:uid="{00000000-0005-0000-0000-000019030000}"/>
    <cellStyle name="悪い 15" xfId="773" xr:uid="{00000000-0005-0000-0000-00001A030000}"/>
    <cellStyle name="悪い 16" xfId="774" xr:uid="{00000000-0005-0000-0000-00001B030000}"/>
    <cellStyle name="悪い 17" xfId="775" xr:uid="{00000000-0005-0000-0000-00001C030000}"/>
    <cellStyle name="悪い 18" xfId="776" xr:uid="{00000000-0005-0000-0000-00001D030000}"/>
    <cellStyle name="悪い 19" xfId="777" xr:uid="{00000000-0005-0000-0000-00001E030000}"/>
    <cellStyle name="悪い 2" xfId="778" xr:uid="{00000000-0005-0000-0000-00001F030000}"/>
    <cellStyle name="悪い 2 2" xfId="779" xr:uid="{00000000-0005-0000-0000-000020030000}"/>
    <cellStyle name="悪い 2 3" xfId="1402" xr:uid="{00000000-0005-0000-0000-000021030000}"/>
    <cellStyle name="悪い 20" xfId="780" xr:uid="{00000000-0005-0000-0000-000022030000}"/>
    <cellStyle name="悪い 21" xfId="781" xr:uid="{00000000-0005-0000-0000-000023030000}"/>
    <cellStyle name="悪い 22" xfId="782" xr:uid="{00000000-0005-0000-0000-000024030000}"/>
    <cellStyle name="悪い 23" xfId="783" xr:uid="{00000000-0005-0000-0000-000025030000}"/>
    <cellStyle name="悪い 24" xfId="784" xr:uid="{00000000-0005-0000-0000-000026030000}"/>
    <cellStyle name="悪い 25" xfId="785" xr:uid="{00000000-0005-0000-0000-000027030000}"/>
    <cellStyle name="悪い 3" xfId="786" xr:uid="{00000000-0005-0000-0000-000028030000}"/>
    <cellStyle name="悪い 3 2" xfId="787" xr:uid="{00000000-0005-0000-0000-000029030000}"/>
    <cellStyle name="悪い 4" xfId="788" xr:uid="{00000000-0005-0000-0000-00002A030000}"/>
    <cellStyle name="悪い 5" xfId="789" xr:uid="{00000000-0005-0000-0000-00002B030000}"/>
    <cellStyle name="悪い 6" xfId="790" xr:uid="{00000000-0005-0000-0000-00002C030000}"/>
    <cellStyle name="悪い 7" xfId="791" xr:uid="{00000000-0005-0000-0000-00002D030000}"/>
    <cellStyle name="悪い 8" xfId="792" xr:uid="{00000000-0005-0000-0000-00002E030000}"/>
    <cellStyle name="悪い 9" xfId="793" xr:uid="{00000000-0005-0000-0000-00002F030000}"/>
    <cellStyle name="計算 10" xfId="794" xr:uid="{00000000-0005-0000-0000-000030030000}"/>
    <cellStyle name="計算 11" xfId="795" xr:uid="{00000000-0005-0000-0000-000031030000}"/>
    <cellStyle name="計算 12" xfId="796" xr:uid="{00000000-0005-0000-0000-000032030000}"/>
    <cellStyle name="計算 13" xfId="797" xr:uid="{00000000-0005-0000-0000-000033030000}"/>
    <cellStyle name="計算 14" xfId="798" xr:uid="{00000000-0005-0000-0000-000034030000}"/>
    <cellStyle name="計算 15" xfId="799" xr:uid="{00000000-0005-0000-0000-000035030000}"/>
    <cellStyle name="計算 16" xfId="800" xr:uid="{00000000-0005-0000-0000-000036030000}"/>
    <cellStyle name="計算 17" xfId="801" xr:uid="{00000000-0005-0000-0000-000037030000}"/>
    <cellStyle name="計算 18" xfId="802" xr:uid="{00000000-0005-0000-0000-000038030000}"/>
    <cellStyle name="計算 19" xfId="803" xr:uid="{00000000-0005-0000-0000-000039030000}"/>
    <cellStyle name="計算 2" xfId="804" xr:uid="{00000000-0005-0000-0000-00003A030000}"/>
    <cellStyle name="計算 2 2" xfId="805" xr:uid="{00000000-0005-0000-0000-00003B030000}"/>
    <cellStyle name="計算 2 2 2" xfId="806" xr:uid="{00000000-0005-0000-0000-00003C030000}"/>
    <cellStyle name="計算 2 2 2 2" xfId="1403" xr:uid="{00000000-0005-0000-0000-00003D030000}"/>
    <cellStyle name="計算 2 2 2 2 2" xfId="1404" xr:uid="{00000000-0005-0000-0000-00003E030000}"/>
    <cellStyle name="計算 2 2 2 3" xfId="1405" xr:uid="{00000000-0005-0000-0000-00003F030000}"/>
    <cellStyle name="計算 2 2 3" xfId="807" xr:uid="{00000000-0005-0000-0000-000040030000}"/>
    <cellStyle name="計算 2 2 3 2" xfId="1406" xr:uid="{00000000-0005-0000-0000-000041030000}"/>
    <cellStyle name="計算 20" xfId="808" xr:uid="{00000000-0005-0000-0000-000042030000}"/>
    <cellStyle name="計算 21" xfId="809" xr:uid="{00000000-0005-0000-0000-000043030000}"/>
    <cellStyle name="計算 22" xfId="810" xr:uid="{00000000-0005-0000-0000-000044030000}"/>
    <cellStyle name="計算 23" xfId="811" xr:uid="{00000000-0005-0000-0000-000045030000}"/>
    <cellStyle name="計算 24" xfId="812" xr:uid="{00000000-0005-0000-0000-000046030000}"/>
    <cellStyle name="計算 25" xfId="813" xr:uid="{00000000-0005-0000-0000-000047030000}"/>
    <cellStyle name="計算 3" xfId="814" xr:uid="{00000000-0005-0000-0000-000048030000}"/>
    <cellStyle name="計算 3 2" xfId="815" xr:uid="{00000000-0005-0000-0000-000049030000}"/>
    <cellStyle name="計算 3 2 2" xfId="1407" xr:uid="{00000000-0005-0000-0000-00004A030000}"/>
    <cellStyle name="計算 3 2 2 2" xfId="1408" xr:uid="{00000000-0005-0000-0000-00004B030000}"/>
    <cellStyle name="計算 3 2 3" xfId="1409" xr:uid="{00000000-0005-0000-0000-00004C030000}"/>
    <cellStyle name="計算 3 3" xfId="816" xr:uid="{00000000-0005-0000-0000-00004D030000}"/>
    <cellStyle name="計算 3 3 2" xfId="1410" xr:uid="{00000000-0005-0000-0000-00004E030000}"/>
    <cellStyle name="計算 4" xfId="817" xr:uid="{00000000-0005-0000-0000-00004F030000}"/>
    <cellStyle name="計算 4 2" xfId="818" xr:uid="{00000000-0005-0000-0000-000050030000}"/>
    <cellStyle name="計算 4 2 2" xfId="1411" xr:uid="{00000000-0005-0000-0000-000051030000}"/>
    <cellStyle name="計算 4 2 2 2" xfId="1412" xr:uid="{00000000-0005-0000-0000-000052030000}"/>
    <cellStyle name="計算 4 2 3" xfId="1413" xr:uid="{00000000-0005-0000-0000-000053030000}"/>
    <cellStyle name="計算 4 3" xfId="819" xr:uid="{00000000-0005-0000-0000-000054030000}"/>
    <cellStyle name="計算 4 3 2" xfId="1414" xr:uid="{00000000-0005-0000-0000-000055030000}"/>
    <cellStyle name="計算 5" xfId="820" xr:uid="{00000000-0005-0000-0000-000056030000}"/>
    <cellStyle name="計算 6" xfId="821" xr:uid="{00000000-0005-0000-0000-000057030000}"/>
    <cellStyle name="計算 7" xfId="822" xr:uid="{00000000-0005-0000-0000-000058030000}"/>
    <cellStyle name="計算 8" xfId="823" xr:uid="{00000000-0005-0000-0000-000059030000}"/>
    <cellStyle name="計算 9" xfId="824" xr:uid="{00000000-0005-0000-0000-00005A030000}"/>
    <cellStyle name="警告文 10" xfId="825" xr:uid="{00000000-0005-0000-0000-00005B030000}"/>
    <cellStyle name="警告文 11" xfId="826" xr:uid="{00000000-0005-0000-0000-00005C030000}"/>
    <cellStyle name="警告文 12" xfId="827" xr:uid="{00000000-0005-0000-0000-00005D030000}"/>
    <cellStyle name="警告文 13" xfId="828" xr:uid="{00000000-0005-0000-0000-00005E030000}"/>
    <cellStyle name="警告文 14" xfId="829" xr:uid="{00000000-0005-0000-0000-00005F030000}"/>
    <cellStyle name="警告文 15" xfId="830" xr:uid="{00000000-0005-0000-0000-000060030000}"/>
    <cellStyle name="警告文 16" xfId="831" xr:uid="{00000000-0005-0000-0000-000061030000}"/>
    <cellStyle name="警告文 17" xfId="832" xr:uid="{00000000-0005-0000-0000-000062030000}"/>
    <cellStyle name="警告文 18" xfId="833" xr:uid="{00000000-0005-0000-0000-000063030000}"/>
    <cellStyle name="警告文 19" xfId="834" xr:uid="{00000000-0005-0000-0000-000064030000}"/>
    <cellStyle name="警告文 2" xfId="835" xr:uid="{00000000-0005-0000-0000-000065030000}"/>
    <cellStyle name="警告文 2 2" xfId="836" xr:uid="{00000000-0005-0000-0000-000066030000}"/>
    <cellStyle name="警告文 20" xfId="837" xr:uid="{00000000-0005-0000-0000-000067030000}"/>
    <cellStyle name="警告文 21" xfId="838" xr:uid="{00000000-0005-0000-0000-000068030000}"/>
    <cellStyle name="警告文 22" xfId="839" xr:uid="{00000000-0005-0000-0000-000069030000}"/>
    <cellStyle name="警告文 23" xfId="840" xr:uid="{00000000-0005-0000-0000-00006A030000}"/>
    <cellStyle name="警告文 24" xfId="841" xr:uid="{00000000-0005-0000-0000-00006B030000}"/>
    <cellStyle name="警告文 25" xfId="842" xr:uid="{00000000-0005-0000-0000-00006C030000}"/>
    <cellStyle name="警告文 3" xfId="843" xr:uid="{00000000-0005-0000-0000-00006D030000}"/>
    <cellStyle name="警告文 3 2" xfId="844" xr:uid="{00000000-0005-0000-0000-00006E030000}"/>
    <cellStyle name="警告文 4" xfId="845" xr:uid="{00000000-0005-0000-0000-00006F030000}"/>
    <cellStyle name="警告文 5" xfId="846" xr:uid="{00000000-0005-0000-0000-000070030000}"/>
    <cellStyle name="警告文 6" xfId="847" xr:uid="{00000000-0005-0000-0000-000071030000}"/>
    <cellStyle name="警告文 7" xfId="848" xr:uid="{00000000-0005-0000-0000-000072030000}"/>
    <cellStyle name="警告文 8" xfId="849" xr:uid="{00000000-0005-0000-0000-000073030000}"/>
    <cellStyle name="警告文 9" xfId="850" xr:uid="{00000000-0005-0000-0000-000074030000}"/>
    <cellStyle name="桁区切り" xfId="1577" builtinId="6"/>
    <cellStyle name="桁区切り 2" xfId="851" xr:uid="{00000000-0005-0000-0000-000076030000}"/>
    <cellStyle name="桁区切り 2 2" xfId="852" xr:uid="{00000000-0005-0000-0000-000077030000}"/>
    <cellStyle name="桁区切り 2 2 2" xfId="853" xr:uid="{00000000-0005-0000-0000-000078030000}"/>
    <cellStyle name="桁区切り 2 3" xfId="854" xr:uid="{00000000-0005-0000-0000-000079030000}"/>
    <cellStyle name="桁区切り 2 4" xfId="1415" xr:uid="{00000000-0005-0000-0000-00007A030000}"/>
    <cellStyle name="桁区切り 2 5" xfId="1416" xr:uid="{00000000-0005-0000-0000-00007B030000}"/>
    <cellStyle name="桁区切り 2 5 2" xfId="1417" xr:uid="{00000000-0005-0000-0000-00007C030000}"/>
    <cellStyle name="桁区切り 2 5 3" xfId="1418" xr:uid="{00000000-0005-0000-0000-00007D030000}"/>
    <cellStyle name="桁区切り 2 5 3 2" xfId="1419" xr:uid="{00000000-0005-0000-0000-00007E030000}"/>
    <cellStyle name="桁区切り 2 6" xfId="1420" xr:uid="{00000000-0005-0000-0000-00007F030000}"/>
    <cellStyle name="桁区切り 2 6 2" xfId="1558" xr:uid="{00000000-0005-0000-0000-000080030000}"/>
    <cellStyle name="桁区切り 2 7" xfId="1421" xr:uid="{00000000-0005-0000-0000-000081030000}"/>
    <cellStyle name="桁区切り 2 8" xfId="1422" xr:uid="{00000000-0005-0000-0000-000082030000}"/>
    <cellStyle name="桁区切り 2 8 2" xfId="1423" xr:uid="{00000000-0005-0000-0000-000083030000}"/>
    <cellStyle name="桁区切り 2 8 2 2" xfId="1424" xr:uid="{00000000-0005-0000-0000-000084030000}"/>
    <cellStyle name="桁区切り 2 8 2 2 2" xfId="1425" xr:uid="{00000000-0005-0000-0000-000085030000}"/>
    <cellStyle name="桁区切り 2 8 2 2 2 2" xfId="1426" xr:uid="{00000000-0005-0000-0000-000086030000}"/>
    <cellStyle name="桁区切り 2 8 2 2 2 2 2" xfId="1427" xr:uid="{00000000-0005-0000-0000-000087030000}"/>
    <cellStyle name="桁区切り 2 8 2 3" xfId="1428" xr:uid="{00000000-0005-0000-0000-000088030000}"/>
    <cellStyle name="桁区切り 2 8 2 3 2" xfId="1429" xr:uid="{00000000-0005-0000-0000-000089030000}"/>
    <cellStyle name="桁区切り 2 8 2 3 2 2" xfId="1430" xr:uid="{00000000-0005-0000-0000-00008A030000}"/>
    <cellStyle name="桁区切り 3" xfId="855" xr:uid="{00000000-0005-0000-0000-00008B030000}"/>
    <cellStyle name="桁区切り 3 2" xfId="856" xr:uid="{00000000-0005-0000-0000-00008C030000}"/>
    <cellStyle name="桁区切り 3 5" xfId="1431" xr:uid="{00000000-0005-0000-0000-00008D030000}"/>
    <cellStyle name="桁区切り 4" xfId="857" xr:uid="{00000000-0005-0000-0000-00008E030000}"/>
    <cellStyle name="桁区切り 4 2" xfId="1432" xr:uid="{00000000-0005-0000-0000-00008F030000}"/>
    <cellStyle name="桁区切り 5" xfId="1433" xr:uid="{00000000-0005-0000-0000-000090030000}"/>
    <cellStyle name="桁区切り 5 2" xfId="1559" xr:uid="{00000000-0005-0000-0000-000091030000}"/>
    <cellStyle name="桁区切り 5 2 2" xfId="1560" xr:uid="{00000000-0005-0000-0000-000092030000}"/>
    <cellStyle name="桁区切り 5 3" xfId="1561" xr:uid="{00000000-0005-0000-0000-000093030000}"/>
    <cellStyle name="桁区切り 6" xfId="1434" xr:uid="{00000000-0005-0000-0000-000094030000}"/>
    <cellStyle name="桁区切り 7" xfId="1435" xr:uid="{00000000-0005-0000-0000-000095030000}"/>
    <cellStyle name="桁区切り 8" xfId="1436" xr:uid="{00000000-0005-0000-0000-000096030000}"/>
    <cellStyle name="桁区切り 8 2" xfId="1437" xr:uid="{00000000-0005-0000-0000-000097030000}"/>
    <cellStyle name="見出し 1 10" xfId="858" xr:uid="{00000000-0005-0000-0000-000098030000}"/>
    <cellStyle name="見出し 1 11" xfId="859" xr:uid="{00000000-0005-0000-0000-000099030000}"/>
    <cellStyle name="見出し 1 12" xfId="860" xr:uid="{00000000-0005-0000-0000-00009A030000}"/>
    <cellStyle name="見出し 1 13" xfId="861" xr:uid="{00000000-0005-0000-0000-00009B030000}"/>
    <cellStyle name="見出し 1 14" xfId="862" xr:uid="{00000000-0005-0000-0000-00009C030000}"/>
    <cellStyle name="見出し 1 15" xfId="863" xr:uid="{00000000-0005-0000-0000-00009D030000}"/>
    <cellStyle name="見出し 1 16" xfId="864" xr:uid="{00000000-0005-0000-0000-00009E030000}"/>
    <cellStyle name="見出し 1 17" xfId="865" xr:uid="{00000000-0005-0000-0000-00009F030000}"/>
    <cellStyle name="見出し 1 18" xfId="866" xr:uid="{00000000-0005-0000-0000-0000A0030000}"/>
    <cellStyle name="見出し 1 19" xfId="867" xr:uid="{00000000-0005-0000-0000-0000A1030000}"/>
    <cellStyle name="見出し 1 2" xfId="868" xr:uid="{00000000-0005-0000-0000-0000A2030000}"/>
    <cellStyle name="見出し 1 2 2" xfId="869" xr:uid="{00000000-0005-0000-0000-0000A3030000}"/>
    <cellStyle name="見出し 1 20" xfId="870" xr:uid="{00000000-0005-0000-0000-0000A4030000}"/>
    <cellStyle name="見出し 1 21" xfId="871" xr:uid="{00000000-0005-0000-0000-0000A5030000}"/>
    <cellStyle name="見出し 1 22" xfId="872" xr:uid="{00000000-0005-0000-0000-0000A6030000}"/>
    <cellStyle name="見出し 1 23" xfId="873" xr:uid="{00000000-0005-0000-0000-0000A7030000}"/>
    <cellStyle name="見出し 1 24" xfId="874" xr:uid="{00000000-0005-0000-0000-0000A8030000}"/>
    <cellStyle name="見出し 1 25" xfId="875" xr:uid="{00000000-0005-0000-0000-0000A9030000}"/>
    <cellStyle name="見出し 1 3" xfId="876" xr:uid="{00000000-0005-0000-0000-0000AA030000}"/>
    <cellStyle name="見出し 1 3 2" xfId="877" xr:uid="{00000000-0005-0000-0000-0000AB030000}"/>
    <cellStyle name="見出し 1 4" xfId="878" xr:uid="{00000000-0005-0000-0000-0000AC030000}"/>
    <cellStyle name="見出し 1 5" xfId="879" xr:uid="{00000000-0005-0000-0000-0000AD030000}"/>
    <cellStyle name="見出し 1 6" xfId="880" xr:uid="{00000000-0005-0000-0000-0000AE030000}"/>
    <cellStyle name="見出し 1 7" xfId="881" xr:uid="{00000000-0005-0000-0000-0000AF030000}"/>
    <cellStyle name="見出し 1 8" xfId="882" xr:uid="{00000000-0005-0000-0000-0000B0030000}"/>
    <cellStyle name="見出し 1 9" xfId="883" xr:uid="{00000000-0005-0000-0000-0000B1030000}"/>
    <cellStyle name="見出し 2 10" xfId="884" xr:uid="{00000000-0005-0000-0000-0000B2030000}"/>
    <cellStyle name="見出し 2 11" xfId="885" xr:uid="{00000000-0005-0000-0000-0000B3030000}"/>
    <cellStyle name="見出し 2 12" xfId="886" xr:uid="{00000000-0005-0000-0000-0000B4030000}"/>
    <cellStyle name="見出し 2 13" xfId="887" xr:uid="{00000000-0005-0000-0000-0000B5030000}"/>
    <cellStyle name="見出し 2 14" xfId="888" xr:uid="{00000000-0005-0000-0000-0000B6030000}"/>
    <cellStyle name="見出し 2 15" xfId="889" xr:uid="{00000000-0005-0000-0000-0000B7030000}"/>
    <cellStyle name="見出し 2 16" xfId="890" xr:uid="{00000000-0005-0000-0000-0000B8030000}"/>
    <cellStyle name="見出し 2 17" xfId="891" xr:uid="{00000000-0005-0000-0000-0000B9030000}"/>
    <cellStyle name="見出し 2 18" xfId="892" xr:uid="{00000000-0005-0000-0000-0000BA030000}"/>
    <cellStyle name="見出し 2 19" xfId="893" xr:uid="{00000000-0005-0000-0000-0000BB030000}"/>
    <cellStyle name="見出し 2 2" xfId="894" xr:uid="{00000000-0005-0000-0000-0000BC030000}"/>
    <cellStyle name="見出し 2 2 2" xfId="895" xr:uid="{00000000-0005-0000-0000-0000BD030000}"/>
    <cellStyle name="見出し 2 20" xfId="896" xr:uid="{00000000-0005-0000-0000-0000BE030000}"/>
    <cellStyle name="見出し 2 21" xfId="897" xr:uid="{00000000-0005-0000-0000-0000BF030000}"/>
    <cellStyle name="見出し 2 22" xfId="898" xr:uid="{00000000-0005-0000-0000-0000C0030000}"/>
    <cellStyle name="見出し 2 23" xfId="899" xr:uid="{00000000-0005-0000-0000-0000C1030000}"/>
    <cellStyle name="見出し 2 24" xfId="900" xr:uid="{00000000-0005-0000-0000-0000C2030000}"/>
    <cellStyle name="見出し 2 25" xfId="901" xr:uid="{00000000-0005-0000-0000-0000C3030000}"/>
    <cellStyle name="見出し 2 3" xfId="902" xr:uid="{00000000-0005-0000-0000-0000C4030000}"/>
    <cellStyle name="見出し 2 3 2" xfId="903" xr:uid="{00000000-0005-0000-0000-0000C5030000}"/>
    <cellStyle name="見出し 2 4" xfId="904" xr:uid="{00000000-0005-0000-0000-0000C6030000}"/>
    <cellStyle name="見出し 2 5" xfId="905" xr:uid="{00000000-0005-0000-0000-0000C7030000}"/>
    <cellStyle name="見出し 2 6" xfId="906" xr:uid="{00000000-0005-0000-0000-0000C8030000}"/>
    <cellStyle name="見出し 2 7" xfId="907" xr:uid="{00000000-0005-0000-0000-0000C9030000}"/>
    <cellStyle name="見出し 2 8" xfId="908" xr:uid="{00000000-0005-0000-0000-0000CA030000}"/>
    <cellStyle name="見出し 2 9" xfId="909" xr:uid="{00000000-0005-0000-0000-0000CB030000}"/>
    <cellStyle name="見出し 3 10" xfId="910" xr:uid="{00000000-0005-0000-0000-0000CC030000}"/>
    <cellStyle name="見出し 3 11" xfId="911" xr:uid="{00000000-0005-0000-0000-0000CD030000}"/>
    <cellStyle name="見出し 3 12" xfId="912" xr:uid="{00000000-0005-0000-0000-0000CE030000}"/>
    <cellStyle name="見出し 3 13" xfId="913" xr:uid="{00000000-0005-0000-0000-0000CF030000}"/>
    <cellStyle name="見出し 3 14" xfId="914" xr:uid="{00000000-0005-0000-0000-0000D0030000}"/>
    <cellStyle name="見出し 3 15" xfId="915" xr:uid="{00000000-0005-0000-0000-0000D1030000}"/>
    <cellStyle name="見出し 3 16" xfId="916" xr:uid="{00000000-0005-0000-0000-0000D2030000}"/>
    <cellStyle name="見出し 3 17" xfId="917" xr:uid="{00000000-0005-0000-0000-0000D3030000}"/>
    <cellStyle name="見出し 3 18" xfId="918" xr:uid="{00000000-0005-0000-0000-0000D4030000}"/>
    <cellStyle name="見出し 3 19" xfId="919" xr:uid="{00000000-0005-0000-0000-0000D5030000}"/>
    <cellStyle name="見出し 3 2" xfId="920" xr:uid="{00000000-0005-0000-0000-0000D6030000}"/>
    <cellStyle name="見出し 3 2 2" xfId="921" xr:uid="{00000000-0005-0000-0000-0000D7030000}"/>
    <cellStyle name="見出し 3 20" xfId="922" xr:uid="{00000000-0005-0000-0000-0000D8030000}"/>
    <cellStyle name="見出し 3 21" xfId="923" xr:uid="{00000000-0005-0000-0000-0000D9030000}"/>
    <cellStyle name="見出し 3 22" xfId="924" xr:uid="{00000000-0005-0000-0000-0000DA030000}"/>
    <cellStyle name="見出し 3 23" xfId="925" xr:uid="{00000000-0005-0000-0000-0000DB030000}"/>
    <cellStyle name="見出し 3 24" xfId="926" xr:uid="{00000000-0005-0000-0000-0000DC030000}"/>
    <cellStyle name="見出し 3 25" xfId="927" xr:uid="{00000000-0005-0000-0000-0000DD030000}"/>
    <cellStyle name="見出し 3 3" xfId="928" xr:uid="{00000000-0005-0000-0000-0000DE030000}"/>
    <cellStyle name="見出し 3 3 2" xfId="929" xr:uid="{00000000-0005-0000-0000-0000DF030000}"/>
    <cellStyle name="見出し 3 4" xfId="930" xr:uid="{00000000-0005-0000-0000-0000E0030000}"/>
    <cellStyle name="見出し 3 5" xfId="931" xr:uid="{00000000-0005-0000-0000-0000E1030000}"/>
    <cellStyle name="見出し 3 6" xfId="932" xr:uid="{00000000-0005-0000-0000-0000E2030000}"/>
    <cellStyle name="見出し 3 7" xfId="933" xr:uid="{00000000-0005-0000-0000-0000E3030000}"/>
    <cellStyle name="見出し 3 8" xfId="934" xr:uid="{00000000-0005-0000-0000-0000E4030000}"/>
    <cellStyle name="見出し 3 9" xfId="935" xr:uid="{00000000-0005-0000-0000-0000E5030000}"/>
    <cellStyle name="見出し 4 10" xfId="936" xr:uid="{00000000-0005-0000-0000-0000E6030000}"/>
    <cellStyle name="見出し 4 11" xfId="937" xr:uid="{00000000-0005-0000-0000-0000E7030000}"/>
    <cellStyle name="見出し 4 12" xfId="938" xr:uid="{00000000-0005-0000-0000-0000E8030000}"/>
    <cellStyle name="見出し 4 13" xfId="939" xr:uid="{00000000-0005-0000-0000-0000E9030000}"/>
    <cellStyle name="見出し 4 14" xfId="940" xr:uid="{00000000-0005-0000-0000-0000EA030000}"/>
    <cellStyle name="見出し 4 15" xfId="941" xr:uid="{00000000-0005-0000-0000-0000EB030000}"/>
    <cellStyle name="見出し 4 16" xfId="942" xr:uid="{00000000-0005-0000-0000-0000EC030000}"/>
    <cellStyle name="見出し 4 17" xfId="943" xr:uid="{00000000-0005-0000-0000-0000ED030000}"/>
    <cellStyle name="見出し 4 18" xfId="944" xr:uid="{00000000-0005-0000-0000-0000EE030000}"/>
    <cellStyle name="見出し 4 19" xfId="945" xr:uid="{00000000-0005-0000-0000-0000EF030000}"/>
    <cellStyle name="見出し 4 2" xfId="946" xr:uid="{00000000-0005-0000-0000-0000F0030000}"/>
    <cellStyle name="見出し 4 2 2" xfId="947" xr:uid="{00000000-0005-0000-0000-0000F1030000}"/>
    <cellStyle name="見出し 4 20" xfId="948" xr:uid="{00000000-0005-0000-0000-0000F2030000}"/>
    <cellStyle name="見出し 4 21" xfId="949" xr:uid="{00000000-0005-0000-0000-0000F3030000}"/>
    <cellStyle name="見出し 4 22" xfId="950" xr:uid="{00000000-0005-0000-0000-0000F4030000}"/>
    <cellStyle name="見出し 4 23" xfId="951" xr:uid="{00000000-0005-0000-0000-0000F5030000}"/>
    <cellStyle name="見出し 4 24" xfId="952" xr:uid="{00000000-0005-0000-0000-0000F6030000}"/>
    <cellStyle name="見出し 4 25" xfId="953" xr:uid="{00000000-0005-0000-0000-0000F7030000}"/>
    <cellStyle name="見出し 4 3" xfId="954" xr:uid="{00000000-0005-0000-0000-0000F8030000}"/>
    <cellStyle name="見出し 4 3 2" xfId="955" xr:uid="{00000000-0005-0000-0000-0000F9030000}"/>
    <cellStyle name="見出し 4 4" xfId="956" xr:uid="{00000000-0005-0000-0000-0000FA030000}"/>
    <cellStyle name="見出し 4 5" xfId="957" xr:uid="{00000000-0005-0000-0000-0000FB030000}"/>
    <cellStyle name="見出し 4 6" xfId="958" xr:uid="{00000000-0005-0000-0000-0000FC030000}"/>
    <cellStyle name="見出し 4 7" xfId="959" xr:uid="{00000000-0005-0000-0000-0000FD030000}"/>
    <cellStyle name="見出し 4 8" xfId="960" xr:uid="{00000000-0005-0000-0000-0000FE030000}"/>
    <cellStyle name="見出し 4 9" xfId="961" xr:uid="{00000000-0005-0000-0000-0000FF030000}"/>
    <cellStyle name="集計 10" xfId="962" xr:uid="{00000000-0005-0000-0000-000000040000}"/>
    <cellStyle name="集計 11" xfId="963" xr:uid="{00000000-0005-0000-0000-000001040000}"/>
    <cellStyle name="集計 12" xfId="964" xr:uid="{00000000-0005-0000-0000-000002040000}"/>
    <cellStyle name="集計 13" xfId="965" xr:uid="{00000000-0005-0000-0000-000003040000}"/>
    <cellStyle name="集計 14" xfId="966" xr:uid="{00000000-0005-0000-0000-000004040000}"/>
    <cellStyle name="集計 15" xfId="967" xr:uid="{00000000-0005-0000-0000-000005040000}"/>
    <cellStyle name="集計 16" xfId="968" xr:uid="{00000000-0005-0000-0000-000006040000}"/>
    <cellStyle name="集計 17" xfId="969" xr:uid="{00000000-0005-0000-0000-000007040000}"/>
    <cellStyle name="集計 18" xfId="970" xr:uid="{00000000-0005-0000-0000-000008040000}"/>
    <cellStyle name="集計 19" xfId="971" xr:uid="{00000000-0005-0000-0000-000009040000}"/>
    <cellStyle name="集計 2" xfId="972" xr:uid="{00000000-0005-0000-0000-00000A040000}"/>
    <cellStyle name="集計 2 2" xfId="973" xr:uid="{00000000-0005-0000-0000-00000B040000}"/>
    <cellStyle name="集計 2 2 2" xfId="974" xr:uid="{00000000-0005-0000-0000-00000C040000}"/>
    <cellStyle name="集計 2 2 2 2" xfId="1438" xr:uid="{00000000-0005-0000-0000-00000D040000}"/>
    <cellStyle name="集計 2 2 2 2 2" xfId="1439" xr:uid="{00000000-0005-0000-0000-00000E040000}"/>
    <cellStyle name="集計 2 2 2 3" xfId="1440" xr:uid="{00000000-0005-0000-0000-00000F040000}"/>
    <cellStyle name="集計 2 2 3" xfId="975" xr:uid="{00000000-0005-0000-0000-000010040000}"/>
    <cellStyle name="集計 2 2 3 2" xfId="1441" xr:uid="{00000000-0005-0000-0000-000011040000}"/>
    <cellStyle name="集計 20" xfId="976" xr:uid="{00000000-0005-0000-0000-000012040000}"/>
    <cellStyle name="集計 21" xfId="977" xr:uid="{00000000-0005-0000-0000-000013040000}"/>
    <cellStyle name="集計 22" xfId="978" xr:uid="{00000000-0005-0000-0000-000014040000}"/>
    <cellStyle name="集計 23" xfId="979" xr:uid="{00000000-0005-0000-0000-000015040000}"/>
    <cellStyle name="集計 24" xfId="980" xr:uid="{00000000-0005-0000-0000-000016040000}"/>
    <cellStyle name="集計 25" xfId="981" xr:uid="{00000000-0005-0000-0000-000017040000}"/>
    <cellStyle name="集計 3" xfId="982" xr:uid="{00000000-0005-0000-0000-000018040000}"/>
    <cellStyle name="集計 3 2" xfId="983" xr:uid="{00000000-0005-0000-0000-000019040000}"/>
    <cellStyle name="集計 3 2 2" xfId="1442" xr:uid="{00000000-0005-0000-0000-00001A040000}"/>
    <cellStyle name="集計 3 2 2 2" xfId="1443" xr:uid="{00000000-0005-0000-0000-00001B040000}"/>
    <cellStyle name="集計 3 2 3" xfId="1444" xr:uid="{00000000-0005-0000-0000-00001C040000}"/>
    <cellStyle name="集計 3 3" xfId="984" xr:uid="{00000000-0005-0000-0000-00001D040000}"/>
    <cellStyle name="集計 3 3 2" xfId="1445" xr:uid="{00000000-0005-0000-0000-00001E040000}"/>
    <cellStyle name="集計 4" xfId="985" xr:uid="{00000000-0005-0000-0000-00001F040000}"/>
    <cellStyle name="集計 4 2" xfId="986" xr:uid="{00000000-0005-0000-0000-000020040000}"/>
    <cellStyle name="集計 4 2 2" xfId="1446" xr:uid="{00000000-0005-0000-0000-000021040000}"/>
    <cellStyle name="集計 4 2 2 2" xfId="1447" xr:uid="{00000000-0005-0000-0000-000022040000}"/>
    <cellStyle name="集計 4 2 3" xfId="1448" xr:uid="{00000000-0005-0000-0000-000023040000}"/>
    <cellStyle name="集計 4 3" xfId="987" xr:uid="{00000000-0005-0000-0000-000024040000}"/>
    <cellStyle name="集計 4 3 2" xfId="1449" xr:uid="{00000000-0005-0000-0000-000025040000}"/>
    <cellStyle name="集計 5" xfId="988" xr:uid="{00000000-0005-0000-0000-000026040000}"/>
    <cellStyle name="集計 6" xfId="989" xr:uid="{00000000-0005-0000-0000-000027040000}"/>
    <cellStyle name="集計 7" xfId="990" xr:uid="{00000000-0005-0000-0000-000028040000}"/>
    <cellStyle name="集計 8" xfId="991" xr:uid="{00000000-0005-0000-0000-000029040000}"/>
    <cellStyle name="集計 9" xfId="992" xr:uid="{00000000-0005-0000-0000-00002A040000}"/>
    <cellStyle name="出力 10" xfId="993" xr:uid="{00000000-0005-0000-0000-00002B040000}"/>
    <cellStyle name="出力 11" xfId="994" xr:uid="{00000000-0005-0000-0000-00002C040000}"/>
    <cellStyle name="出力 12" xfId="995" xr:uid="{00000000-0005-0000-0000-00002D040000}"/>
    <cellStyle name="出力 13" xfId="996" xr:uid="{00000000-0005-0000-0000-00002E040000}"/>
    <cellStyle name="出力 14" xfId="997" xr:uid="{00000000-0005-0000-0000-00002F040000}"/>
    <cellStyle name="出力 15" xfId="998" xr:uid="{00000000-0005-0000-0000-000030040000}"/>
    <cellStyle name="出力 16" xfId="999" xr:uid="{00000000-0005-0000-0000-000031040000}"/>
    <cellStyle name="出力 17" xfId="1000" xr:uid="{00000000-0005-0000-0000-000032040000}"/>
    <cellStyle name="出力 18" xfId="1001" xr:uid="{00000000-0005-0000-0000-000033040000}"/>
    <cellStyle name="出力 19" xfId="1002" xr:uid="{00000000-0005-0000-0000-000034040000}"/>
    <cellStyle name="出力 2" xfId="1003" xr:uid="{00000000-0005-0000-0000-000035040000}"/>
    <cellStyle name="出力 2 2" xfId="1004" xr:uid="{00000000-0005-0000-0000-000036040000}"/>
    <cellStyle name="出力 2 2 2" xfId="1005" xr:uid="{00000000-0005-0000-0000-000037040000}"/>
    <cellStyle name="出力 2 2 2 2" xfId="1450" xr:uid="{00000000-0005-0000-0000-000038040000}"/>
    <cellStyle name="出力 2 2 2 2 2" xfId="1451" xr:uid="{00000000-0005-0000-0000-000039040000}"/>
    <cellStyle name="出力 2 2 2 3" xfId="1452" xr:uid="{00000000-0005-0000-0000-00003A040000}"/>
    <cellStyle name="出力 2 2 3" xfId="1006" xr:uid="{00000000-0005-0000-0000-00003B040000}"/>
    <cellStyle name="出力 2 2 3 2" xfId="1453" xr:uid="{00000000-0005-0000-0000-00003C040000}"/>
    <cellStyle name="出力 2 2 4" xfId="1562" xr:uid="{00000000-0005-0000-0000-00003D040000}"/>
    <cellStyle name="出力 20" xfId="1007" xr:uid="{00000000-0005-0000-0000-00003E040000}"/>
    <cellStyle name="出力 21" xfId="1008" xr:uid="{00000000-0005-0000-0000-00003F040000}"/>
    <cellStyle name="出力 22" xfId="1009" xr:uid="{00000000-0005-0000-0000-000040040000}"/>
    <cellStyle name="出力 23" xfId="1010" xr:uid="{00000000-0005-0000-0000-000041040000}"/>
    <cellStyle name="出力 24" xfId="1011" xr:uid="{00000000-0005-0000-0000-000042040000}"/>
    <cellStyle name="出力 25" xfId="1012" xr:uid="{00000000-0005-0000-0000-000043040000}"/>
    <cellStyle name="出力 3" xfId="1013" xr:uid="{00000000-0005-0000-0000-000044040000}"/>
    <cellStyle name="出力 3 2" xfId="1014" xr:uid="{00000000-0005-0000-0000-000045040000}"/>
    <cellStyle name="出力 3 2 2" xfId="1454" xr:uid="{00000000-0005-0000-0000-000046040000}"/>
    <cellStyle name="出力 3 2 2 2" xfId="1455" xr:uid="{00000000-0005-0000-0000-000047040000}"/>
    <cellStyle name="出力 3 2 3" xfId="1456" xr:uid="{00000000-0005-0000-0000-000048040000}"/>
    <cellStyle name="出力 3 3" xfId="1015" xr:uid="{00000000-0005-0000-0000-000049040000}"/>
    <cellStyle name="出力 3 3 2" xfId="1457" xr:uid="{00000000-0005-0000-0000-00004A040000}"/>
    <cellStyle name="出力 3 4" xfId="1563" xr:uid="{00000000-0005-0000-0000-00004B040000}"/>
    <cellStyle name="出力 4" xfId="1016" xr:uid="{00000000-0005-0000-0000-00004C040000}"/>
    <cellStyle name="出力 4 2" xfId="1017" xr:uid="{00000000-0005-0000-0000-00004D040000}"/>
    <cellStyle name="出力 4 2 2" xfId="1458" xr:uid="{00000000-0005-0000-0000-00004E040000}"/>
    <cellStyle name="出力 4 2 2 2" xfId="1459" xr:uid="{00000000-0005-0000-0000-00004F040000}"/>
    <cellStyle name="出力 4 2 3" xfId="1460" xr:uid="{00000000-0005-0000-0000-000050040000}"/>
    <cellStyle name="出力 4 3" xfId="1018" xr:uid="{00000000-0005-0000-0000-000051040000}"/>
    <cellStyle name="出力 4 3 2" xfId="1461" xr:uid="{00000000-0005-0000-0000-000052040000}"/>
    <cellStyle name="出力 4 4" xfId="1564" xr:uid="{00000000-0005-0000-0000-000053040000}"/>
    <cellStyle name="出力 5" xfId="1019" xr:uid="{00000000-0005-0000-0000-000054040000}"/>
    <cellStyle name="出力 6" xfId="1020" xr:uid="{00000000-0005-0000-0000-000055040000}"/>
    <cellStyle name="出力 7" xfId="1021" xr:uid="{00000000-0005-0000-0000-000056040000}"/>
    <cellStyle name="出力 8" xfId="1022" xr:uid="{00000000-0005-0000-0000-000057040000}"/>
    <cellStyle name="出力 9" xfId="1023" xr:uid="{00000000-0005-0000-0000-000058040000}"/>
    <cellStyle name="説明文 10" xfId="1024" xr:uid="{00000000-0005-0000-0000-000059040000}"/>
    <cellStyle name="説明文 11" xfId="1025" xr:uid="{00000000-0005-0000-0000-00005A040000}"/>
    <cellStyle name="説明文 12" xfId="1026" xr:uid="{00000000-0005-0000-0000-00005B040000}"/>
    <cellStyle name="説明文 13" xfId="1027" xr:uid="{00000000-0005-0000-0000-00005C040000}"/>
    <cellStyle name="説明文 14" xfId="1028" xr:uid="{00000000-0005-0000-0000-00005D040000}"/>
    <cellStyle name="説明文 15" xfId="1029" xr:uid="{00000000-0005-0000-0000-00005E040000}"/>
    <cellStyle name="説明文 16" xfId="1030" xr:uid="{00000000-0005-0000-0000-00005F040000}"/>
    <cellStyle name="説明文 17" xfId="1031" xr:uid="{00000000-0005-0000-0000-000060040000}"/>
    <cellStyle name="説明文 18" xfId="1032" xr:uid="{00000000-0005-0000-0000-000061040000}"/>
    <cellStyle name="説明文 19" xfId="1033" xr:uid="{00000000-0005-0000-0000-000062040000}"/>
    <cellStyle name="説明文 2" xfId="1034" xr:uid="{00000000-0005-0000-0000-000063040000}"/>
    <cellStyle name="説明文 2 2" xfId="1035" xr:uid="{00000000-0005-0000-0000-000064040000}"/>
    <cellStyle name="説明文 20" xfId="1036" xr:uid="{00000000-0005-0000-0000-000065040000}"/>
    <cellStyle name="説明文 21" xfId="1037" xr:uid="{00000000-0005-0000-0000-000066040000}"/>
    <cellStyle name="説明文 22" xfId="1038" xr:uid="{00000000-0005-0000-0000-000067040000}"/>
    <cellStyle name="説明文 23" xfId="1039" xr:uid="{00000000-0005-0000-0000-000068040000}"/>
    <cellStyle name="説明文 24" xfId="1040" xr:uid="{00000000-0005-0000-0000-000069040000}"/>
    <cellStyle name="説明文 25" xfId="1041" xr:uid="{00000000-0005-0000-0000-00006A040000}"/>
    <cellStyle name="説明文 3" xfId="1042" xr:uid="{00000000-0005-0000-0000-00006B040000}"/>
    <cellStyle name="説明文 3 2" xfId="1043" xr:uid="{00000000-0005-0000-0000-00006C040000}"/>
    <cellStyle name="説明文 4" xfId="1044" xr:uid="{00000000-0005-0000-0000-00006D040000}"/>
    <cellStyle name="説明文 5" xfId="1045" xr:uid="{00000000-0005-0000-0000-00006E040000}"/>
    <cellStyle name="説明文 6" xfId="1046" xr:uid="{00000000-0005-0000-0000-00006F040000}"/>
    <cellStyle name="説明文 7" xfId="1047" xr:uid="{00000000-0005-0000-0000-000070040000}"/>
    <cellStyle name="説明文 8" xfId="1048" xr:uid="{00000000-0005-0000-0000-000071040000}"/>
    <cellStyle name="説明文 9" xfId="1049" xr:uid="{00000000-0005-0000-0000-000072040000}"/>
    <cellStyle name="通貨 2" xfId="1050" xr:uid="{00000000-0005-0000-0000-000073040000}"/>
    <cellStyle name="通貨 3" xfId="1051" xr:uid="{00000000-0005-0000-0000-000074040000}"/>
    <cellStyle name="通貨 3 2" xfId="1052" xr:uid="{00000000-0005-0000-0000-000075040000}"/>
    <cellStyle name="入力 10" xfId="1053" xr:uid="{00000000-0005-0000-0000-000076040000}"/>
    <cellStyle name="入力 11" xfId="1054" xr:uid="{00000000-0005-0000-0000-000077040000}"/>
    <cellStyle name="入力 12" xfId="1055" xr:uid="{00000000-0005-0000-0000-000078040000}"/>
    <cellStyle name="入力 13" xfId="1056" xr:uid="{00000000-0005-0000-0000-000079040000}"/>
    <cellStyle name="入力 14" xfId="1057" xr:uid="{00000000-0005-0000-0000-00007A040000}"/>
    <cellStyle name="入力 15" xfId="1058" xr:uid="{00000000-0005-0000-0000-00007B040000}"/>
    <cellStyle name="入力 16" xfId="1059" xr:uid="{00000000-0005-0000-0000-00007C040000}"/>
    <cellStyle name="入力 17" xfId="1060" xr:uid="{00000000-0005-0000-0000-00007D040000}"/>
    <cellStyle name="入力 18" xfId="1061" xr:uid="{00000000-0005-0000-0000-00007E040000}"/>
    <cellStyle name="入力 19" xfId="1062" xr:uid="{00000000-0005-0000-0000-00007F040000}"/>
    <cellStyle name="入力 2" xfId="1063" xr:uid="{00000000-0005-0000-0000-000080040000}"/>
    <cellStyle name="入力 2 2" xfId="1064" xr:uid="{00000000-0005-0000-0000-000081040000}"/>
    <cellStyle name="入力 2 2 2" xfId="1065" xr:uid="{00000000-0005-0000-0000-000082040000}"/>
    <cellStyle name="入力 2 2 2 2" xfId="1462" xr:uid="{00000000-0005-0000-0000-000083040000}"/>
    <cellStyle name="入力 2 2 2 2 2" xfId="1463" xr:uid="{00000000-0005-0000-0000-000084040000}"/>
    <cellStyle name="入力 2 2 2 3" xfId="1464" xr:uid="{00000000-0005-0000-0000-000085040000}"/>
    <cellStyle name="入力 2 2 3" xfId="1066" xr:uid="{00000000-0005-0000-0000-000086040000}"/>
    <cellStyle name="入力 2 2 3 2" xfId="1465" xr:uid="{00000000-0005-0000-0000-000087040000}"/>
    <cellStyle name="入力 20" xfId="1067" xr:uid="{00000000-0005-0000-0000-000088040000}"/>
    <cellStyle name="入力 21" xfId="1068" xr:uid="{00000000-0005-0000-0000-000089040000}"/>
    <cellStyle name="入力 22" xfId="1069" xr:uid="{00000000-0005-0000-0000-00008A040000}"/>
    <cellStyle name="入力 23" xfId="1070" xr:uid="{00000000-0005-0000-0000-00008B040000}"/>
    <cellStyle name="入力 24" xfId="1071" xr:uid="{00000000-0005-0000-0000-00008C040000}"/>
    <cellStyle name="入力 25" xfId="1072" xr:uid="{00000000-0005-0000-0000-00008D040000}"/>
    <cellStyle name="入力 3" xfId="1073" xr:uid="{00000000-0005-0000-0000-00008E040000}"/>
    <cellStyle name="入力 3 2" xfId="1074" xr:uid="{00000000-0005-0000-0000-00008F040000}"/>
    <cellStyle name="入力 3 2 2" xfId="1466" xr:uid="{00000000-0005-0000-0000-000090040000}"/>
    <cellStyle name="入力 3 2 2 2" xfId="1467" xr:uid="{00000000-0005-0000-0000-000091040000}"/>
    <cellStyle name="入力 3 2 3" xfId="1468" xr:uid="{00000000-0005-0000-0000-000092040000}"/>
    <cellStyle name="入力 3 3" xfId="1075" xr:uid="{00000000-0005-0000-0000-000093040000}"/>
    <cellStyle name="入力 3 3 2" xfId="1469" xr:uid="{00000000-0005-0000-0000-000094040000}"/>
    <cellStyle name="入力 4" xfId="1076" xr:uid="{00000000-0005-0000-0000-000095040000}"/>
    <cellStyle name="入力 4 2" xfId="1077" xr:uid="{00000000-0005-0000-0000-000096040000}"/>
    <cellStyle name="入力 4 2 2" xfId="1470" xr:uid="{00000000-0005-0000-0000-000097040000}"/>
    <cellStyle name="入力 4 2 2 2" xfId="1471" xr:uid="{00000000-0005-0000-0000-000098040000}"/>
    <cellStyle name="入力 4 2 3" xfId="1472" xr:uid="{00000000-0005-0000-0000-000099040000}"/>
    <cellStyle name="入力 4 3" xfId="1078" xr:uid="{00000000-0005-0000-0000-00009A040000}"/>
    <cellStyle name="入力 4 3 2" xfId="1473" xr:uid="{00000000-0005-0000-0000-00009B040000}"/>
    <cellStyle name="入力 5" xfId="1079" xr:uid="{00000000-0005-0000-0000-00009C040000}"/>
    <cellStyle name="入力 6" xfId="1080" xr:uid="{00000000-0005-0000-0000-00009D040000}"/>
    <cellStyle name="入力 7" xfId="1081" xr:uid="{00000000-0005-0000-0000-00009E040000}"/>
    <cellStyle name="入力 8" xfId="1082" xr:uid="{00000000-0005-0000-0000-00009F040000}"/>
    <cellStyle name="入力 9" xfId="1083" xr:uid="{00000000-0005-0000-0000-0000A0040000}"/>
    <cellStyle name="標準" xfId="0" builtinId="0"/>
    <cellStyle name="標準 10" xfId="1084" xr:uid="{00000000-0005-0000-0000-0000A2040000}"/>
    <cellStyle name="標準 10 10" xfId="1474" xr:uid="{00000000-0005-0000-0000-0000A3040000}"/>
    <cellStyle name="標準 10 11" xfId="1475" xr:uid="{00000000-0005-0000-0000-0000A4040000}"/>
    <cellStyle name="標準 10 12" xfId="1476" xr:uid="{00000000-0005-0000-0000-0000A5040000}"/>
    <cellStyle name="標準 10 2" xfId="1085" xr:uid="{00000000-0005-0000-0000-0000A6040000}"/>
    <cellStyle name="標準 10 3" xfId="1086" xr:uid="{00000000-0005-0000-0000-0000A7040000}"/>
    <cellStyle name="標準 10 4" xfId="1087" xr:uid="{00000000-0005-0000-0000-0000A8040000}"/>
    <cellStyle name="標準 10 4 2" xfId="1477" xr:uid="{00000000-0005-0000-0000-0000A9040000}"/>
    <cellStyle name="標準 10 4 2 2" xfId="1478" xr:uid="{00000000-0005-0000-0000-0000AA040000}"/>
    <cellStyle name="標準 10 4 2 2 2" xfId="1479" xr:uid="{00000000-0005-0000-0000-0000AB040000}"/>
    <cellStyle name="標準 10 4 2 2 2 2" xfId="1480" xr:uid="{00000000-0005-0000-0000-0000AC040000}"/>
    <cellStyle name="標準 10 4 2 2 2 2 2" xfId="1481" xr:uid="{00000000-0005-0000-0000-0000AD040000}"/>
    <cellStyle name="標準 10 4 2 2 2 2 2 2" xfId="1482" xr:uid="{00000000-0005-0000-0000-0000AE040000}"/>
    <cellStyle name="標準 10 4 3" xfId="1483" xr:uid="{00000000-0005-0000-0000-0000AF040000}"/>
    <cellStyle name="標準 10 4 3 2" xfId="1484" xr:uid="{00000000-0005-0000-0000-0000B0040000}"/>
    <cellStyle name="標準 10 5" xfId="1088" xr:uid="{00000000-0005-0000-0000-0000B1040000}"/>
    <cellStyle name="標準 10 6" xfId="1485" xr:uid="{00000000-0005-0000-0000-0000B2040000}"/>
    <cellStyle name="標準 10 6 2" xfId="1486" xr:uid="{00000000-0005-0000-0000-0000B3040000}"/>
    <cellStyle name="標準 10 6 2 2" xfId="1487" xr:uid="{00000000-0005-0000-0000-0000B4040000}"/>
    <cellStyle name="標準 10 6 2 3" xfId="1488" xr:uid="{00000000-0005-0000-0000-0000B5040000}"/>
    <cellStyle name="標準 10 6 2 3 2" xfId="1386" xr:uid="{00000000-0005-0000-0000-0000B6040000}"/>
    <cellStyle name="標準 10 7" xfId="1489" xr:uid="{00000000-0005-0000-0000-0000B7040000}"/>
    <cellStyle name="標準 10 8" xfId="1490" xr:uid="{00000000-0005-0000-0000-0000B8040000}"/>
    <cellStyle name="標準 10 8 2" xfId="1491" xr:uid="{00000000-0005-0000-0000-0000B9040000}"/>
    <cellStyle name="標準 10 8 2 2" xfId="1492" xr:uid="{00000000-0005-0000-0000-0000BA040000}"/>
    <cellStyle name="標準 10 8 2 2 2" xfId="1493" xr:uid="{00000000-0005-0000-0000-0000BB040000}"/>
    <cellStyle name="標準 10 8 2 2 3" xfId="1494" xr:uid="{00000000-0005-0000-0000-0000BC040000}"/>
    <cellStyle name="標準 10 8 2 2 3 2" xfId="1387" xr:uid="{00000000-0005-0000-0000-0000BD040000}"/>
    <cellStyle name="標準 10 8 2 2 3 2 2" xfId="1495" xr:uid="{00000000-0005-0000-0000-0000BE040000}"/>
    <cellStyle name="標準 10 8 2 3" xfId="1496" xr:uid="{00000000-0005-0000-0000-0000BF040000}"/>
    <cellStyle name="標準 10 8 2 4" xfId="1497" xr:uid="{00000000-0005-0000-0000-0000C0040000}"/>
    <cellStyle name="標準 10 8 2 4 2" xfId="1498" xr:uid="{00000000-0005-0000-0000-0000C1040000}"/>
    <cellStyle name="標準 10 8 2 4 2 2" xfId="1499" xr:uid="{00000000-0005-0000-0000-0000C2040000}"/>
    <cellStyle name="標準 10 8 3" xfId="1500" xr:uid="{00000000-0005-0000-0000-0000C3040000}"/>
    <cellStyle name="標準 10 8 4" xfId="1501" xr:uid="{00000000-0005-0000-0000-0000C4040000}"/>
    <cellStyle name="標準 10 8 4 2" xfId="1502" xr:uid="{00000000-0005-0000-0000-0000C5040000}"/>
    <cellStyle name="標準 10 8 4 2 2" xfId="1503" xr:uid="{00000000-0005-0000-0000-0000C6040000}"/>
    <cellStyle name="標準 10 8 4 2 3" xfId="1504" xr:uid="{00000000-0005-0000-0000-0000C7040000}"/>
    <cellStyle name="標準 10 9" xfId="1505" xr:uid="{00000000-0005-0000-0000-0000C8040000}"/>
    <cellStyle name="標準 10 9 2" xfId="1506" xr:uid="{00000000-0005-0000-0000-0000C9040000}"/>
    <cellStyle name="標準 10 9 3" xfId="1507" xr:uid="{00000000-0005-0000-0000-0000CA040000}"/>
    <cellStyle name="標準 10 9 3 2" xfId="1508" xr:uid="{00000000-0005-0000-0000-0000CB040000}"/>
    <cellStyle name="標準 11" xfId="1089" xr:uid="{00000000-0005-0000-0000-0000CC040000}"/>
    <cellStyle name="標準 11 2" xfId="1090" xr:uid="{00000000-0005-0000-0000-0000CD040000}"/>
    <cellStyle name="標準 11 3" xfId="1091" xr:uid="{00000000-0005-0000-0000-0000CE040000}"/>
    <cellStyle name="標準 11 4" xfId="1092" xr:uid="{00000000-0005-0000-0000-0000CF040000}"/>
    <cellStyle name="標準 12" xfId="1382" xr:uid="{00000000-0005-0000-0000-0000D0040000}"/>
    <cellStyle name="標準 12 2" xfId="1093" xr:uid="{00000000-0005-0000-0000-0000D1040000}"/>
    <cellStyle name="標準 12 3" xfId="1094" xr:uid="{00000000-0005-0000-0000-0000D2040000}"/>
    <cellStyle name="標準 13" xfId="1095" xr:uid="{00000000-0005-0000-0000-0000D3040000}"/>
    <cellStyle name="標準 13 2" xfId="1096" xr:uid="{00000000-0005-0000-0000-0000D4040000}"/>
    <cellStyle name="標準 14" xfId="1383" xr:uid="{00000000-0005-0000-0000-0000D5040000}"/>
    <cellStyle name="標準 14 2" xfId="1097" xr:uid="{00000000-0005-0000-0000-0000D6040000}"/>
    <cellStyle name="標準 14 3" xfId="1098" xr:uid="{00000000-0005-0000-0000-0000D7040000}"/>
    <cellStyle name="標準 14 4" xfId="1099" xr:uid="{00000000-0005-0000-0000-0000D8040000}"/>
    <cellStyle name="標準 14 5" xfId="1100" xr:uid="{00000000-0005-0000-0000-0000D9040000}"/>
    <cellStyle name="標準 14 6" xfId="1101" xr:uid="{00000000-0005-0000-0000-0000DA040000}"/>
    <cellStyle name="標準 14 7" xfId="1102" xr:uid="{00000000-0005-0000-0000-0000DB040000}"/>
    <cellStyle name="標準 14 8" xfId="1103" xr:uid="{00000000-0005-0000-0000-0000DC040000}"/>
    <cellStyle name="標準 15" xfId="1104" xr:uid="{00000000-0005-0000-0000-0000DD040000}"/>
    <cellStyle name="標準 15 2" xfId="1105" xr:uid="{00000000-0005-0000-0000-0000DE040000}"/>
    <cellStyle name="標準 15 3" xfId="1106" xr:uid="{00000000-0005-0000-0000-0000DF040000}"/>
    <cellStyle name="標準 15 4" xfId="1107" xr:uid="{00000000-0005-0000-0000-0000E0040000}"/>
    <cellStyle name="標準 15 5" xfId="1108" xr:uid="{00000000-0005-0000-0000-0000E1040000}"/>
    <cellStyle name="標準 15 6" xfId="1109" xr:uid="{00000000-0005-0000-0000-0000E2040000}"/>
    <cellStyle name="標準 15 7" xfId="1110" xr:uid="{00000000-0005-0000-0000-0000E3040000}"/>
    <cellStyle name="標準 16" xfId="1384" xr:uid="{00000000-0005-0000-0000-0000E4040000}"/>
    <cellStyle name="標準 16 2" xfId="1111" xr:uid="{00000000-0005-0000-0000-0000E5040000}"/>
    <cellStyle name="標準 16 3" xfId="1112" xr:uid="{00000000-0005-0000-0000-0000E6040000}"/>
    <cellStyle name="標準 16 4" xfId="1113" xr:uid="{00000000-0005-0000-0000-0000E7040000}"/>
    <cellStyle name="標準 16 5" xfId="1114" xr:uid="{00000000-0005-0000-0000-0000E8040000}"/>
    <cellStyle name="標準 16 6" xfId="1115" xr:uid="{00000000-0005-0000-0000-0000E9040000}"/>
    <cellStyle name="標準 17" xfId="1116" xr:uid="{00000000-0005-0000-0000-0000EA040000}"/>
    <cellStyle name="標準 17 2" xfId="1117" xr:uid="{00000000-0005-0000-0000-0000EB040000}"/>
    <cellStyle name="標準 17 3" xfId="1118" xr:uid="{00000000-0005-0000-0000-0000EC040000}"/>
    <cellStyle name="標準 17 4" xfId="1119" xr:uid="{00000000-0005-0000-0000-0000ED040000}"/>
    <cellStyle name="標準 17 5" xfId="1120" xr:uid="{00000000-0005-0000-0000-0000EE040000}"/>
    <cellStyle name="標準 18" xfId="1509" xr:uid="{00000000-0005-0000-0000-0000EF040000}"/>
    <cellStyle name="標準 18 2" xfId="1121" xr:uid="{00000000-0005-0000-0000-0000F0040000}"/>
    <cellStyle name="標準 18 3" xfId="1122" xr:uid="{00000000-0005-0000-0000-0000F1040000}"/>
    <cellStyle name="標準 19" xfId="1510" xr:uid="{00000000-0005-0000-0000-0000F2040000}"/>
    <cellStyle name="標準 19 2" xfId="1123" xr:uid="{00000000-0005-0000-0000-0000F3040000}"/>
    <cellStyle name="標準 19 2 2" xfId="1511" xr:uid="{00000000-0005-0000-0000-0000F4040000}"/>
    <cellStyle name="標準 19 2 2 2" xfId="1512" xr:uid="{00000000-0005-0000-0000-0000F5040000}"/>
    <cellStyle name="標準 19 2 2 2 2" xfId="1513" xr:uid="{00000000-0005-0000-0000-0000F6040000}"/>
    <cellStyle name="標準 19 2 2 2 2 2" xfId="1514" xr:uid="{00000000-0005-0000-0000-0000F7040000}"/>
    <cellStyle name="標準 19 2 2 2 2 2 2" xfId="1515" xr:uid="{00000000-0005-0000-0000-0000F8040000}"/>
    <cellStyle name="標準 19 2 2 2 2 2 2 2" xfId="1516" xr:uid="{00000000-0005-0000-0000-0000F9040000}"/>
    <cellStyle name="標準 19 2 2 2 2 2 2 2 2" xfId="1517" xr:uid="{00000000-0005-0000-0000-0000FA040000}"/>
    <cellStyle name="標準 19 2 2 2 2 2 3" xfId="1518" xr:uid="{00000000-0005-0000-0000-0000FB040000}"/>
    <cellStyle name="標準 19 2 2 2 2 2 4" xfId="1519" xr:uid="{00000000-0005-0000-0000-0000FC040000}"/>
    <cellStyle name="標準 19 2 2 2 2 2 4 2" xfId="1520" xr:uid="{00000000-0005-0000-0000-0000FD040000}"/>
    <cellStyle name="標準 19 2 2 2 2 2 4 3" xfId="1521" xr:uid="{00000000-0005-0000-0000-0000FE040000}"/>
    <cellStyle name="標準 19 2 2 2 3" xfId="1522" xr:uid="{00000000-0005-0000-0000-0000FF040000}"/>
    <cellStyle name="標準 19 2 2 2 3 2" xfId="1523" xr:uid="{00000000-0005-0000-0000-000000050000}"/>
    <cellStyle name="標準 19 2 2 2 3 2 2" xfId="1524" xr:uid="{00000000-0005-0000-0000-000001050000}"/>
    <cellStyle name="標準 19 2 2 2 3 2 3" xfId="1525" xr:uid="{00000000-0005-0000-0000-000002050000}"/>
    <cellStyle name="標準 19 2 2 3" xfId="1526" xr:uid="{00000000-0005-0000-0000-000003050000}"/>
    <cellStyle name="標準 19 2 2 3 2" xfId="1527" xr:uid="{00000000-0005-0000-0000-000004050000}"/>
    <cellStyle name="標準 19 2 2 3 2 2" xfId="1528" xr:uid="{00000000-0005-0000-0000-000005050000}"/>
    <cellStyle name="標準 2" xfId="1" xr:uid="{00000000-0005-0000-0000-000006050000}"/>
    <cellStyle name="標準 2 10" xfId="1124" xr:uid="{00000000-0005-0000-0000-000007050000}"/>
    <cellStyle name="標準 2 11" xfId="1125" xr:uid="{00000000-0005-0000-0000-000008050000}"/>
    <cellStyle name="標準 2 12" xfId="1126" xr:uid="{00000000-0005-0000-0000-000009050000}"/>
    <cellStyle name="標準 2 13" xfId="1127" xr:uid="{00000000-0005-0000-0000-00000A050000}"/>
    <cellStyle name="標準 2 14" xfId="1128" xr:uid="{00000000-0005-0000-0000-00000B050000}"/>
    <cellStyle name="標準 2 15" xfId="1129" xr:uid="{00000000-0005-0000-0000-00000C050000}"/>
    <cellStyle name="標準 2 16" xfId="1130" xr:uid="{00000000-0005-0000-0000-00000D050000}"/>
    <cellStyle name="標準 2 17" xfId="1131" xr:uid="{00000000-0005-0000-0000-00000E050000}"/>
    <cellStyle name="標準 2 18" xfId="1132" xr:uid="{00000000-0005-0000-0000-00000F050000}"/>
    <cellStyle name="標準 2 19" xfId="1133" xr:uid="{00000000-0005-0000-0000-000010050000}"/>
    <cellStyle name="標準 2 2" xfId="1134" xr:uid="{00000000-0005-0000-0000-000011050000}"/>
    <cellStyle name="標準 2 2 10" xfId="1135" xr:uid="{00000000-0005-0000-0000-000012050000}"/>
    <cellStyle name="標準 2 2 11" xfId="1136" xr:uid="{00000000-0005-0000-0000-000013050000}"/>
    <cellStyle name="標準 2 2 12" xfId="1137" xr:uid="{00000000-0005-0000-0000-000014050000}"/>
    <cellStyle name="標準 2 2 13" xfId="1138" xr:uid="{00000000-0005-0000-0000-000015050000}"/>
    <cellStyle name="標準 2 2 14" xfId="1139" xr:uid="{00000000-0005-0000-0000-000016050000}"/>
    <cellStyle name="標準 2 2 15" xfId="1140" xr:uid="{00000000-0005-0000-0000-000017050000}"/>
    <cellStyle name="標準 2 2 16" xfId="1141" xr:uid="{00000000-0005-0000-0000-000018050000}"/>
    <cellStyle name="標準 2 2 17" xfId="1142" xr:uid="{00000000-0005-0000-0000-000019050000}"/>
    <cellStyle name="標準 2 2 18" xfId="1143" xr:uid="{00000000-0005-0000-0000-00001A050000}"/>
    <cellStyle name="標準 2 2 19" xfId="1144" xr:uid="{00000000-0005-0000-0000-00001B050000}"/>
    <cellStyle name="標準 2 2 2" xfId="1145" xr:uid="{00000000-0005-0000-0000-00001C050000}"/>
    <cellStyle name="標準 2 2 2 2" xfId="1146" xr:uid="{00000000-0005-0000-0000-00001D050000}"/>
    <cellStyle name="標準 2 2 2 2 2" xfId="1147" xr:uid="{00000000-0005-0000-0000-00001E050000}"/>
    <cellStyle name="標準 2 2 2 2_23_CRUDマトリックス(機能レベル)" xfId="1148" xr:uid="{00000000-0005-0000-0000-00001F050000}"/>
    <cellStyle name="標準 2 2 2_23_CRUDマトリックス(機能レベル)" xfId="1149" xr:uid="{00000000-0005-0000-0000-000020050000}"/>
    <cellStyle name="標準 2 2 20" xfId="1150" xr:uid="{00000000-0005-0000-0000-000021050000}"/>
    <cellStyle name="標準 2 2 21" xfId="1151" xr:uid="{00000000-0005-0000-0000-000022050000}"/>
    <cellStyle name="標準 2 2 22" xfId="1152" xr:uid="{00000000-0005-0000-0000-000023050000}"/>
    <cellStyle name="標準 2 2 23" xfId="1153" xr:uid="{00000000-0005-0000-0000-000024050000}"/>
    <cellStyle name="標準 2 2 24" xfId="1154" xr:uid="{00000000-0005-0000-0000-000025050000}"/>
    <cellStyle name="標準 2 2 25" xfId="1155" xr:uid="{00000000-0005-0000-0000-000026050000}"/>
    <cellStyle name="標準 2 2 26" xfId="1156" xr:uid="{00000000-0005-0000-0000-000027050000}"/>
    <cellStyle name="標準 2 2 27" xfId="1157" xr:uid="{00000000-0005-0000-0000-000028050000}"/>
    <cellStyle name="標準 2 2 28" xfId="1158" xr:uid="{00000000-0005-0000-0000-000029050000}"/>
    <cellStyle name="標準 2 2 29" xfId="1159" xr:uid="{00000000-0005-0000-0000-00002A050000}"/>
    <cellStyle name="標準 2 2 3" xfId="1160" xr:uid="{00000000-0005-0000-0000-00002B050000}"/>
    <cellStyle name="標準 2 2 30" xfId="1161" xr:uid="{00000000-0005-0000-0000-00002C050000}"/>
    <cellStyle name="標準 2 2 31" xfId="1162" xr:uid="{00000000-0005-0000-0000-00002D050000}"/>
    <cellStyle name="標準 2 2 4" xfId="1163" xr:uid="{00000000-0005-0000-0000-00002E050000}"/>
    <cellStyle name="標準 2 2 5" xfId="1164" xr:uid="{00000000-0005-0000-0000-00002F050000}"/>
    <cellStyle name="標準 2 2 6" xfId="1165" xr:uid="{00000000-0005-0000-0000-000030050000}"/>
    <cellStyle name="標準 2 2 7" xfId="1166" xr:uid="{00000000-0005-0000-0000-000031050000}"/>
    <cellStyle name="標準 2 2 8" xfId="1167" xr:uid="{00000000-0005-0000-0000-000032050000}"/>
    <cellStyle name="標準 2 2 9" xfId="1168" xr:uid="{00000000-0005-0000-0000-000033050000}"/>
    <cellStyle name="標準 2 2_23_CRUDマトリックス(機能レベル)" xfId="1169" xr:uid="{00000000-0005-0000-0000-000034050000}"/>
    <cellStyle name="標準 2 20" xfId="1170" xr:uid="{00000000-0005-0000-0000-000035050000}"/>
    <cellStyle name="標準 2 21" xfId="1171" xr:uid="{00000000-0005-0000-0000-000036050000}"/>
    <cellStyle name="標準 2 22" xfId="1172" xr:uid="{00000000-0005-0000-0000-000037050000}"/>
    <cellStyle name="標準 2 23" xfId="1173" xr:uid="{00000000-0005-0000-0000-000038050000}"/>
    <cellStyle name="標準 2 24" xfId="1174" xr:uid="{00000000-0005-0000-0000-000039050000}"/>
    <cellStyle name="標準 2 25" xfId="1175" xr:uid="{00000000-0005-0000-0000-00003A050000}"/>
    <cellStyle name="標準 2 26" xfId="1565" xr:uid="{00000000-0005-0000-0000-00003B050000}"/>
    <cellStyle name="標準 2 26 2" xfId="1566" xr:uid="{00000000-0005-0000-0000-00003C050000}"/>
    <cellStyle name="標準 2 27" xfId="1576" xr:uid="{00000000-0005-0000-0000-00003D050000}"/>
    <cellStyle name="標準 2 28" xfId="1579" xr:uid="{6155063F-3BFB-4C80-AA31-89324DB85F7D}"/>
    <cellStyle name="標準 2 3" xfId="1176" xr:uid="{00000000-0005-0000-0000-00003E050000}"/>
    <cellStyle name="標準 2 3 10" xfId="1177" xr:uid="{00000000-0005-0000-0000-00003F050000}"/>
    <cellStyle name="標準 2 3 11" xfId="1178" xr:uid="{00000000-0005-0000-0000-000040050000}"/>
    <cellStyle name="標準 2 3 12" xfId="1179" xr:uid="{00000000-0005-0000-0000-000041050000}"/>
    <cellStyle name="標準 2 3 13" xfId="1180" xr:uid="{00000000-0005-0000-0000-000042050000}"/>
    <cellStyle name="標準 2 3 14" xfId="1181" xr:uid="{00000000-0005-0000-0000-000043050000}"/>
    <cellStyle name="標準 2 3 15" xfId="1182" xr:uid="{00000000-0005-0000-0000-000044050000}"/>
    <cellStyle name="標準 2 3 16" xfId="1183" xr:uid="{00000000-0005-0000-0000-000045050000}"/>
    <cellStyle name="標準 2 3 17" xfId="1184" xr:uid="{00000000-0005-0000-0000-000046050000}"/>
    <cellStyle name="標準 2 3 18" xfId="1185" xr:uid="{00000000-0005-0000-0000-000047050000}"/>
    <cellStyle name="標準 2 3 19" xfId="1186" xr:uid="{00000000-0005-0000-0000-000048050000}"/>
    <cellStyle name="標準 2 3 2" xfId="1187" xr:uid="{00000000-0005-0000-0000-000049050000}"/>
    <cellStyle name="標準 2 3 2 2" xfId="1188" xr:uid="{00000000-0005-0000-0000-00004A050000}"/>
    <cellStyle name="標準 2 3 2 2 2" xfId="1189" xr:uid="{00000000-0005-0000-0000-00004B050000}"/>
    <cellStyle name="標準 2 3 2 2_23_CRUDマトリックス(機能レベル)" xfId="1190" xr:uid="{00000000-0005-0000-0000-00004C050000}"/>
    <cellStyle name="標準 2 3 2_23_CRUDマトリックス(機能レベル)" xfId="1191" xr:uid="{00000000-0005-0000-0000-00004D050000}"/>
    <cellStyle name="標準 2 3 20" xfId="1192" xr:uid="{00000000-0005-0000-0000-00004E050000}"/>
    <cellStyle name="標準 2 3 21" xfId="1193" xr:uid="{00000000-0005-0000-0000-00004F050000}"/>
    <cellStyle name="標準 2 3 22" xfId="1194" xr:uid="{00000000-0005-0000-0000-000050050000}"/>
    <cellStyle name="標準 2 3 23" xfId="1195" xr:uid="{00000000-0005-0000-0000-000051050000}"/>
    <cellStyle name="標準 2 3 24" xfId="1196" xr:uid="{00000000-0005-0000-0000-000052050000}"/>
    <cellStyle name="標準 2 3 25" xfId="1197" xr:uid="{00000000-0005-0000-0000-000053050000}"/>
    <cellStyle name="標準 2 3 26" xfId="1198" xr:uid="{00000000-0005-0000-0000-000054050000}"/>
    <cellStyle name="標準 2 3 27" xfId="1199" xr:uid="{00000000-0005-0000-0000-000055050000}"/>
    <cellStyle name="標準 2 3 28" xfId="1200" xr:uid="{00000000-0005-0000-0000-000056050000}"/>
    <cellStyle name="標準 2 3 29" xfId="1201" xr:uid="{00000000-0005-0000-0000-000057050000}"/>
    <cellStyle name="標準 2 3 3" xfId="1202" xr:uid="{00000000-0005-0000-0000-000058050000}"/>
    <cellStyle name="標準 2 3 4" xfId="1203" xr:uid="{00000000-0005-0000-0000-000059050000}"/>
    <cellStyle name="標準 2 3 5" xfId="1204" xr:uid="{00000000-0005-0000-0000-00005A050000}"/>
    <cellStyle name="標準 2 3 6" xfId="1205" xr:uid="{00000000-0005-0000-0000-00005B050000}"/>
    <cellStyle name="標準 2 3 7" xfId="1206" xr:uid="{00000000-0005-0000-0000-00005C050000}"/>
    <cellStyle name="標準 2 3 8" xfId="1207" xr:uid="{00000000-0005-0000-0000-00005D050000}"/>
    <cellStyle name="標準 2 3 9" xfId="1208" xr:uid="{00000000-0005-0000-0000-00005E050000}"/>
    <cellStyle name="標準 2 3_23_CRUDマトリックス(機能レベル)" xfId="1209" xr:uid="{00000000-0005-0000-0000-00005F050000}"/>
    <cellStyle name="標準 2 4" xfId="1210" xr:uid="{00000000-0005-0000-0000-000060050000}"/>
    <cellStyle name="標準 2 4 10" xfId="1211" xr:uid="{00000000-0005-0000-0000-000061050000}"/>
    <cellStyle name="標準 2 4 11" xfId="1212" xr:uid="{00000000-0005-0000-0000-000062050000}"/>
    <cellStyle name="標準 2 4 12" xfId="1213" xr:uid="{00000000-0005-0000-0000-000063050000}"/>
    <cellStyle name="標準 2 4 13" xfId="1214" xr:uid="{00000000-0005-0000-0000-000064050000}"/>
    <cellStyle name="標準 2 4 14" xfId="1215" xr:uid="{00000000-0005-0000-0000-000065050000}"/>
    <cellStyle name="標準 2 4 15" xfId="1216" xr:uid="{00000000-0005-0000-0000-000066050000}"/>
    <cellStyle name="標準 2 4 16" xfId="1217" xr:uid="{00000000-0005-0000-0000-000067050000}"/>
    <cellStyle name="標準 2 4 17" xfId="1218" xr:uid="{00000000-0005-0000-0000-000068050000}"/>
    <cellStyle name="標準 2 4 18" xfId="1219" xr:uid="{00000000-0005-0000-0000-000069050000}"/>
    <cellStyle name="標準 2 4 19" xfId="1220" xr:uid="{00000000-0005-0000-0000-00006A050000}"/>
    <cellStyle name="標準 2 4 2" xfId="1221" xr:uid="{00000000-0005-0000-0000-00006B050000}"/>
    <cellStyle name="標準 2 4 20" xfId="1222" xr:uid="{00000000-0005-0000-0000-00006C050000}"/>
    <cellStyle name="標準 2 4 21" xfId="1223" xr:uid="{00000000-0005-0000-0000-00006D050000}"/>
    <cellStyle name="標準 2 4 22" xfId="1224" xr:uid="{00000000-0005-0000-0000-00006E050000}"/>
    <cellStyle name="標準 2 4 23" xfId="1225" xr:uid="{00000000-0005-0000-0000-00006F050000}"/>
    <cellStyle name="標準 2 4 24" xfId="1226" xr:uid="{00000000-0005-0000-0000-000070050000}"/>
    <cellStyle name="標準 2 4 3" xfId="1227" xr:uid="{00000000-0005-0000-0000-000071050000}"/>
    <cellStyle name="標準 2 4 4" xfId="1228" xr:uid="{00000000-0005-0000-0000-000072050000}"/>
    <cellStyle name="標準 2 4 5" xfId="1229" xr:uid="{00000000-0005-0000-0000-000073050000}"/>
    <cellStyle name="標準 2 4 6" xfId="1230" xr:uid="{00000000-0005-0000-0000-000074050000}"/>
    <cellStyle name="標準 2 4 7" xfId="1231" xr:uid="{00000000-0005-0000-0000-000075050000}"/>
    <cellStyle name="標準 2 4 8" xfId="1232" xr:uid="{00000000-0005-0000-0000-000076050000}"/>
    <cellStyle name="標準 2 4 9" xfId="1233" xr:uid="{00000000-0005-0000-0000-000077050000}"/>
    <cellStyle name="標準 2 4_23_CRUDマトリックス(機能レベル)" xfId="1234" xr:uid="{00000000-0005-0000-0000-000078050000}"/>
    <cellStyle name="標準 2 5" xfId="1235" xr:uid="{00000000-0005-0000-0000-000079050000}"/>
    <cellStyle name="標準 2 5 10" xfId="1236" xr:uid="{00000000-0005-0000-0000-00007A050000}"/>
    <cellStyle name="標準 2 5 11" xfId="1237" xr:uid="{00000000-0005-0000-0000-00007B050000}"/>
    <cellStyle name="標準 2 5 12" xfId="1238" xr:uid="{00000000-0005-0000-0000-00007C050000}"/>
    <cellStyle name="標準 2 5 13" xfId="1239" xr:uid="{00000000-0005-0000-0000-00007D050000}"/>
    <cellStyle name="標準 2 5 14" xfId="1240" xr:uid="{00000000-0005-0000-0000-00007E050000}"/>
    <cellStyle name="標準 2 5 15" xfId="1241" xr:uid="{00000000-0005-0000-0000-00007F050000}"/>
    <cellStyle name="標準 2 5 16" xfId="1242" xr:uid="{00000000-0005-0000-0000-000080050000}"/>
    <cellStyle name="標準 2 5 17" xfId="1243" xr:uid="{00000000-0005-0000-0000-000081050000}"/>
    <cellStyle name="標準 2 5 18" xfId="1244" xr:uid="{00000000-0005-0000-0000-000082050000}"/>
    <cellStyle name="標準 2 5 19" xfId="1245" xr:uid="{00000000-0005-0000-0000-000083050000}"/>
    <cellStyle name="標準 2 5 2" xfId="1246" xr:uid="{00000000-0005-0000-0000-000084050000}"/>
    <cellStyle name="標準 2 5 2 2" xfId="1549" xr:uid="{00000000-0005-0000-0000-000085050000}"/>
    <cellStyle name="標準 2 5 20" xfId="1247" xr:uid="{00000000-0005-0000-0000-000086050000}"/>
    <cellStyle name="標準 2 5 21" xfId="1248" xr:uid="{00000000-0005-0000-0000-000087050000}"/>
    <cellStyle name="標準 2 5 22" xfId="1249" xr:uid="{00000000-0005-0000-0000-000088050000}"/>
    <cellStyle name="標準 2 5 23" xfId="1250" xr:uid="{00000000-0005-0000-0000-000089050000}"/>
    <cellStyle name="標準 2 5 3" xfId="1251" xr:uid="{00000000-0005-0000-0000-00008A050000}"/>
    <cellStyle name="標準 2 5 3 2" xfId="1529" xr:uid="{00000000-0005-0000-0000-00008B050000}"/>
    <cellStyle name="標準 2 5 4" xfId="1252" xr:uid="{00000000-0005-0000-0000-00008C050000}"/>
    <cellStyle name="標準 2 5 5" xfId="1253" xr:uid="{00000000-0005-0000-0000-00008D050000}"/>
    <cellStyle name="標準 2 5 6" xfId="1254" xr:uid="{00000000-0005-0000-0000-00008E050000}"/>
    <cellStyle name="標準 2 5 7" xfId="1255" xr:uid="{00000000-0005-0000-0000-00008F050000}"/>
    <cellStyle name="標準 2 5 8" xfId="1256" xr:uid="{00000000-0005-0000-0000-000090050000}"/>
    <cellStyle name="標準 2 5 9" xfId="1257" xr:uid="{00000000-0005-0000-0000-000091050000}"/>
    <cellStyle name="標準 2 5_23_CRUDマトリックス(機能レベル)" xfId="1258" xr:uid="{00000000-0005-0000-0000-000092050000}"/>
    <cellStyle name="標準 2 6" xfId="1259" xr:uid="{00000000-0005-0000-0000-000093050000}"/>
    <cellStyle name="標準 2 6 10" xfId="1260" xr:uid="{00000000-0005-0000-0000-000094050000}"/>
    <cellStyle name="標準 2 6 11" xfId="1261" xr:uid="{00000000-0005-0000-0000-000095050000}"/>
    <cellStyle name="標準 2 6 12" xfId="1262" xr:uid="{00000000-0005-0000-0000-000096050000}"/>
    <cellStyle name="標準 2 6 13" xfId="1263" xr:uid="{00000000-0005-0000-0000-000097050000}"/>
    <cellStyle name="標準 2 6 14" xfId="1264" xr:uid="{00000000-0005-0000-0000-000098050000}"/>
    <cellStyle name="標準 2 6 15" xfId="1265" xr:uid="{00000000-0005-0000-0000-000099050000}"/>
    <cellStyle name="標準 2 6 16" xfId="1266" xr:uid="{00000000-0005-0000-0000-00009A050000}"/>
    <cellStyle name="標準 2 6 17" xfId="1267" xr:uid="{00000000-0005-0000-0000-00009B050000}"/>
    <cellStyle name="標準 2 6 18" xfId="1268" xr:uid="{00000000-0005-0000-0000-00009C050000}"/>
    <cellStyle name="標準 2 6 19" xfId="1269" xr:uid="{00000000-0005-0000-0000-00009D050000}"/>
    <cellStyle name="標準 2 6 2" xfId="1270" xr:uid="{00000000-0005-0000-0000-00009E050000}"/>
    <cellStyle name="標準 2 6 20" xfId="1271" xr:uid="{00000000-0005-0000-0000-00009F050000}"/>
    <cellStyle name="標準 2 6 21" xfId="1272" xr:uid="{00000000-0005-0000-0000-0000A0050000}"/>
    <cellStyle name="標準 2 6 22" xfId="1273" xr:uid="{00000000-0005-0000-0000-0000A1050000}"/>
    <cellStyle name="標準 2 6 3" xfId="1274" xr:uid="{00000000-0005-0000-0000-0000A2050000}"/>
    <cellStyle name="標準 2 6 4" xfId="1275" xr:uid="{00000000-0005-0000-0000-0000A3050000}"/>
    <cellStyle name="標準 2 6 5" xfId="1276" xr:uid="{00000000-0005-0000-0000-0000A4050000}"/>
    <cellStyle name="標準 2 6 6" xfId="1277" xr:uid="{00000000-0005-0000-0000-0000A5050000}"/>
    <cellStyle name="標準 2 6 7" xfId="1278" xr:uid="{00000000-0005-0000-0000-0000A6050000}"/>
    <cellStyle name="標準 2 6 8" xfId="1279" xr:uid="{00000000-0005-0000-0000-0000A7050000}"/>
    <cellStyle name="標準 2 6 9" xfId="1280" xr:uid="{00000000-0005-0000-0000-0000A8050000}"/>
    <cellStyle name="標準 2 6_23_CRUDマトリックス(機能レベル)" xfId="1281" xr:uid="{00000000-0005-0000-0000-0000A9050000}"/>
    <cellStyle name="標準 2 7" xfId="1282" xr:uid="{00000000-0005-0000-0000-0000AA050000}"/>
    <cellStyle name="標準 2 7 2" xfId="1530" xr:uid="{00000000-0005-0000-0000-0000AB050000}"/>
    <cellStyle name="標準 2 7 2 2" xfId="1531" xr:uid="{00000000-0005-0000-0000-0000AC050000}"/>
    <cellStyle name="標準 2 7 2 3" xfId="1532" xr:uid="{00000000-0005-0000-0000-0000AD050000}"/>
    <cellStyle name="標準 2 7 2 3 2" xfId="1388" xr:uid="{00000000-0005-0000-0000-0000AE050000}"/>
    <cellStyle name="標準 2 8" xfId="1283" xr:uid="{00000000-0005-0000-0000-0000AF050000}"/>
    <cellStyle name="標準 2 9" xfId="1284" xr:uid="{00000000-0005-0000-0000-0000B0050000}"/>
    <cellStyle name="標準 2 9 2" xfId="1533" xr:uid="{00000000-0005-0000-0000-0000B1050000}"/>
    <cellStyle name="標準 2 9 2 2" xfId="1534" xr:uid="{00000000-0005-0000-0000-0000B2050000}"/>
    <cellStyle name="標準 2 9 2 2 2" xfId="1535" xr:uid="{00000000-0005-0000-0000-0000B3050000}"/>
    <cellStyle name="標準 2 9 2 2 3" xfId="1536" xr:uid="{00000000-0005-0000-0000-0000B4050000}"/>
    <cellStyle name="標準 2 9 2 2 3 2" xfId="1385" xr:uid="{00000000-0005-0000-0000-0000B5050000}"/>
    <cellStyle name="標準 2 9 2 2 3 2 2" xfId="1537" xr:uid="{00000000-0005-0000-0000-0000B6050000}"/>
    <cellStyle name="標準 2 9 2 3" xfId="1538" xr:uid="{00000000-0005-0000-0000-0000B7050000}"/>
    <cellStyle name="標準 2 9 2 4" xfId="1539" xr:uid="{00000000-0005-0000-0000-0000B8050000}"/>
    <cellStyle name="標準 2 9 2 4 2" xfId="1540" xr:uid="{00000000-0005-0000-0000-0000B9050000}"/>
    <cellStyle name="標準 2 9 2 4 2 2" xfId="1541" xr:uid="{00000000-0005-0000-0000-0000BA050000}"/>
    <cellStyle name="標準 2 9 2 4 2 2 2" xfId="1542" xr:uid="{00000000-0005-0000-0000-0000BB050000}"/>
    <cellStyle name="標準 20" xfId="1543" xr:uid="{00000000-0005-0000-0000-0000BC050000}"/>
    <cellStyle name="標準 20 2" xfId="1285" xr:uid="{00000000-0005-0000-0000-0000BD050000}"/>
    <cellStyle name="標準 20 2 2" xfId="1544" xr:uid="{00000000-0005-0000-0000-0000BE050000}"/>
    <cellStyle name="標準 20 3" xfId="1286" xr:uid="{00000000-0005-0000-0000-0000BF050000}"/>
    <cellStyle name="標準 20 4" xfId="1287" xr:uid="{00000000-0005-0000-0000-0000C0050000}"/>
    <cellStyle name="標準 21" xfId="1545" xr:uid="{00000000-0005-0000-0000-0000C1050000}"/>
    <cellStyle name="標準 21 2" xfId="1288" xr:uid="{00000000-0005-0000-0000-0000C2050000}"/>
    <cellStyle name="標準 21 3" xfId="1289" xr:uid="{00000000-0005-0000-0000-0000C3050000}"/>
    <cellStyle name="標準 22" xfId="1546" xr:uid="{00000000-0005-0000-0000-0000C4050000}"/>
    <cellStyle name="標準 22 2" xfId="1290" xr:uid="{00000000-0005-0000-0000-0000C5050000}"/>
    <cellStyle name="標準 22 2 2" xfId="1547" xr:uid="{00000000-0005-0000-0000-0000C6050000}"/>
    <cellStyle name="標準 23 2" xfId="1291" xr:uid="{00000000-0005-0000-0000-0000C7050000}"/>
    <cellStyle name="標準 23 3" xfId="1292" xr:uid="{00000000-0005-0000-0000-0000C8050000}"/>
    <cellStyle name="標準 23 4" xfId="1293" xr:uid="{00000000-0005-0000-0000-0000C9050000}"/>
    <cellStyle name="標準 24 2" xfId="1294" xr:uid="{00000000-0005-0000-0000-0000CA050000}"/>
    <cellStyle name="標準 24 3" xfId="1295" xr:uid="{00000000-0005-0000-0000-0000CB050000}"/>
    <cellStyle name="標準 25 2" xfId="1296" xr:uid="{00000000-0005-0000-0000-0000CC050000}"/>
    <cellStyle name="標準 3" xfId="1297" xr:uid="{00000000-0005-0000-0000-0000CD050000}"/>
    <cellStyle name="標準 3 10" xfId="1298" xr:uid="{00000000-0005-0000-0000-0000CE050000}"/>
    <cellStyle name="標準 3 11" xfId="1299" xr:uid="{00000000-0005-0000-0000-0000CF050000}"/>
    <cellStyle name="標準 3 12" xfId="1300" xr:uid="{00000000-0005-0000-0000-0000D0050000}"/>
    <cellStyle name="標準 3 13" xfId="1301" xr:uid="{00000000-0005-0000-0000-0000D1050000}"/>
    <cellStyle name="標準 3 14" xfId="1302" xr:uid="{00000000-0005-0000-0000-0000D2050000}"/>
    <cellStyle name="標準 3 15" xfId="1303" xr:uid="{00000000-0005-0000-0000-0000D3050000}"/>
    <cellStyle name="標準 3 16" xfId="1304" xr:uid="{00000000-0005-0000-0000-0000D4050000}"/>
    <cellStyle name="標準 3 17" xfId="1305" xr:uid="{00000000-0005-0000-0000-0000D5050000}"/>
    <cellStyle name="標準 3 18" xfId="1306" xr:uid="{00000000-0005-0000-0000-0000D6050000}"/>
    <cellStyle name="標準 3 19" xfId="1307" xr:uid="{00000000-0005-0000-0000-0000D7050000}"/>
    <cellStyle name="標準 3 2" xfId="1308" xr:uid="{00000000-0005-0000-0000-0000D8050000}"/>
    <cellStyle name="標準 3 2 2" xfId="1309" xr:uid="{00000000-0005-0000-0000-0000D9050000}"/>
    <cellStyle name="標準 3 2 3" xfId="1567" xr:uid="{00000000-0005-0000-0000-0000DA050000}"/>
    <cellStyle name="標準 3 2 3 2 2" xfId="1568" xr:uid="{00000000-0005-0000-0000-0000DB050000}"/>
    <cellStyle name="標準 3 2 3 2 2 2" xfId="1569" xr:uid="{00000000-0005-0000-0000-0000DC050000}"/>
    <cellStyle name="標準 3 20" xfId="1310" xr:uid="{00000000-0005-0000-0000-0000DD050000}"/>
    <cellStyle name="標準 3 21" xfId="1311" xr:uid="{00000000-0005-0000-0000-0000DE050000}"/>
    <cellStyle name="標準 3 22" xfId="1312" xr:uid="{00000000-0005-0000-0000-0000DF050000}"/>
    <cellStyle name="標準 3 23" xfId="1313" xr:uid="{00000000-0005-0000-0000-0000E0050000}"/>
    <cellStyle name="標準 3 24" xfId="1314" xr:uid="{00000000-0005-0000-0000-0000E1050000}"/>
    <cellStyle name="標準 3 25" xfId="1315" xr:uid="{00000000-0005-0000-0000-0000E2050000}"/>
    <cellStyle name="標準 3 26" xfId="1316" xr:uid="{00000000-0005-0000-0000-0000E3050000}"/>
    <cellStyle name="標準 3 27" xfId="1317" xr:uid="{00000000-0005-0000-0000-0000E4050000}"/>
    <cellStyle name="標準 3 28" xfId="1318" xr:uid="{00000000-0005-0000-0000-0000E5050000}"/>
    <cellStyle name="標準 3 29" xfId="1319" xr:uid="{00000000-0005-0000-0000-0000E6050000}"/>
    <cellStyle name="標準 3 3" xfId="1320" xr:uid="{00000000-0005-0000-0000-0000E7050000}"/>
    <cellStyle name="標準 3 3 2" xfId="1570" xr:uid="{00000000-0005-0000-0000-0000E8050000}"/>
    <cellStyle name="標準 3 4" xfId="1321" xr:uid="{00000000-0005-0000-0000-0000E9050000}"/>
    <cellStyle name="標準 3 5" xfId="1322" xr:uid="{00000000-0005-0000-0000-0000EA050000}"/>
    <cellStyle name="標準 3 6" xfId="1323" xr:uid="{00000000-0005-0000-0000-0000EB050000}"/>
    <cellStyle name="標準 3 7" xfId="1324" xr:uid="{00000000-0005-0000-0000-0000EC050000}"/>
    <cellStyle name="標準 3 8" xfId="1325" xr:uid="{00000000-0005-0000-0000-0000ED050000}"/>
    <cellStyle name="標準 3 9" xfId="1326" xr:uid="{00000000-0005-0000-0000-0000EE050000}"/>
    <cellStyle name="標準 4" xfId="1327" xr:uid="{00000000-0005-0000-0000-0000EF050000}"/>
    <cellStyle name="標準 4 2" xfId="1328" xr:uid="{00000000-0005-0000-0000-0000F0050000}"/>
    <cellStyle name="標準 4 2 2" xfId="1329" xr:uid="{00000000-0005-0000-0000-0000F1050000}"/>
    <cellStyle name="標準 4 2 2 2" xfId="1573" xr:uid="{00000000-0005-0000-0000-0000F2050000}"/>
    <cellStyle name="標準 4 3" xfId="1330" xr:uid="{00000000-0005-0000-0000-0000F3050000}"/>
    <cellStyle name="標準 4 4" xfId="1331" xr:uid="{00000000-0005-0000-0000-0000F4050000}"/>
    <cellStyle name="標準 4 5" xfId="1332" xr:uid="{00000000-0005-0000-0000-0000F5050000}"/>
    <cellStyle name="標準 5" xfId="1333" xr:uid="{00000000-0005-0000-0000-0000F6050000}"/>
    <cellStyle name="標準 5 2" xfId="1334" xr:uid="{00000000-0005-0000-0000-0000F7050000}"/>
    <cellStyle name="標準 5 2 2" xfId="1574" xr:uid="{00000000-0005-0000-0000-0000F8050000}"/>
    <cellStyle name="標準 5 3" xfId="1575" xr:uid="{00000000-0005-0000-0000-0000F9050000}"/>
    <cellStyle name="標準 6" xfId="1335" xr:uid="{00000000-0005-0000-0000-0000FA050000}"/>
    <cellStyle name="標準 6 2" xfId="1336" xr:uid="{00000000-0005-0000-0000-0000FB050000}"/>
    <cellStyle name="標準 6 2 2" xfId="1337" xr:uid="{00000000-0005-0000-0000-0000FC050000}"/>
    <cellStyle name="標準 6 2 2 2" xfId="1338" xr:uid="{00000000-0005-0000-0000-0000FD050000}"/>
    <cellStyle name="標準 6 3" xfId="1339" xr:uid="{00000000-0005-0000-0000-0000FE050000}"/>
    <cellStyle name="標準 7" xfId="1340" xr:uid="{00000000-0005-0000-0000-0000FF050000}"/>
    <cellStyle name="標準 7 2" xfId="1341" xr:uid="{00000000-0005-0000-0000-000000060000}"/>
    <cellStyle name="標準 7 3" xfId="1342" xr:uid="{00000000-0005-0000-0000-000001060000}"/>
    <cellStyle name="標準 8" xfId="1343" xr:uid="{00000000-0005-0000-0000-000002060000}"/>
    <cellStyle name="標準 8 2" xfId="1344" xr:uid="{00000000-0005-0000-0000-000003060000}"/>
    <cellStyle name="標準 8 3" xfId="1345" xr:uid="{00000000-0005-0000-0000-000004060000}"/>
    <cellStyle name="標準 8 4" xfId="1346" xr:uid="{00000000-0005-0000-0000-000005060000}"/>
    <cellStyle name="標準 8 5" xfId="1347" xr:uid="{00000000-0005-0000-0000-000006060000}"/>
    <cellStyle name="標準 8 6" xfId="1348" xr:uid="{00000000-0005-0000-0000-000007060000}"/>
    <cellStyle name="標準 8 7" xfId="1349" xr:uid="{00000000-0005-0000-0000-000008060000}"/>
    <cellStyle name="標準 9" xfId="1350" xr:uid="{00000000-0005-0000-0000-000009060000}"/>
    <cellStyle name="標準 9 2" xfId="1351" xr:uid="{00000000-0005-0000-0000-00000A060000}"/>
    <cellStyle name="標準 9 3" xfId="1352" xr:uid="{00000000-0005-0000-0000-00000B060000}"/>
    <cellStyle name="標準 9 4" xfId="1353" xr:uid="{00000000-0005-0000-0000-00000C060000}"/>
    <cellStyle name="標準 9 5" xfId="1354" xr:uid="{00000000-0005-0000-0000-00000D060000}"/>
    <cellStyle name="標準 9 6" xfId="1355" xr:uid="{00000000-0005-0000-0000-00000E060000}"/>
    <cellStyle name="未定義" xfId="1571" xr:uid="{00000000-0005-0000-0000-00000F060000}"/>
    <cellStyle name="良い 10" xfId="1356" xr:uid="{00000000-0005-0000-0000-000010060000}"/>
    <cellStyle name="良い 11" xfId="1357" xr:uid="{00000000-0005-0000-0000-000011060000}"/>
    <cellStyle name="良い 12" xfId="1358" xr:uid="{00000000-0005-0000-0000-000012060000}"/>
    <cellStyle name="良い 13" xfId="1359" xr:uid="{00000000-0005-0000-0000-000013060000}"/>
    <cellStyle name="良い 14" xfId="1360" xr:uid="{00000000-0005-0000-0000-000014060000}"/>
    <cellStyle name="良い 15" xfId="1361" xr:uid="{00000000-0005-0000-0000-000015060000}"/>
    <cellStyle name="良い 16" xfId="1362" xr:uid="{00000000-0005-0000-0000-000016060000}"/>
    <cellStyle name="良い 17" xfId="1363" xr:uid="{00000000-0005-0000-0000-000017060000}"/>
    <cellStyle name="良い 18" xfId="1364" xr:uid="{00000000-0005-0000-0000-000018060000}"/>
    <cellStyle name="良い 19" xfId="1365" xr:uid="{00000000-0005-0000-0000-000019060000}"/>
    <cellStyle name="良い 2" xfId="1366" xr:uid="{00000000-0005-0000-0000-00001A060000}"/>
    <cellStyle name="良い 2 2" xfId="1367" xr:uid="{00000000-0005-0000-0000-00001B060000}"/>
    <cellStyle name="良い 2 2 2" xfId="1572" xr:uid="{00000000-0005-0000-0000-00001C060000}"/>
    <cellStyle name="良い 20" xfId="1368" xr:uid="{00000000-0005-0000-0000-00001D060000}"/>
    <cellStyle name="良い 21" xfId="1369" xr:uid="{00000000-0005-0000-0000-00001E060000}"/>
    <cellStyle name="良い 22" xfId="1370" xr:uid="{00000000-0005-0000-0000-00001F060000}"/>
    <cellStyle name="良い 23" xfId="1371" xr:uid="{00000000-0005-0000-0000-000020060000}"/>
    <cellStyle name="良い 24" xfId="1372" xr:uid="{00000000-0005-0000-0000-000021060000}"/>
    <cellStyle name="良い 25" xfId="1373" xr:uid="{00000000-0005-0000-0000-000022060000}"/>
    <cellStyle name="良い 3" xfId="1374" xr:uid="{00000000-0005-0000-0000-000023060000}"/>
    <cellStyle name="良い 3 2" xfId="1375" xr:uid="{00000000-0005-0000-0000-000024060000}"/>
    <cellStyle name="良い 4" xfId="1376" xr:uid="{00000000-0005-0000-0000-000025060000}"/>
    <cellStyle name="良い 5" xfId="1377" xr:uid="{00000000-0005-0000-0000-000026060000}"/>
    <cellStyle name="良い 6" xfId="1378" xr:uid="{00000000-0005-0000-0000-000027060000}"/>
    <cellStyle name="良い 7" xfId="1379" xr:uid="{00000000-0005-0000-0000-000028060000}"/>
    <cellStyle name="良い 8" xfId="1380" xr:uid="{00000000-0005-0000-0000-000029060000}"/>
    <cellStyle name="良い 9" xfId="1381" xr:uid="{00000000-0005-0000-0000-00002A060000}"/>
  </cellStyles>
  <dxfs count="847"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</dxfs>
  <tableStyles count="0" defaultTableStyle="TableStyleMedium2" defaultPivotStyle="PivotStyleLight16"/>
  <colors>
    <mruColors>
      <color rgb="FFCBE0C7"/>
      <color rgb="FFD9D9D9"/>
      <color rgb="FFFCD5B5"/>
      <color rgb="FFFFCCCC"/>
      <color rgb="FFFCD5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6724621212121207E-2"/>
          <c:y val="5.7556633499170805E-2"/>
          <c:w val="0.9332753787878787"/>
          <c:h val="0.870303648424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全体_国比較!$B$9</c:f>
              <c:strCache>
                <c:ptCount val="1"/>
                <c:pt idx="0">
                  <c:v>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(全体_国比較!$E$9,全体_国比較!$L$9)</c:f>
              <c:numCache>
                <c:formatCode>0.0%</c:formatCode>
                <c:ptCount val="2"/>
                <c:pt idx="0">
                  <c:v>1.2022945571289197E-2</c:v>
                </c:pt>
                <c:pt idx="1">
                  <c:v>1.076960581267326E-2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3-4275-87DE-BF5F4BBE09BF}"/>
            </c:ext>
          </c:extLst>
        </c:ser>
        <c:ser>
          <c:idx val="1"/>
          <c:order val="1"/>
          <c:tx>
            <c:strRef>
              <c:f>全体_国比較!$B$10</c:f>
              <c:strCache>
                <c:ptCount val="1"/>
                <c:pt idx="0">
                  <c:v>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5240000000000001"/>
                  <c:y val="-1.5444818816177091E-1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3-4275-87DE-BF5F4BBE09BF}"/>
                </c:ext>
              </c:extLst>
            </c:dLbl>
            <c:dLbl>
              <c:idx val="1"/>
              <c:layout>
                <c:manualLayout>
                  <c:x val="0.15663333333333335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(全体_国比較!$E$10,全体_国比較!$L$10)</c:f>
              <c:numCache>
                <c:formatCode>0.0%</c:formatCode>
                <c:ptCount val="2"/>
                <c:pt idx="0">
                  <c:v>0.12026057023576253</c:v>
                </c:pt>
                <c:pt idx="1">
                  <c:v>0.11773653111351338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3-4275-87DE-BF5F4BBE09BF}"/>
            </c:ext>
          </c:extLst>
        </c:ser>
        <c:ser>
          <c:idx val="2"/>
          <c:order val="2"/>
          <c:tx>
            <c:strRef>
              <c:f>全体_国比較!$B$11</c:f>
              <c:strCache>
                <c:ptCount val="1"/>
                <c:pt idx="0">
                  <c:v>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(全体_国比較!$E$11,全体_国比較!$L$11)</c:f>
              <c:numCache>
                <c:formatCode>0.0%</c:formatCode>
                <c:ptCount val="2"/>
                <c:pt idx="0">
                  <c:v>9.0194073937344237E-3</c:v>
                </c:pt>
                <c:pt idx="1">
                  <c:v>8.6854852846062185E-3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93-4275-87DE-BF5F4BBE09BF}"/>
            </c:ext>
          </c:extLst>
        </c:ser>
        <c:ser>
          <c:idx val="3"/>
          <c:order val="3"/>
          <c:tx>
            <c:strRef>
              <c:f>全体_国比較!$B$12</c:f>
              <c:strCache>
                <c:ptCount val="1"/>
                <c:pt idx="0">
                  <c:v>内分泌、栄養及び代謝疾患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622777777777778"/>
                  <c:y val="2.63262852404628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627777777777778"/>
                      <c:h val="4.71774461028192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093-4275-87DE-BF5F4BBE09BF}"/>
                </c:ext>
              </c:extLst>
            </c:dLbl>
            <c:dLbl>
              <c:idx val="1"/>
              <c:layout>
                <c:manualLayout>
                  <c:x val="0.16651111111111103"/>
                  <c:y val="5.265339966832504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10000000000002"/>
                      <c:h val="4.5071310116086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(全体_国比較!$E$12,全体_国比較!$L$12)</c:f>
              <c:numCache>
                <c:formatCode>0.0%</c:formatCode>
                <c:ptCount val="2"/>
                <c:pt idx="0">
                  <c:v>6.444112950377523E-2</c:v>
                </c:pt>
                <c:pt idx="1">
                  <c:v>6.433882929828795E-2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93-4275-87DE-BF5F4BBE09BF}"/>
            </c:ext>
          </c:extLst>
        </c:ser>
        <c:ser>
          <c:idx val="4"/>
          <c:order val="4"/>
          <c:tx>
            <c:strRef>
              <c:f>全体_国比較!$B$13</c:f>
              <c:strCache>
                <c:ptCount val="1"/>
                <c:pt idx="0">
                  <c:v>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(全体_国比較!$E$13,全体_国比較!$L$13)</c:f>
              <c:numCache>
                <c:formatCode>0.0%</c:formatCode>
                <c:ptCount val="2"/>
                <c:pt idx="0">
                  <c:v>2.8393295036061753E-2</c:v>
                </c:pt>
                <c:pt idx="1">
                  <c:v>3.4577555610500868E-2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93-4275-87DE-BF5F4BBE09BF}"/>
            </c:ext>
          </c:extLst>
        </c:ser>
        <c:ser>
          <c:idx val="5"/>
          <c:order val="5"/>
          <c:tx>
            <c:strRef>
              <c:f>全体_国比較!$B$14</c:f>
              <c:strCache>
                <c:ptCount val="1"/>
                <c:pt idx="0">
                  <c:v>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6086666666666666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93-4275-87DE-BF5F4BBE09BF}"/>
                </c:ext>
              </c:extLst>
            </c:dLbl>
            <c:dLbl>
              <c:idx val="1"/>
              <c:layout>
                <c:manualLayout>
                  <c:x val="0.15663333333333324"/>
                  <c:y val="-7.7224094080885454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(全体_国比較!$E$14,全体_国比較!$L$14)</c:f>
              <c:numCache>
                <c:formatCode>0.0%</c:formatCode>
                <c:ptCount val="2"/>
                <c:pt idx="0">
                  <c:v>4.7050691019711502E-2</c:v>
                </c:pt>
                <c:pt idx="1">
                  <c:v>5.5448560926675161E-2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93-4275-87DE-BF5F4BBE09BF}"/>
            </c:ext>
          </c:extLst>
        </c:ser>
        <c:ser>
          <c:idx val="6"/>
          <c:order val="6"/>
          <c:tx>
            <c:strRef>
              <c:f>全体_国比較!$B$15</c:f>
              <c:strCache>
                <c:ptCount val="1"/>
                <c:pt idx="0">
                  <c:v>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538111111111111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93-4275-87DE-BF5F4BBE09BF}"/>
                </c:ext>
              </c:extLst>
            </c:dLbl>
            <c:dLbl>
              <c:idx val="1"/>
              <c:layout>
                <c:manualLayout>
                  <c:x val="0.15945555555555546"/>
                  <c:y val="-7.7224094080885454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(全体_国比較!$E$15,全体_国比較!$L$15)</c:f>
              <c:numCache>
                <c:formatCode>0.0%</c:formatCode>
                <c:ptCount val="2"/>
                <c:pt idx="0">
                  <c:v>3.9113678288366122E-2</c:v>
                </c:pt>
                <c:pt idx="1">
                  <c:v>3.7806550479826465E-2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93-4275-87DE-BF5F4BBE09BF}"/>
            </c:ext>
          </c:extLst>
        </c:ser>
        <c:ser>
          <c:idx val="7"/>
          <c:order val="7"/>
          <c:tx>
            <c:strRef>
              <c:f>全体_国比較!$B$16</c:f>
              <c:strCache>
                <c:ptCount val="1"/>
                <c:pt idx="0">
                  <c:v>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(全体_国比較!$E$16,全体_国比較!$L$16)</c:f>
              <c:numCache>
                <c:formatCode>0.0%</c:formatCode>
                <c:ptCount val="2"/>
                <c:pt idx="0">
                  <c:v>2.6380791002274498E-3</c:v>
                </c:pt>
                <c:pt idx="1">
                  <c:v>2.5599244943728594E-3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93-4275-87DE-BF5F4BBE09BF}"/>
            </c:ext>
          </c:extLst>
        </c:ser>
        <c:ser>
          <c:idx val="8"/>
          <c:order val="8"/>
          <c:tx>
            <c:strRef>
              <c:f>全体_国比較!$B$17</c:f>
              <c:strCache>
                <c:ptCount val="1"/>
                <c:pt idx="0">
                  <c:v>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5381111111111112"/>
                  <c:y val="-7.7224094080885454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93-4275-87DE-BF5F4BBE09BF}"/>
                </c:ext>
              </c:extLst>
            </c:dLbl>
            <c:dLbl>
              <c:idx val="1"/>
              <c:layout>
                <c:manualLayout>
                  <c:x val="0.15239999999999979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(全体_国比較!$E$17,全体_国比較!$L$17)</c:f>
              <c:numCache>
                <c:formatCode>0.0%</c:formatCode>
                <c:ptCount val="2"/>
                <c:pt idx="0">
                  <c:v>0.2030462026893915</c:v>
                </c:pt>
                <c:pt idx="1">
                  <c:v>0.20615758522433367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93-4275-87DE-BF5F4BBE09BF}"/>
            </c:ext>
          </c:extLst>
        </c:ser>
        <c:ser>
          <c:idx val="9"/>
          <c:order val="9"/>
          <c:tx>
            <c:strRef>
              <c:f>全体_国比較!$B$18</c:f>
              <c:strCache>
                <c:ptCount val="1"/>
                <c:pt idx="0">
                  <c:v>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6086666666666666"/>
                  <c:y val="-1.053067993366500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93-4275-87DE-BF5F4BBE09BF}"/>
                </c:ext>
              </c:extLst>
            </c:dLbl>
            <c:dLbl>
              <c:idx val="1"/>
              <c:layout>
                <c:manualLayout>
                  <c:x val="0.1552222222222221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(全体_国比較!$E$18,全体_国比較!$L$18)</c:f>
              <c:numCache>
                <c:formatCode>0.0%</c:formatCode>
                <c:ptCount val="2"/>
                <c:pt idx="0">
                  <c:v>7.6238742364468315E-2</c:v>
                </c:pt>
                <c:pt idx="1">
                  <c:v>7.3365160533481577E-2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93-4275-87DE-BF5F4BBE09BF}"/>
            </c:ext>
          </c:extLst>
        </c:ser>
        <c:ser>
          <c:idx val="10"/>
          <c:order val="10"/>
          <c:tx>
            <c:strRef>
              <c:f>全体_国比較!$B$19</c:f>
              <c:strCache>
                <c:ptCount val="1"/>
                <c:pt idx="0">
                  <c:v>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5945555555555554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93-4275-87DE-BF5F4BBE09BF}"/>
                </c:ext>
              </c:extLst>
            </c:dLbl>
            <c:dLbl>
              <c:idx val="1"/>
              <c:layout>
                <c:manualLayout>
                  <c:x val="0.15381111111111101"/>
                  <c:y val="-7.7224094080885454E-17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(全体_国比較!$E$19,全体_国比較!$L$19)</c:f>
              <c:numCache>
                <c:formatCode>0.0%</c:formatCode>
                <c:ptCount val="2"/>
                <c:pt idx="0">
                  <c:v>5.9685266911316648E-2</c:v>
                </c:pt>
                <c:pt idx="1">
                  <c:v>5.7635384878640242E-2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93-4275-87DE-BF5F4BBE09BF}"/>
            </c:ext>
          </c:extLst>
        </c:ser>
        <c:ser>
          <c:idx val="11"/>
          <c:order val="11"/>
          <c:tx>
            <c:strRef>
              <c:f>全体_国比較!$B$20</c:f>
              <c:strCache>
                <c:ptCount val="1"/>
                <c:pt idx="0">
                  <c:v>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(全体_国比較!$E$20,全体_国比較!$L$20)</c:f>
              <c:numCache>
                <c:formatCode>0.0%</c:formatCode>
                <c:ptCount val="2"/>
                <c:pt idx="0">
                  <c:v>1.4190346221579421E-2</c:v>
                </c:pt>
                <c:pt idx="1">
                  <c:v>1.2835677307008169E-2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93-4275-87DE-BF5F4BBE09BF}"/>
            </c:ext>
          </c:extLst>
        </c:ser>
        <c:ser>
          <c:idx val="12"/>
          <c:order val="12"/>
          <c:tx>
            <c:strRef>
              <c:f>全体_国比較!$B$21</c:f>
              <c:strCache>
                <c:ptCount val="1"/>
                <c:pt idx="0">
                  <c:v>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5945555555555554"/>
                  <c:y val="3.159245439469281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207288888888888"/>
                      <c:h val="4.40182421227197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093-4275-87DE-BF5F4BBE09BF}"/>
                </c:ext>
              </c:extLst>
            </c:dLbl>
            <c:dLbl>
              <c:idx val="1"/>
              <c:layout>
                <c:manualLayout>
                  <c:x val="0.16157222222222212"/>
                  <c:y val="1.053067993366462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912844444444444"/>
                      <c:h val="4.61243781094527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(全体_国比較!$E$21,全体_国比較!$L$21)</c:f>
              <c:numCache>
                <c:formatCode>0.0%</c:formatCode>
                <c:ptCount val="2"/>
                <c:pt idx="0">
                  <c:v>0.13929981641423658</c:v>
                </c:pt>
                <c:pt idx="1">
                  <c:v>0.12596126173902153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093-4275-87DE-BF5F4BBE09BF}"/>
            </c:ext>
          </c:extLst>
        </c:ser>
        <c:ser>
          <c:idx val="13"/>
          <c:order val="13"/>
          <c:tx>
            <c:strRef>
              <c:f>全体_国比較!$B$22</c:f>
              <c:strCache>
                <c:ptCount val="1"/>
                <c:pt idx="0">
                  <c:v>尿路性器系の疾患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6368888888888888"/>
                  <c:y val="-1.053067993366539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93-4275-87DE-BF5F4BBE09BF}"/>
                </c:ext>
              </c:extLst>
            </c:dLbl>
            <c:dLbl>
              <c:idx val="1"/>
              <c:layout>
                <c:manualLayout>
                  <c:x val="0.16086666666666657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(全体_国比較!$E$22,全体_国比較!$L$22)</c:f>
              <c:numCache>
                <c:formatCode>0.0%</c:formatCode>
                <c:ptCount val="2"/>
                <c:pt idx="0">
                  <c:v>7.6407403679008029E-2</c:v>
                </c:pt>
                <c:pt idx="1">
                  <c:v>8.4436324352901687E-2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93-4275-87DE-BF5F4BBE09BF}"/>
            </c:ext>
          </c:extLst>
        </c:ser>
        <c:ser>
          <c:idx val="14"/>
          <c:order val="14"/>
          <c:tx>
            <c:strRef>
              <c:f>全体_国比較!$B$23</c:f>
              <c:strCache>
                <c:ptCount val="1"/>
                <c:pt idx="0">
                  <c:v>妊娠、分娩及び産じょく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(全体_国比較!$E$23,全体_国比較!$L$23)</c:f>
              <c:numCache>
                <c:formatCode>0.0%</c:formatCode>
                <c:ptCount val="2"/>
                <c:pt idx="0">
                  <c:v>3.2733087037016768E-7</c:v>
                </c:pt>
                <c:pt idx="1">
                  <c:v>1.0657817046934559E-6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093-4275-87DE-BF5F4BBE09BF}"/>
            </c:ext>
          </c:extLst>
        </c:ser>
        <c:ser>
          <c:idx val="15"/>
          <c:order val="15"/>
          <c:tx>
            <c:strRef>
              <c:f>全体_国比較!$B$24</c:f>
              <c:strCache>
                <c:ptCount val="1"/>
                <c:pt idx="0">
                  <c:v>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(全体_国比較!$E$24,全体_国比較!$L$24)</c:f>
              <c:numCache>
                <c:formatCode>0.0%</c:formatCode>
                <c:ptCount val="2"/>
                <c:pt idx="0">
                  <c:v>9.3431055519043925E-9</c:v>
                </c:pt>
                <c:pt idx="1">
                  <c:v>6.7272761336090672E-8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093-4275-87DE-BF5F4BBE09BF}"/>
            </c:ext>
          </c:extLst>
        </c:ser>
        <c:ser>
          <c:idx val="16"/>
          <c:order val="16"/>
          <c:tx>
            <c:strRef>
              <c:f>全体_国比較!$B$25</c:f>
              <c:strCache>
                <c:ptCount val="1"/>
                <c:pt idx="0">
                  <c:v>先天奇形、変形及び染色体異常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(全体_国比較!$E$25,全体_国比較!$L$25)</c:f>
              <c:numCache>
                <c:formatCode>0.0%</c:formatCode>
                <c:ptCount val="2"/>
                <c:pt idx="0">
                  <c:v>2.1573438522901758E-4</c:v>
                </c:pt>
                <c:pt idx="1">
                  <c:v>2.165517476134431E-4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93-4275-87DE-BF5F4BBE09BF}"/>
            </c:ext>
          </c:extLst>
        </c:ser>
        <c:ser>
          <c:idx val="17"/>
          <c:order val="17"/>
          <c:tx>
            <c:strRef>
              <c:f>全体_国比較!$B$26</c:f>
              <c:strCache>
                <c:ptCount val="1"/>
                <c:pt idx="0">
                  <c:v>症状、徴候及び異常臨床検査所見で他に分類されないもの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(全体_国比較!$E$26,全体_国比較!$L$26)</c:f>
              <c:numCache>
                <c:formatCode>0.0%</c:formatCode>
                <c:ptCount val="2"/>
                <c:pt idx="0">
                  <c:v>1.4567075065585069E-2</c:v>
                </c:pt>
                <c:pt idx="1">
                  <c:v>1.4785563168611232E-2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093-4275-87DE-BF5F4BBE09BF}"/>
            </c:ext>
          </c:extLst>
        </c:ser>
        <c:ser>
          <c:idx val="18"/>
          <c:order val="18"/>
          <c:tx>
            <c:strRef>
              <c:f>全体_国比較!$B$27</c:f>
              <c:strCache>
                <c:ptCount val="1"/>
                <c:pt idx="0">
                  <c:v>損傷、中毒及びその他の外因の影響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0.16035344444444444"/>
                  <c:y val="3.15924543946929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039144444444445"/>
                      <c:h val="4.44394693200663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E093-4275-87DE-BF5F4BBE09BF}"/>
                </c:ext>
              </c:extLst>
            </c:dLbl>
            <c:dLbl>
              <c:idx val="1"/>
              <c:layout>
                <c:manualLayout>
                  <c:x val="0.15804444444444443"/>
                  <c:y val="4.1459369817578775E-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049244444444444"/>
                      <c:h val="4.40182421227197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E093-4275-87DE-BF5F4BBE0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(全体_国比較!$E$27,全体_国比較!$L$27)</c:f>
              <c:numCache>
                <c:formatCode>0.0%</c:formatCode>
                <c:ptCount val="2"/>
                <c:pt idx="0">
                  <c:v>6.1373012553868227E-2</c:v>
                </c:pt>
                <c:pt idx="1">
                  <c:v>6.0231416774634769E-2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093-4275-87DE-BF5F4BBE09BF}"/>
            </c:ext>
          </c:extLst>
        </c:ser>
        <c:ser>
          <c:idx val="19"/>
          <c:order val="19"/>
          <c:tx>
            <c:strRef>
              <c:f>全体_国比較!$B$28</c:f>
              <c:strCache>
                <c:ptCount val="1"/>
                <c:pt idx="0">
                  <c:v>特殊目的用コード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(全体_国比較!$E$28,全体_国比較!$L$28)</c:f>
              <c:numCache>
                <c:formatCode>0.0%</c:formatCode>
                <c:ptCount val="2"/>
                <c:pt idx="0">
                  <c:v>2.1486673265766715E-2</c:v>
                </c:pt>
                <c:pt idx="1">
                  <c:v>1.9089097594202447E-2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E093-4275-87DE-BF5F4BBE09BF}"/>
            </c:ext>
          </c:extLst>
        </c:ser>
        <c:ser>
          <c:idx val="20"/>
          <c:order val="20"/>
          <c:tx>
            <c:strRef>
              <c:f>全体_国比較!$B$29</c:f>
              <c:strCache>
                <c:ptCount val="1"/>
                <c:pt idx="0">
                  <c:v>傷病及び死亡の外因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(全体_国比較!$E$29,全体_国比較!$L$29)</c:f>
              <c:numCache>
                <c:formatCode>0.0%</c:formatCode>
                <c:ptCount val="2"/>
                <c:pt idx="0">
                  <c:v>0</c:v>
                </c:pt>
                <c:pt idx="1">
                  <c:v>2.2705645259444995E-8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E093-4275-87DE-BF5F4BBE09BF}"/>
            </c:ext>
          </c:extLst>
        </c:ser>
        <c:ser>
          <c:idx val="21"/>
          <c:order val="21"/>
          <c:tx>
            <c:strRef>
              <c:f>全体_国比較!$B$30</c:f>
              <c:strCache>
                <c:ptCount val="1"/>
                <c:pt idx="0">
                  <c:v>健康状態に影響を及ぼす要因及び保健サービスの利用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(全体_国比較!$E$30,全体_国比較!$L$30)</c:f>
              <c:numCache>
                <c:formatCode>0.0%</c:formatCode>
                <c:ptCount val="2"/>
                <c:pt idx="0">
                  <c:v>4.0725223261515054E-3</c:v>
                </c:pt>
                <c:pt idx="1">
                  <c:v>2.913705614636906E-3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093-4275-87DE-BF5F4BBE09BF}"/>
            </c:ext>
          </c:extLst>
        </c:ser>
        <c:ser>
          <c:idx val="22"/>
          <c:order val="22"/>
          <c:tx>
            <c:strRef>
              <c:f>全体_国比較!$B$31</c:f>
              <c:strCache>
                <c:ptCount val="1"/>
                <c:pt idx="0">
                  <c:v>その他（上記以外のもの）</c:v>
                </c:pt>
              </c:strCache>
            </c:strRef>
          </c:tx>
          <c:invertIfNegative val="0"/>
          <c:cat>
            <c:strRef>
              <c:f>全体_国比較!$S$39:$S$40</c:f>
              <c:strCache>
                <c:ptCount val="2"/>
                <c:pt idx="0">
                  <c:v>広域連合全体</c:v>
                </c:pt>
                <c:pt idx="1">
                  <c:v>国</c:v>
                </c:pt>
              </c:strCache>
            </c:strRef>
          </c:cat>
          <c:val>
            <c:numRef>
              <c:f>(全体_国比較!$E$31,全体_国比較!$L$31)</c:f>
              <c:numCache>
                <c:formatCode>0.0%</c:formatCode>
                <c:ptCount val="2"/>
                <c:pt idx="0">
                  <c:v>6.4770713004948365E-3</c:v>
                </c:pt>
                <c:pt idx="1">
                  <c:v>1.0448072284346868E-2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093-4275-87DE-BF5F4BBE0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serLines>
          <c:spPr>
            <a:ln>
              <a:solidFill>
                <a:srgbClr val="7F7F7F"/>
              </a:solidFill>
            </a:ln>
          </c:spPr>
        </c:serLines>
        <c:axId val="224590848"/>
        <c:axId val="236196928"/>
      </c:barChart>
      <c:catAx>
        <c:axId val="224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6196928"/>
        <c:crosses val="autoZero"/>
        <c:auto val="1"/>
        <c:lblAlgn val="ctr"/>
        <c:lblOffset val="100"/>
        <c:noMultiLvlLbl val="0"/>
      </c:catAx>
      <c:valAx>
        <c:axId val="23619692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構成比</a:t>
                </a: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4970833333333333E-2"/>
              <c:y val="6.9449419568822553E-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baseline="0"/>
            </a:pPr>
            <a:endParaRPr lang="ja-JP"/>
          </a:p>
        </c:txPr>
        <c:crossAx val="224590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全体!$B$8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全体!$I$8</c:f>
              <c:numCache>
                <c:formatCode>General</c:formatCode>
                <c:ptCount val="1"/>
                <c:pt idx="0">
                  <c:v>508523</c:v>
                </c:pt>
              </c:numCache>
            </c:numRef>
          </c:xVal>
          <c:yVal>
            <c:numRef>
              <c:f>全体!$D$8</c:f>
              <c:numCache>
                <c:formatCode>General</c:formatCode>
                <c:ptCount val="1"/>
                <c:pt idx="0">
                  <c:v>22138339391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3-431A-B968-DDE76966732E}"/>
            </c:ext>
          </c:extLst>
        </c:ser>
        <c:ser>
          <c:idx val="0"/>
          <c:order val="1"/>
          <c:tx>
            <c:strRef>
              <c:f>全体!$B$9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全体!$I$9</c:f>
              <c:numCache>
                <c:formatCode>General</c:formatCode>
                <c:ptCount val="1"/>
                <c:pt idx="0">
                  <c:v>636826</c:v>
                </c:pt>
              </c:numCache>
            </c:numRef>
          </c:xVal>
          <c:yVal>
            <c:numRef>
              <c:f>全体!$D$9</c:f>
              <c:numCache>
                <c:formatCode>General</c:formatCode>
                <c:ptCount val="1"/>
                <c:pt idx="0">
                  <c:v>152336469460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3-431A-B968-DDE76966732E}"/>
            </c:ext>
          </c:extLst>
        </c:ser>
        <c:ser>
          <c:idx val="1"/>
          <c:order val="2"/>
          <c:tx>
            <c:strRef>
              <c:f>全体!$B$10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全体!$I$10</c:f>
              <c:numCache>
                <c:formatCode>General</c:formatCode>
                <c:ptCount val="1"/>
                <c:pt idx="0">
                  <c:v>286730</c:v>
                </c:pt>
              </c:numCache>
            </c:numRef>
          </c:xVal>
          <c:yVal>
            <c:numRef>
              <c:f>全体!$D$10</c:f>
              <c:numCache>
                <c:formatCode>General</c:formatCode>
                <c:ptCount val="1"/>
                <c:pt idx="0">
                  <c:v>16269184798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3-431A-B968-DDE76966732E}"/>
            </c:ext>
          </c:extLst>
        </c:ser>
        <c:ser>
          <c:idx val="2"/>
          <c:order val="3"/>
          <c:tx>
            <c:strRef>
              <c:f>全体!$B$11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3.91717663573952E-2"/>
                  <c:y val="-8.10227267372552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全体!$I$11</c:f>
              <c:numCache>
                <c:formatCode>General</c:formatCode>
                <c:ptCount val="1"/>
                <c:pt idx="0">
                  <c:v>1043454</c:v>
                </c:pt>
              </c:numCache>
            </c:numRef>
          </c:xVal>
          <c:yVal>
            <c:numRef>
              <c:f>全体!$D$11</c:f>
              <c:numCache>
                <c:formatCode>General</c:formatCode>
                <c:ptCount val="1"/>
                <c:pt idx="0">
                  <c:v>78089203526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3-431A-B968-DDE76966732E}"/>
            </c:ext>
          </c:extLst>
        </c:ser>
        <c:ser>
          <c:idx val="3"/>
          <c:order val="4"/>
          <c:tx>
            <c:strRef>
              <c:f>全体!$B$12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全体!$I$12</c:f>
              <c:numCache>
                <c:formatCode>General</c:formatCode>
                <c:ptCount val="1"/>
                <c:pt idx="0">
                  <c:v>284430</c:v>
                </c:pt>
              </c:numCache>
            </c:numRef>
          </c:xVal>
          <c:yVal>
            <c:numRef>
              <c:f>全体!$D$12</c:f>
              <c:numCache>
                <c:formatCode>General</c:formatCode>
                <c:ptCount val="1"/>
                <c:pt idx="0">
                  <c:v>31654052943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F3-431A-B968-DDE76966732E}"/>
            </c:ext>
          </c:extLst>
        </c:ser>
        <c:ser>
          <c:idx val="4"/>
          <c:order val="5"/>
          <c:tx>
            <c:strRef>
              <c:f>全体!$B$13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全体!$I$13</c:f>
              <c:numCache>
                <c:formatCode>General</c:formatCode>
                <c:ptCount val="1"/>
                <c:pt idx="0">
                  <c:v>649853</c:v>
                </c:pt>
              </c:numCache>
            </c:numRef>
          </c:xVal>
          <c:yVal>
            <c:numRef>
              <c:f>全体!$D$13</c:f>
              <c:numCache>
                <c:formatCode>General</c:formatCode>
                <c:ptCount val="1"/>
                <c:pt idx="0">
                  <c:v>65579232903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F3-431A-B968-DDE76966732E}"/>
            </c:ext>
          </c:extLst>
        </c:ser>
        <c:ser>
          <c:idx val="5"/>
          <c:order val="6"/>
          <c:tx>
            <c:strRef>
              <c:f>全体!$B$14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5.6548692726924442E-2"/>
                  <c:y val="-1.01339124140427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全体!$I$14</c:f>
              <c:numCache>
                <c:formatCode>General</c:formatCode>
                <c:ptCount val="1"/>
                <c:pt idx="0">
                  <c:v>654006</c:v>
                </c:pt>
              </c:numCache>
            </c:numRef>
          </c:xVal>
          <c:yVal>
            <c:numRef>
              <c:f>全体!$D$14</c:f>
              <c:numCache>
                <c:formatCode>General</c:formatCode>
                <c:ptCount val="1"/>
                <c:pt idx="0">
                  <c:v>48238899439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6F3-431A-B968-DDE76966732E}"/>
            </c:ext>
          </c:extLst>
        </c:ser>
        <c:ser>
          <c:idx val="6"/>
          <c:order val="7"/>
          <c:tx>
            <c:strRef>
              <c:f>全体!$B$15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全体!$I$15</c:f>
              <c:numCache>
                <c:formatCode>General</c:formatCode>
                <c:ptCount val="1"/>
                <c:pt idx="0">
                  <c:v>199882</c:v>
                </c:pt>
              </c:numCache>
            </c:numRef>
          </c:xVal>
          <c:yVal>
            <c:numRef>
              <c:f>全体!$D$15</c:f>
              <c:numCache>
                <c:formatCode>General</c:formatCode>
                <c:ptCount val="1"/>
                <c:pt idx="0">
                  <c:v>3751528083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6F3-431A-B968-DDE76966732E}"/>
            </c:ext>
          </c:extLst>
        </c:ser>
        <c:ser>
          <c:idx val="7"/>
          <c:order val="8"/>
          <c:tx>
            <c:strRef>
              <c:f>全体!$B$16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全体!$I$16</c:f>
              <c:numCache>
                <c:formatCode>General</c:formatCode>
                <c:ptCount val="1"/>
                <c:pt idx="0">
                  <c:v>1128992</c:v>
                </c:pt>
              </c:numCache>
            </c:numRef>
          </c:xVal>
          <c:yVal>
            <c:numRef>
              <c:f>全体!$D$16</c:f>
              <c:numCache>
                <c:formatCode>General</c:formatCode>
                <c:ptCount val="1"/>
                <c:pt idx="0">
                  <c:v>224709460428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6F3-431A-B968-DDE76966732E}"/>
            </c:ext>
          </c:extLst>
        </c:ser>
        <c:ser>
          <c:idx val="8"/>
          <c:order val="9"/>
          <c:tx>
            <c:strRef>
              <c:f>全体!$B$17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2.5654026942209919E-3"/>
                  <c:y val="-2.27210604809214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全体!$I$17</c:f>
              <c:numCache>
                <c:formatCode>General</c:formatCode>
                <c:ptCount val="1"/>
                <c:pt idx="0">
                  <c:v>801612</c:v>
                </c:pt>
              </c:numCache>
            </c:numRef>
          </c:xVal>
          <c:yVal>
            <c:numRef>
              <c:f>全体!$D$17</c:f>
              <c:numCache>
                <c:formatCode>General</c:formatCode>
                <c:ptCount val="1"/>
                <c:pt idx="0">
                  <c:v>86864770785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F3-431A-B968-DDE76966732E}"/>
            </c:ext>
          </c:extLst>
        </c:ser>
        <c:ser>
          <c:idx val="9"/>
          <c:order val="10"/>
          <c:tx>
            <c:strRef>
              <c:f>全体!$B$18</c:f>
              <c:strCache>
                <c:ptCount val="1"/>
                <c:pt idx="0">
                  <c:v>ⅩⅠ．消化器系の疾患※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1.6130212103265894E-2"/>
                  <c:y val="-4.06830272786817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13596981860454"/>
                      <c:h val="3.46972202980911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全体!$I$18</c:f>
              <c:numCache>
                <c:formatCode>General</c:formatCode>
                <c:ptCount val="1"/>
                <c:pt idx="0">
                  <c:v>1027480</c:v>
                </c:pt>
              </c:numCache>
            </c:numRef>
          </c:xVal>
          <c:yVal>
            <c:numRef>
              <c:f>全体!$D$18</c:f>
              <c:numCache>
                <c:formatCode>General</c:formatCode>
                <c:ptCount val="1"/>
                <c:pt idx="0">
                  <c:v>90050108243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6F3-431A-B968-DDE76966732E}"/>
            </c:ext>
          </c:extLst>
        </c:ser>
        <c:ser>
          <c:idx val="10"/>
          <c:order val="11"/>
          <c:tx>
            <c:strRef>
              <c:f>全体!$B$19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全体!$I$19</c:f>
              <c:numCache>
                <c:formatCode>General</c:formatCode>
                <c:ptCount val="1"/>
                <c:pt idx="0">
                  <c:v>637076</c:v>
                </c:pt>
              </c:numCache>
            </c:numRef>
          </c:xVal>
          <c:yVal>
            <c:numRef>
              <c:f>全体!$D$19</c:f>
              <c:numCache>
                <c:formatCode>General</c:formatCode>
                <c:ptCount val="1"/>
                <c:pt idx="0">
                  <c:v>21557958425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6F3-431A-B968-DDE76966732E}"/>
            </c:ext>
          </c:extLst>
        </c:ser>
        <c:ser>
          <c:idx val="11"/>
          <c:order val="12"/>
          <c:tx>
            <c:strRef>
              <c:f>全体!$B$20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全体!$I$20</c:f>
              <c:numCache>
                <c:formatCode>General</c:formatCode>
                <c:ptCount val="1"/>
                <c:pt idx="0">
                  <c:v>984429</c:v>
                </c:pt>
              </c:numCache>
            </c:numRef>
          </c:xVal>
          <c:yVal>
            <c:numRef>
              <c:f>全体!$D$20</c:f>
              <c:numCache>
                <c:formatCode>General</c:formatCode>
                <c:ptCount val="1"/>
                <c:pt idx="0">
                  <c:v>163388666436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6F3-431A-B968-DDE76966732E}"/>
            </c:ext>
          </c:extLst>
        </c:ser>
        <c:ser>
          <c:idx val="12"/>
          <c:order val="13"/>
          <c:tx>
            <c:strRef>
              <c:f>全体!$B$21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全体!$I$21</c:f>
              <c:numCache>
                <c:formatCode>General</c:formatCode>
                <c:ptCount val="1"/>
                <c:pt idx="0">
                  <c:v>576024</c:v>
                </c:pt>
              </c:numCache>
            </c:numRef>
          </c:xVal>
          <c:yVal>
            <c:numRef>
              <c:f>全体!$D$21</c:f>
              <c:numCache>
                <c:formatCode>General</c:formatCode>
                <c:ptCount val="1"/>
                <c:pt idx="0">
                  <c:v>88534687344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6F3-431A-B968-DDE76966732E}"/>
            </c:ext>
          </c:extLst>
        </c:ser>
        <c:ser>
          <c:idx val="13"/>
          <c:order val="14"/>
          <c:tx>
            <c:strRef>
              <c:f>全体!$B$22</c:f>
              <c:strCache>
                <c:ptCount val="1"/>
                <c:pt idx="0">
                  <c:v>ⅩⅤ．妊娠，分娩及び産じょく※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全体!$I$22</c:f>
              <c:numCache>
                <c:formatCode>General</c:formatCode>
                <c:ptCount val="1"/>
                <c:pt idx="0">
                  <c:v>492</c:v>
                </c:pt>
              </c:numCache>
            </c:numRef>
          </c:xVal>
          <c:yVal>
            <c:numRef>
              <c:f>全体!$D$22</c:f>
              <c:numCache>
                <c:formatCode>General</c:formatCode>
                <c:ptCount val="1"/>
                <c:pt idx="0">
                  <c:v>2978586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6F3-431A-B968-DDE76966732E}"/>
            </c:ext>
          </c:extLst>
        </c:ser>
        <c:ser>
          <c:idx val="14"/>
          <c:order val="15"/>
          <c:tx>
            <c:strRef>
              <c:f>全体!$B$23</c:f>
              <c:strCache>
                <c:ptCount val="1"/>
                <c:pt idx="0">
                  <c:v>ⅩⅥ．周産期に発生した病態※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全体!$I$23</c:f>
              <c:numCache>
                <c:formatCode>General</c:formatCode>
                <c:ptCount val="1"/>
                <c:pt idx="0">
                  <c:v>151</c:v>
                </c:pt>
              </c:numCache>
            </c:numRef>
          </c:xVal>
          <c:yVal>
            <c:numRef>
              <c:f>全体!$D$23</c:f>
              <c:numCache>
                <c:formatCode>General</c:formatCode>
                <c:ptCount val="1"/>
                <c:pt idx="0">
                  <c:v>582818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6F3-431A-B968-DDE76966732E}"/>
            </c:ext>
          </c:extLst>
        </c:ser>
        <c:ser>
          <c:idx val="15"/>
          <c:order val="16"/>
          <c:tx>
            <c:strRef>
              <c:f>全体!$B$24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全体!$I$24</c:f>
              <c:numCache>
                <c:formatCode>General</c:formatCode>
                <c:ptCount val="1"/>
                <c:pt idx="0">
                  <c:v>37431</c:v>
                </c:pt>
              </c:numCache>
            </c:numRef>
          </c:xVal>
          <c:yVal>
            <c:numRef>
              <c:f>全体!$D$24</c:f>
              <c:numCache>
                <c:formatCode>General</c:formatCode>
                <c:ptCount val="1"/>
                <c:pt idx="0">
                  <c:v>438871198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6F3-431A-B968-DDE76966732E}"/>
            </c:ext>
          </c:extLst>
        </c:ser>
        <c:ser>
          <c:idx val="16"/>
          <c:order val="17"/>
          <c:tx>
            <c:strRef>
              <c:f>全体!$B$25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全体!$I$25</c:f>
              <c:numCache>
                <c:formatCode>General</c:formatCode>
                <c:ptCount val="1"/>
                <c:pt idx="0">
                  <c:v>679678</c:v>
                </c:pt>
              </c:numCache>
            </c:numRef>
          </c:xVal>
          <c:yVal>
            <c:numRef>
              <c:f>全体!$D$25</c:f>
              <c:numCache>
                <c:formatCode>General</c:formatCode>
                <c:ptCount val="1"/>
                <c:pt idx="0">
                  <c:v>23254313753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6F3-431A-B968-DDE76966732E}"/>
            </c:ext>
          </c:extLst>
        </c:ser>
        <c:ser>
          <c:idx val="17"/>
          <c:order val="18"/>
          <c:tx>
            <c:strRef>
              <c:f>全体!$B$26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5658818781050924"/>
                  <c:y val="-4.9356797191579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02421530565243"/>
                      <c:h val="3.2076600837821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36F3-431A-B968-DDE76966732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全体!$I$26</c:f>
              <c:numCache>
                <c:formatCode>General</c:formatCode>
                <c:ptCount val="1"/>
                <c:pt idx="0">
                  <c:v>481884</c:v>
                </c:pt>
              </c:numCache>
            </c:numRef>
          </c:xVal>
          <c:yVal>
            <c:numRef>
              <c:f>全体!$D$26</c:f>
              <c:numCache>
                <c:formatCode>General</c:formatCode>
                <c:ptCount val="1"/>
                <c:pt idx="0">
                  <c:v>79225757085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6F3-431A-B968-DDE76966732E}"/>
            </c:ext>
          </c:extLst>
        </c:ser>
        <c:ser>
          <c:idx val="18"/>
          <c:order val="19"/>
          <c:tx>
            <c:strRef>
              <c:f>全体!$B$27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全体!$I$27</c:f>
              <c:numCache>
                <c:formatCode>General</c:formatCode>
                <c:ptCount val="1"/>
                <c:pt idx="0">
                  <c:v>397346</c:v>
                </c:pt>
              </c:numCache>
            </c:numRef>
          </c:xVal>
          <c:yVal>
            <c:numRef>
              <c:f>全体!$D$27</c:f>
              <c:numCache>
                <c:formatCode>General</c:formatCode>
                <c:ptCount val="1"/>
                <c:pt idx="0">
                  <c:v>6386039516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6F3-431A-B968-DDE76966732E}"/>
            </c:ext>
          </c:extLst>
        </c:ser>
        <c:ser>
          <c:idx val="19"/>
          <c:order val="20"/>
          <c:tx>
            <c:strRef>
              <c:f>全体!$B$28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全体!$I$28</c:f>
              <c:numCache>
                <c:formatCode>General</c:formatCode>
                <c:ptCount val="1"/>
                <c:pt idx="0">
                  <c:v>372030</c:v>
                </c:pt>
              </c:numCache>
            </c:numRef>
          </c:xVal>
          <c:yVal>
            <c:numRef>
              <c:f>全体!$D$28</c:f>
              <c:numCache>
                <c:formatCode>General</c:formatCode>
                <c:ptCount val="1"/>
                <c:pt idx="0">
                  <c:v>28783817413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36F3-431A-B968-DDE76966732E}"/>
            </c:ext>
          </c:extLst>
        </c:ser>
        <c:ser>
          <c:idx val="20"/>
          <c:order val="21"/>
          <c:tx>
            <c:strRef>
              <c:f>全体!$B$29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全体!$I$29</c:f>
              <c:numCache>
                <c:formatCode>General</c:formatCode>
                <c:ptCount val="1"/>
                <c:pt idx="0">
                  <c:v>6718</c:v>
                </c:pt>
              </c:numCache>
            </c:numRef>
          </c:xVal>
          <c:yVal>
            <c:numRef>
              <c:f>全体!$D$29</c:f>
              <c:numCache>
                <c:formatCode>General</c:formatCode>
                <c:ptCount val="1"/>
                <c:pt idx="0">
                  <c:v>66549737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36F3-431A-B968-DDE7696673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15305232"/>
        <c:axId val="615303552"/>
      </c:scatterChart>
      <c:valAx>
        <c:axId val="61530523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3552"/>
        <c:crosses val="autoZero"/>
        <c:crossBetween val="midCat"/>
      </c:valAx>
      <c:valAx>
        <c:axId val="6153035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  <a:r>
                  <a:rPr lang="en-US" altLang="ja-JP"/>
                  <a:t>※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461293953323944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305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253019323671497"/>
          <c:y val="5.651300154906206E-2"/>
          <c:w val="0.54844951690821253"/>
          <c:h val="0.9306440328934364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全体!$P$102</c:f>
              <c:strCache>
                <c:ptCount val="1"/>
                <c:pt idx="0">
                  <c:v>患者一人当たりの医療費(円)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全体!$B$8:$B$29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ⅩⅠ．消化器系の疾患※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ⅩⅤ．妊娠，分娩及び産じょく※</c:v>
                </c:pt>
                <c:pt idx="15">
                  <c:v>ⅩⅥ．周産期に発生した病態※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全体!$K$8:$K$29</c:f>
              <c:numCache>
                <c:formatCode>General</c:formatCode>
                <c:ptCount val="22"/>
                <c:pt idx="0">
                  <c:v>43534.588191684503</c:v>
                </c:pt>
                <c:pt idx="1">
                  <c:v>239212.075920267</c:v>
                </c:pt>
                <c:pt idx="2">
                  <c:v>56740.434548181198</c:v>
                </c:pt>
                <c:pt idx="3">
                  <c:v>74837.226677936895</c:v>
                </c:pt>
                <c:pt idx="4">
                  <c:v>111289.43129416701</c:v>
                </c:pt>
                <c:pt idx="5">
                  <c:v>100913.94962091401</c:v>
                </c:pt>
                <c:pt idx="6">
                  <c:v>73759.108385855798</c:v>
                </c:pt>
                <c:pt idx="7">
                  <c:v>18768.713956234202</c:v>
                </c:pt>
                <c:pt idx="8">
                  <c:v>199035.47627263999</c:v>
                </c:pt>
                <c:pt idx="9">
                  <c:v>108362.612816425</c:v>
                </c:pt>
                <c:pt idx="10">
                  <c:v>87641.713943823706</c:v>
                </c:pt>
                <c:pt idx="11">
                  <c:v>33838.911566280898</c:v>
                </c:pt>
                <c:pt idx="12">
                  <c:v>165973.03252545401</c:v>
                </c:pt>
                <c:pt idx="13">
                  <c:v>153699.650264572</c:v>
                </c:pt>
                <c:pt idx="14">
                  <c:v>6054.0365853658504</c:v>
                </c:pt>
                <c:pt idx="15">
                  <c:v>3859.7218543046401</c:v>
                </c:pt>
                <c:pt idx="16">
                  <c:v>11724.805588950299</c:v>
                </c:pt>
                <c:pt idx="17">
                  <c:v>34213.721428382298</c:v>
                </c:pt>
                <c:pt idx="18">
                  <c:v>164408.35778942599</c:v>
                </c:pt>
                <c:pt idx="19">
                  <c:v>16071.7347500667</c:v>
                </c:pt>
                <c:pt idx="20">
                  <c:v>77369.613775770806</c:v>
                </c:pt>
                <c:pt idx="21">
                  <c:v>9906.1829413515898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4-4C03-BAB5-D4C15F6C2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615298512"/>
        <c:axId val="615288992"/>
      </c:barChart>
      <c:catAx>
        <c:axId val="615298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15288992"/>
        <c:crosses val="autoZero"/>
        <c:auto val="1"/>
        <c:lblAlgn val="ctr"/>
        <c:lblOffset val="100"/>
        <c:noMultiLvlLbl val="0"/>
      </c:catAx>
      <c:valAx>
        <c:axId val="6152889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982741545893734"/>
              <c:y val="1.391710449503794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615298512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234162</xdr:rowOff>
    </xdr:from>
    <xdr:to>
      <xdr:col>2</xdr:col>
      <xdr:colOff>1555</xdr:colOff>
      <xdr:row>5</xdr:row>
      <xdr:rowOff>194462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F1A6F4-96AB-4E4D-82DF-E30F283DF180}"/>
            </a:ext>
          </a:extLst>
        </xdr:cNvPr>
        <xdr:cNvSpPr>
          <a:spLocks/>
        </xdr:cNvSpPr>
      </xdr:nvSpPr>
      <xdr:spPr>
        <a:xfrm>
          <a:off x="1986505" y="1129512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13</xdr:col>
      <xdr:colOff>522750</xdr:colOff>
      <xdr:row>88</xdr:row>
      <xdr:rowOff>153750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9A36901-82DC-4D8B-9148-058FCE90B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14</xdr:col>
      <xdr:colOff>517125</xdr:colOff>
      <xdr:row>88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F88F2D-7D27-40E5-A6B2-60F2137F2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14</xdr:col>
      <xdr:colOff>517125</xdr:colOff>
      <xdr:row>146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D53A6B-6F17-4771-B031-4C32F70A9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568287-E5FB-4E5C-AFB6-C86F0CC686D4}"/>
            </a:ext>
          </a:extLst>
        </xdr:cNvPr>
        <xdr:cNvSpPr>
          <a:spLocks/>
        </xdr:cNvSpPr>
      </xdr:nvSpPr>
      <xdr:spPr>
        <a:xfrm>
          <a:off x="1986505" y="89138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3</xdr:row>
      <xdr:rowOff>234162</xdr:rowOff>
    </xdr:from>
    <xdr:to>
      <xdr:col>2</xdr:col>
      <xdr:colOff>1555</xdr:colOff>
      <xdr:row>4</xdr:row>
      <xdr:rowOff>194462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74F7E4-F48B-4E64-824D-0CA4850FDDDC}"/>
            </a:ext>
          </a:extLst>
        </xdr:cNvPr>
        <xdr:cNvSpPr>
          <a:spLocks/>
        </xdr:cNvSpPr>
      </xdr:nvSpPr>
      <xdr:spPr>
        <a:xfrm>
          <a:off x="1986505" y="891387"/>
          <a:ext cx="1044000" cy="198425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1626460</xdr:colOff>
      <xdr:row>4</xdr:row>
      <xdr:rowOff>3657</xdr:rowOff>
    </xdr:from>
    <xdr:to>
      <xdr:col>1</xdr:col>
      <xdr:colOff>2670460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/>
        </xdr:cNvSpPr>
      </xdr:nvSpPr>
      <xdr:spPr>
        <a:xfrm>
          <a:off x="197888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1641700</xdr:colOff>
      <xdr:row>4</xdr:row>
      <xdr:rowOff>3657</xdr:rowOff>
    </xdr:from>
    <xdr:to>
      <xdr:col>2</xdr:col>
      <xdr:colOff>9175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>
          <a:spLocks/>
        </xdr:cNvSpPr>
      </xdr:nvSpPr>
      <xdr:spPr>
        <a:xfrm>
          <a:off x="199412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11277</xdr:rowOff>
    </xdr:from>
    <xdr:to>
      <xdr:col>2</xdr:col>
      <xdr:colOff>1555</xdr:colOff>
      <xdr:row>4</xdr:row>
      <xdr:rowOff>207797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>
          <a:spLocks/>
        </xdr:cNvSpPr>
      </xdr:nvSpPr>
      <xdr:spPr>
        <a:xfrm>
          <a:off x="1986505" y="96377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1634080</xdr:colOff>
      <xdr:row>4</xdr:row>
      <xdr:rowOff>3657</xdr:rowOff>
    </xdr:from>
    <xdr:to>
      <xdr:col>2</xdr:col>
      <xdr:colOff>1555</xdr:colOff>
      <xdr:row>4</xdr:row>
      <xdr:rowOff>200177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>
          <a:spLocks/>
        </xdr:cNvSpPr>
      </xdr:nvSpPr>
      <xdr:spPr>
        <a:xfrm>
          <a:off x="1986505" y="956157"/>
          <a:ext cx="1044000" cy="19652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66FD-90C4-4F1A-89CC-AB63C8F3F461}">
  <dimension ref="B1:U91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 customWidth="1"/>
    <col min="10" max="10" width="3.625" style="1" customWidth="1"/>
    <col min="11" max="11" width="13.625" style="1" customWidth="1"/>
    <col min="12" max="12" width="6.375" style="1" customWidth="1"/>
    <col min="13" max="13" width="3.625" style="1" customWidth="1"/>
    <col min="14" max="14" width="9" style="1"/>
    <col min="15" max="15" width="3.625" style="1" customWidth="1"/>
    <col min="16" max="16" width="9" style="1" customWidth="1"/>
    <col min="17" max="17" width="3.625" style="1" customWidth="1"/>
    <col min="18" max="18" width="9" style="1"/>
    <col min="19" max="19" width="16.125" style="1" customWidth="1"/>
    <col min="20" max="21" width="12.25" style="1" customWidth="1"/>
    <col min="22" max="16384" width="9" style="1"/>
  </cols>
  <sheetData>
    <row r="1" spans="2:21" ht="16.5" customHeight="1">
      <c r="B1" s="35" t="s">
        <v>192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21" ht="16.5" customHeight="1">
      <c r="B2" s="35" t="s">
        <v>327</v>
      </c>
      <c r="C2" s="35"/>
      <c r="D2" s="35"/>
      <c r="E2" s="35"/>
      <c r="F2" s="35"/>
      <c r="G2" s="35"/>
      <c r="H2" s="35"/>
      <c r="I2" s="35"/>
      <c r="J2" s="35"/>
      <c r="K2" s="35"/>
      <c r="L2" s="35"/>
      <c r="S2" s="4" t="s">
        <v>298</v>
      </c>
      <c r="T2" s="4"/>
      <c r="U2" s="4"/>
    </row>
    <row r="3" spans="2:21" ht="18.75" customHeight="1">
      <c r="B3" s="129"/>
      <c r="C3" s="130"/>
      <c r="D3" s="131" t="s">
        <v>291</v>
      </c>
      <c r="E3" s="131"/>
      <c r="F3" s="131"/>
      <c r="G3" s="132" t="s">
        <v>292</v>
      </c>
      <c r="H3" s="132"/>
      <c r="I3" s="132"/>
      <c r="J3" s="35"/>
      <c r="K3" s="35"/>
      <c r="L3" s="35"/>
      <c r="S3" s="113"/>
      <c r="T3" s="114" t="s">
        <v>291</v>
      </c>
      <c r="U3" s="114" t="s">
        <v>292</v>
      </c>
    </row>
    <row r="4" spans="2:21" ht="18.75" customHeight="1">
      <c r="B4" s="129" t="s">
        <v>179</v>
      </c>
      <c r="C4" s="130"/>
      <c r="D4" s="133">
        <f>T4</f>
        <v>1313075</v>
      </c>
      <c r="E4" s="133"/>
      <c r="F4" s="133"/>
      <c r="G4" s="133">
        <f>U4</f>
        <v>19908856</v>
      </c>
      <c r="H4" s="133"/>
      <c r="I4" s="133"/>
      <c r="J4" s="35"/>
      <c r="K4" s="35"/>
      <c r="L4" s="35"/>
      <c r="S4" s="113" t="s">
        <v>179</v>
      </c>
      <c r="T4" s="116">
        <v>1313075</v>
      </c>
      <c r="U4" s="116">
        <v>19908856</v>
      </c>
    </row>
    <row r="5" spans="2:21" ht="18.75" customHeight="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21" ht="18.75" customHeight="1">
      <c r="B6" s="75" t="s">
        <v>269</v>
      </c>
      <c r="C6" s="75"/>
      <c r="D6" s="35"/>
      <c r="E6" s="35"/>
      <c r="F6" s="35"/>
      <c r="G6" s="35"/>
      <c r="H6" s="35"/>
      <c r="I6" s="35"/>
      <c r="J6" s="35"/>
      <c r="K6" s="35"/>
      <c r="L6" s="35"/>
    </row>
    <row r="7" spans="2:21" ht="24.95" customHeight="1">
      <c r="B7" s="119" t="s">
        <v>181</v>
      </c>
      <c r="C7" s="120"/>
      <c r="D7" s="123" t="s">
        <v>293</v>
      </c>
      <c r="E7" s="124"/>
      <c r="F7" s="124"/>
      <c r="G7" s="124"/>
      <c r="H7" s="124"/>
      <c r="I7" s="124"/>
      <c r="J7" s="125"/>
      <c r="K7" s="126" t="s">
        <v>292</v>
      </c>
      <c r="L7" s="127"/>
      <c r="M7" s="127"/>
      <c r="N7" s="127"/>
      <c r="O7" s="127"/>
      <c r="P7" s="127"/>
      <c r="Q7" s="128"/>
    </row>
    <row r="8" spans="2:21" ht="50.1" customHeight="1" thickBot="1">
      <c r="B8" s="121"/>
      <c r="C8" s="122"/>
      <c r="D8" s="5" t="s">
        <v>294</v>
      </c>
      <c r="E8" s="6" t="s">
        <v>185</v>
      </c>
      <c r="F8" s="7" t="s">
        <v>4</v>
      </c>
      <c r="G8" s="5" t="s">
        <v>295</v>
      </c>
      <c r="H8" s="8" t="s">
        <v>4</v>
      </c>
      <c r="I8" s="9" t="s">
        <v>299</v>
      </c>
      <c r="J8" s="8" t="s">
        <v>4</v>
      </c>
      <c r="K8" s="5" t="s">
        <v>294</v>
      </c>
      <c r="L8" s="6" t="s">
        <v>185</v>
      </c>
      <c r="M8" s="7" t="s">
        <v>4</v>
      </c>
      <c r="N8" s="5" t="s">
        <v>295</v>
      </c>
      <c r="O8" s="8" t="s">
        <v>4</v>
      </c>
      <c r="P8" s="9" t="s">
        <v>299</v>
      </c>
      <c r="Q8" s="8" t="s">
        <v>4</v>
      </c>
    </row>
    <row r="9" spans="2:21" ht="18.75" customHeight="1">
      <c r="B9" s="76" t="s">
        <v>302</v>
      </c>
      <c r="C9" s="77"/>
      <c r="D9" s="63">
        <v>14927174680</v>
      </c>
      <c r="E9" s="67">
        <f>IFERROR(D9/$D$32,"-")</f>
        <v>1.2022945571289197E-2</v>
      </c>
      <c r="F9" s="68">
        <f>_xlfn.IFS(D9&gt;0,RANK(D9,$D$9:$D$31,0),D9=0,"-")</f>
        <v>15</v>
      </c>
      <c r="G9" s="63">
        <v>351972</v>
      </c>
      <c r="H9" s="68">
        <f>_xlfn.IFS(G9&gt;0,RANK(G9,$G$9:$G$31,0),G9=0,"-")</f>
        <v>14</v>
      </c>
      <c r="I9" s="63">
        <f>IFERROR(D9/$D$4,"-")</f>
        <v>11368.105157740418</v>
      </c>
      <c r="J9" s="68">
        <f>_xlfn.IFS(I9&gt;0,RANK(I9,$I$9:$I$31,0),I9=0,"-")</f>
        <v>15</v>
      </c>
      <c r="K9" s="63">
        <v>183070981160</v>
      </c>
      <c r="L9" s="67">
        <f>IFERROR(K9/$K$32,"-")</f>
        <v>1.076960581267326E-2</v>
      </c>
      <c r="M9" s="68">
        <f>_xlfn.IFS(K9&gt;0,RANK(K9,$K$9:$K$31,0),K9=0,"-")</f>
        <v>15</v>
      </c>
      <c r="N9" s="63">
        <v>4979777</v>
      </c>
      <c r="O9" s="68">
        <f>_xlfn.IFS(N9&gt;0,RANK(N9,$N$9:$N$31,0),N9=0,"-")</f>
        <v>14</v>
      </c>
      <c r="P9" s="63">
        <f>IFERROR(K9/$G$4,"-")</f>
        <v>9195.4545836285124</v>
      </c>
      <c r="Q9" s="68">
        <f>_xlfn.IFS(P9&gt;0,RANK(P9,$P$9:$P$31,0),P9=0,"-")</f>
        <v>15</v>
      </c>
    </row>
    <row r="10" spans="2:21" ht="18.75" customHeight="1">
      <c r="B10" s="79" t="s">
        <v>303</v>
      </c>
      <c r="C10" s="80"/>
      <c r="D10" s="64">
        <v>149310377260</v>
      </c>
      <c r="E10" s="81">
        <f t="shared" ref="E10:E30" si="0">IFERROR(D10/$D$32,"-")</f>
        <v>0.12026057023576253</v>
      </c>
      <c r="F10" s="68">
        <f t="shared" ref="F10:F30" si="1">_xlfn.IFS(D10&gt;0,RANK(D10,$D$9:$D$31,0),D10=0,"-")</f>
        <v>3</v>
      </c>
      <c r="G10" s="64">
        <v>827834</v>
      </c>
      <c r="H10" s="68">
        <f t="shared" ref="H10:H31" si="2">_xlfn.IFS(G10&gt;0,RANK(G10,$G$9:$G$31,0),G10=0,"-")</f>
        <v>9</v>
      </c>
      <c r="I10" s="64">
        <f t="shared" ref="I10:I32" si="3">IFERROR(D10/$D$4,"-")</f>
        <v>113710.47142013974</v>
      </c>
      <c r="J10" s="68">
        <f t="shared" ref="J10:J31" si="4">_xlfn.IFS(I10&gt;0,RANK(I10,$I$9:$I$31,0),I10=0,"-")</f>
        <v>3</v>
      </c>
      <c r="K10" s="64">
        <v>2001386368660</v>
      </c>
      <c r="L10" s="81">
        <f t="shared" ref="L10:L31" si="5">IFERROR(K10/$K$32,"-")</f>
        <v>0.11773653111351338</v>
      </c>
      <c r="M10" s="68">
        <f t="shared" ref="M10:M31" si="6">_xlfn.IFS(K10&gt;0,RANK(K10,$K$9:$K$31,0),K10=0,"-")</f>
        <v>3</v>
      </c>
      <c r="N10" s="64">
        <v>11183169</v>
      </c>
      <c r="O10" s="68">
        <f t="shared" ref="O10:O31" si="7">_xlfn.IFS(N10&gt;0,RANK(N10,$N$9:$N$31,0),N10=0,"-")</f>
        <v>9</v>
      </c>
      <c r="P10" s="64">
        <f t="shared" ref="P10:P30" si="8">IFERROR(K10/$G$4,"-")</f>
        <v>100527.44209210212</v>
      </c>
      <c r="Q10" s="68">
        <f t="shared" ref="Q10:Q30" si="9">_xlfn.IFS(P10&gt;0,RANK(P10,$P$9:$P$31,0),P10=0,"-")</f>
        <v>3</v>
      </c>
    </row>
    <row r="11" spans="2:21" ht="18.75" customHeight="1">
      <c r="B11" s="79" t="s">
        <v>304</v>
      </c>
      <c r="C11" s="80"/>
      <c r="D11" s="64">
        <v>11198110220</v>
      </c>
      <c r="E11" s="81">
        <f t="shared" si="0"/>
        <v>9.0194073937344237E-3</v>
      </c>
      <c r="F11" s="68">
        <f t="shared" si="1"/>
        <v>16</v>
      </c>
      <c r="G11" s="64">
        <v>42842</v>
      </c>
      <c r="H11" s="68">
        <f t="shared" si="2"/>
        <v>19</v>
      </c>
      <c r="I11" s="64">
        <f t="shared" si="3"/>
        <v>8528.1573558250675</v>
      </c>
      <c r="J11" s="68">
        <f t="shared" si="4"/>
        <v>16</v>
      </c>
      <c r="K11" s="64">
        <v>147643315880</v>
      </c>
      <c r="L11" s="81">
        <f t="shared" si="5"/>
        <v>8.6854852846062185E-3</v>
      </c>
      <c r="M11" s="68">
        <f t="shared" si="6"/>
        <v>17</v>
      </c>
      <c r="N11" s="64">
        <v>620380</v>
      </c>
      <c r="O11" s="68">
        <f t="shared" si="7"/>
        <v>19</v>
      </c>
      <c r="P11" s="64">
        <f t="shared" si="8"/>
        <v>7415.9618151841569</v>
      </c>
      <c r="Q11" s="68">
        <f t="shared" si="9"/>
        <v>17</v>
      </c>
    </row>
    <row r="12" spans="2:21" ht="18.75" customHeight="1">
      <c r="B12" s="79" t="s">
        <v>305</v>
      </c>
      <c r="C12" s="80"/>
      <c r="D12" s="64">
        <v>80007348530</v>
      </c>
      <c r="E12" s="81">
        <f t="shared" si="0"/>
        <v>6.444112950377523E-2</v>
      </c>
      <c r="F12" s="68">
        <f t="shared" si="1"/>
        <v>6</v>
      </c>
      <c r="G12" s="64">
        <v>3010512</v>
      </c>
      <c r="H12" s="68">
        <f t="shared" si="2"/>
        <v>3</v>
      </c>
      <c r="I12" s="64">
        <f t="shared" si="3"/>
        <v>60931.286126078099</v>
      </c>
      <c r="J12" s="68">
        <f t="shared" si="4"/>
        <v>6</v>
      </c>
      <c r="K12" s="64">
        <v>1093686511020</v>
      </c>
      <c r="L12" s="81">
        <f t="shared" si="5"/>
        <v>6.433882929828795E-2</v>
      </c>
      <c r="M12" s="68">
        <f t="shared" si="6"/>
        <v>6</v>
      </c>
      <c r="N12" s="64">
        <v>41531247</v>
      </c>
      <c r="O12" s="68">
        <f t="shared" si="7"/>
        <v>3</v>
      </c>
      <c r="P12" s="64">
        <f t="shared" si="8"/>
        <v>54934.673846653968</v>
      </c>
      <c r="Q12" s="68">
        <f t="shared" si="9"/>
        <v>6</v>
      </c>
    </row>
    <row r="13" spans="2:21" ht="18.75" customHeight="1">
      <c r="B13" s="79" t="s">
        <v>306</v>
      </c>
      <c r="C13" s="80"/>
      <c r="D13" s="64">
        <v>35251899980</v>
      </c>
      <c r="E13" s="81">
        <f t="shared" si="0"/>
        <v>2.8393295036061753E-2</v>
      </c>
      <c r="F13" s="68">
        <f t="shared" si="1"/>
        <v>11</v>
      </c>
      <c r="G13" s="64">
        <v>395137</v>
      </c>
      <c r="H13" s="68">
        <f t="shared" si="2"/>
        <v>13</v>
      </c>
      <c r="I13" s="64">
        <f t="shared" si="3"/>
        <v>26846.828993012587</v>
      </c>
      <c r="J13" s="68">
        <f t="shared" si="4"/>
        <v>11</v>
      </c>
      <c r="K13" s="64">
        <v>587778897560</v>
      </c>
      <c r="L13" s="81">
        <f t="shared" si="5"/>
        <v>3.4577555610500868E-2</v>
      </c>
      <c r="M13" s="68">
        <f t="shared" si="6"/>
        <v>11</v>
      </c>
      <c r="N13" s="64">
        <v>5566611</v>
      </c>
      <c r="O13" s="68">
        <f t="shared" si="7"/>
        <v>13</v>
      </c>
      <c r="P13" s="64">
        <f t="shared" si="8"/>
        <v>29523.489323545262</v>
      </c>
      <c r="Q13" s="68">
        <f t="shared" si="9"/>
        <v>11</v>
      </c>
    </row>
    <row r="14" spans="2:21" ht="18.75" customHeight="1">
      <c r="B14" s="79" t="s">
        <v>307</v>
      </c>
      <c r="C14" s="80"/>
      <c r="D14" s="64">
        <v>58416124360</v>
      </c>
      <c r="E14" s="81">
        <f t="shared" si="0"/>
        <v>4.7050691019711502E-2</v>
      </c>
      <c r="F14" s="68">
        <f t="shared" si="1"/>
        <v>9</v>
      </c>
      <c r="G14" s="64">
        <v>1017934</v>
      </c>
      <c r="H14" s="68">
        <f t="shared" si="2"/>
        <v>8</v>
      </c>
      <c r="I14" s="64">
        <f t="shared" si="3"/>
        <v>44488.033326352263</v>
      </c>
      <c r="J14" s="68">
        <f t="shared" si="4"/>
        <v>9</v>
      </c>
      <c r="K14" s="64">
        <v>942562116880</v>
      </c>
      <c r="L14" s="81">
        <f t="shared" si="5"/>
        <v>5.5448560926675161E-2</v>
      </c>
      <c r="M14" s="68">
        <f t="shared" si="6"/>
        <v>9</v>
      </c>
      <c r="N14" s="64">
        <v>15933152</v>
      </c>
      <c r="O14" s="68">
        <f t="shared" si="7"/>
        <v>6</v>
      </c>
      <c r="P14" s="64">
        <f t="shared" si="8"/>
        <v>47343.861288664702</v>
      </c>
      <c r="Q14" s="68">
        <f t="shared" si="9"/>
        <v>9</v>
      </c>
    </row>
    <row r="15" spans="2:21" ht="18.75" customHeight="1">
      <c r="B15" s="79" t="s">
        <v>308</v>
      </c>
      <c r="C15" s="80"/>
      <c r="D15" s="64">
        <v>48561869030</v>
      </c>
      <c r="E15" s="81">
        <f t="shared" si="0"/>
        <v>3.9113678288366122E-2</v>
      </c>
      <c r="F15" s="68">
        <f t="shared" si="1"/>
        <v>10</v>
      </c>
      <c r="G15" s="64">
        <v>2390074</v>
      </c>
      <c r="H15" s="68">
        <f t="shared" si="2"/>
        <v>4</v>
      </c>
      <c r="I15" s="64">
        <f t="shared" si="3"/>
        <v>36983.317045865624</v>
      </c>
      <c r="J15" s="68">
        <f t="shared" si="4"/>
        <v>10</v>
      </c>
      <c r="K15" s="64">
        <v>642668117200</v>
      </c>
      <c r="L15" s="81">
        <f t="shared" si="5"/>
        <v>3.7806550479826465E-2</v>
      </c>
      <c r="M15" s="68">
        <f t="shared" si="6"/>
        <v>10</v>
      </c>
      <c r="N15" s="64">
        <v>30609015</v>
      </c>
      <c r="O15" s="68">
        <f t="shared" si="7"/>
        <v>4</v>
      </c>
      <c r="P15" s="64">
        <f t="shared" si="8"/>
        <v>32280.51462123188</v>
      </c>
      <c r="Q15" s="68">
        <f t="shared" si="9"/>
        <v>10</v>
      </c>
    </row>
    <row r="16" spans="2:21" ht="18.75" customHeight="1">
      <c r="B16" s="79" t="s">
        <v>309</v>
      </c>
      <c r="C16" s="80"/>
      <c r="D16" s="64">
        <v>3275326110</v>
      </c>
      <c r="E16" s="81">
        <f t="shared" si="0"/>
        <v>2.6380791002274498E-3</v>
      </c>
      <c r="F16" s="68">
        <f t="shared" si="1"/>
        <v>19</v>
      </c>
      <c r="G16" s="64">
        <v>230388</v>
      </c>
      <c r="H16" s="68">
        <f t="shared" si="2"/>
        <v>16</v>
      </c>
      <c r="I16" s="64">
        <f t="shared" si="3"/>
        <v>2494.3937779639396</v>
      </c>
      <c r="J16" s="68">
        <f t="shared" si="4"/>
        <v>19</v>
      </c>
      <c r="K16" s="64">
        <v>43515788510</v>
      </c>
      <c r="L16" s="81">
        <f t="shared" si="5"/>
        <v>2.5599244943728594E-3</v>
      </c>
      <c r="M16" s="68">
        <f t="shared" si="6"/>
        <v>19</v>
      </c>
      <c r="N16" s="64">
        <v>3175245</v>
      </c>
      <c r="O16" s="68">
        <f t="shared" si="7"/>
        <v>16</v>
      </c>
      <c r="P16" s="64">
        <f t="shared" si="8"/>
        <v>2185.7503268897017</v>
      </c>
      <c r="Q16" s="68">
        <f t="shared" si="9"/>
        <v>19</v>
      </c>
    </row>
    <row r="17" spans="2:17" ht="18.75" customHeight="1">
      <c r="B17" s="79" t="s">
        <v>310</v>
      </c>
      <c r="C17" s="80"/>
      <c r="D17" s="64">
        <v>252093475570</v>
      </c>
      <c r="E17" s="81">
        <f t="shared" si="0"/>
        <v>0.2030462026893915</v>
      </c>
      <c r="F17" s="68">
        <f t="shared" si="1"/>
        <v>1</v>
      </c>
      <c r="G17" s="64">
        <v>4652274</v>
      </c>
      <c r="H17" s="68">
        <f t="shared" si="2"/>
        <v>1</v>
      </c>
      <c r="I17" s="64">
        <f t="shared" si="3"/>
        <v>191987.11084286883</v>
      </c>
      <c r="J17" s="68">
        <f t="shared" si="4"/>
        <v>1</v>
      </c>
      <c r="K17" s="64">
        <v>3504443157630</v>
      </c>
      <c r="L17" s="81">
        <f t="shared" si="5"/>
        <v>0.20615758522433367</v>
      </c>
      <c r="M17" s="68">
        <f t="shared" si="6"/>
        <v>1</v>
      </c>
      <c r="N17" s="64">
        <v>68039413</v>
      </c>
      <c r="O17" s="68">
        <f t="shared" si="7"/>
        <v>1</v>
      </c>
      <c r="P17" s="64">
        <f t="shared" si="8"/>
        <v>176024.3359854529</v>
      </c>
      <c r="Q17" s="68">
        <f t="shared" si="9"/>
        <v>1</v>
      </c>
    </row>
    <row r="18" spans="2:17" ht="18.75" customHeight="1">
      <c r="B18" s="79" t="s">
        <v>311</v>
      </c>
      <c r="C18" s="80"/>
      <c r="D18" s="64">
        <v>94654759760</v>
      </c>
      <c r="E18" s="81">
        <f t="shared" si="0"/>
        <v>7.6238742364468315E-2</v>
      </c>
      <c r="F18" s="68">
        <f t="shared" si="1"/>
        <v>5</v>
      </c>
      <c r="G18" s="64">
        <v>1135746</v>
      </c>
      <c r="H18" s="68">
        <f t="shared" si="2"/>
        <v>6</v>
      </c>
      <c r="I18" s="64">
        <f t="shared" si="3"/>
        <v>72086.331519524785</v>
      </c>
      <c r="J18" s="68">
        <f t="shared" si="4"/>
        <v>5</v>
      </c>
      <c r="K18" s="64">
        <v>1247123818220</v>
      </c>
      <c r="L18" s="81">
        <f t="shared" si="5"/>
        <v>7.3365160533481577E-2</v>
      </c>
      <c r="M18" s="68">
        <f t="shared" si="6"/>
        <v>5</v>
      </c>
      <c r="N18" s="64">
        <v>14846512</v>
      </c>
      <c r="O18" s="68">
        <f t="shared" si="7"/>
        <v>8</v>
      </c>
      <c r="P18" s="64">
        <f t="shared" si="8"/>
        <v>62641.661490745624</v>
      </c>
      <c r="Q18" s="68">
        <f t="shared" si="9"/>
        <v>5</v>
      </c>
    </row>
    <row r="19" spans="2:17" ht="18.75" customHeight="1">
      <c r="B19" s="79" t="s">
        <v>312</v>
      </c>
      <c r="C19" s="83"/>
      <c r="D19" s="64">
        <v>74102673070</v>
      </c>
      <c r="E19" s="81">
        <f t="shared" si="0"/>
        <v>5.9685266911316648E-2</v>
      </c>
      <c r="F19" s="68">
        <f t="shared" si="1"/>
        <v>8</v>
      </c>
      <c r="G19" s="64">
        <v>1771510</v>
      </c>
      <c r="H19" s="68">
        <f t="shared" si="2"/>
        <v>5</v>
      </c>
      <c r="I19" s="64">
        <f t="shared" si="3"/>
        <v>56434.455815547473</v>
      </c>
      <c r="J19" s="68">
        <f t="shared" si="4"/>
        <v>8</v>
      </c>
      <c r="K19" s="64">
        <v>979735622900</v>
      </c>
      <c r="L19" s="81">
        <f t="shared" si="5"/>
        <v>5.7635384878640242E-2</v>
      </c>
      <c r="M19" s="68">
        <f t="shared" si="6"/>
        <v>8</v>
      </c>
      <c r="N19" s="64">
        <v>24422636</v>
      </c>
      <c r="O19" s="68">
        <f t="shared" si="7"/>
        <v>5</v>
      </c>
      <c r="P19" s="64">
        <f t="shared" si="8"/>
        <v>49211.04572256688</v>
      </c>
      <c r="Q19" s="68">
        <f t="shared" si="9"/>
        <v>8</v>
      </c>
    </row>
    <row r="20" spans="2:17" ht="18.75" customHeight="1">
      <c r="B20" s="79" t="s">
        <v>313</v>
      </c>
      <c r="C20" s="83"/>
      <c r="D20" s="64">
        <v>17618126570</v>
      </c>
      <c r="E20" s="81">
        <f t="shared" si="0"/>
        <v>1.4190346221579421E-2</v>
      </c>
      <c r="F20" s="68">
        <f t="shared" si="1"/>
        <v>14</v>
      </c>
      <c r="G20" s="64">
        <v>740736</v>
      </c>
      <c r="H20" s="68">
        <f t="shared" si="2"/>
        <v>10</v>
      </c>
      <c r="I20" s="64">
        <f t="shared" si="3"/>
        <v>13417.456405765093</v>
      </c>
      <c r="J20" s="68">
        <f t="shared" si="4"/>
        <v>14</v>
      </c>
      <c r="K20" s="64">
        <v>218191833510</v>
      </c>
      <c r="L20" s="81">
        <f t="shared" si="5"/>
        <v>1.2835677307008169E-2</v>
      </c>
      <c r="M20" s="68">
        <f t="shared" si="6"/>
        <v>14</v>
      </c>
      <c r="N20" s="64">
        <v>10281816</v>
      </c>
      <c r="O20" s="68">
        <f t="shared" si="7"/>
        <v>10</v>
      </c>
      <c r="P20" s="64">
        <f t="shared" si="8"/>
        <v>10959.536475124438</v>
      </c>
      <c r="Q20" s="68">
        <f t="shared" si="9"/>
        <v>14</v>
      </c>
    </row>
    <row r="21" spans="2:17" ht="18.75" customHeight="1">
      <c r="B21" s="79" t="s">
        <v>314</v>
      </c>
      <c r="C21" s="83"/>
      <c r="D21" s="64">
        <v>172948690500</v>
      </c>
      <c r="E21" s="81">
        <f t="shared" si="0"/>
        <v>0.13929981641423658</v>
      </c>
      <c r="F21" s="68">
        <f t="shared" si="1"/>
        <v>2</v>
      </c>
      <c r="G21" s="64">
        <v>3096011</v>
      </c>
      <c r="H21" s="68">
        <f t="shared" si="2"/>
        <v>2</v>
      </c>
      <c r="I21" s="64">
        <f t="shared" si="3"/>
        <v>131712.72813814899</v>
      </c>
      <c r="J21" s="68">
        <f t="shared" si="4"/>
        <v>2</v>
      </c>
      <c r="K21" s="64">
        <v>2141197382320</v>
      </c>
      <c r="L21" s="81">
        <f t="shared" si="5"/>
        <v>0.12596126173902153</v>
      </c>
      <c r="M21" s="68">
        <f t="shared" si="6"/>
        <v>2</v>
      </c>
      <c r="N21" s="64">
        <v>42170957</v>
      </c>
      <c r="O21" s="68">
        <f t="shared" si="7"/>
        <v>2</v>
      </c>
      <c r="P21" s="64">
        <f t="shared" si="8"/>
        <v>107549.99595757788</v>
      </c>
      <c r="Q21" s="68">
        <f t="shared" si="9"/>
        <v>2</v>
      </c>
    </row>
    <row r="22" spans="2:17" ht="18.75" customHeight="1">
      <c r="B22" s="79" t="s">
        <v>315</v>
      </c>
      <c r="C22" s="83"/>
      <c r="D22" s="64">
        <v>94864162430</v>
      </c>
      <c r="E22" s="81">
        <f t="shared" si="0"/>
        <v>7.6407403679008029E-2</v>
      </c>
      <c r="F22" s="68">
        <f t="shared" si="1"/>
        <v>4</v>
      </c>
      <c r="G22" s="64">
        <v>1073786</v>
      </c>
      <c r="H22" s="68">
        <f t="shared" si="2"/>
        <v>7</v>
      </c>
      <c r="I22" s="64">
        <f t="shared" si="3"/>
        <v>72245.806545703788</v>
      </c>
      <c r="J22" s="68">
        <f t="shared" si="4"/>
        <v>4</v>
      </c>
      <c r="K22" s="64">
        <v>1435320940590</v>
      </c>
      <c r="L22" s="81">
        <f t="shared" si="5"/>
        <v>8.4436324352901687E-2</v>
      </c>
      <c r="M22" s="68">
        <f t="shared" si="6"/>
        <v>4</v>
      </c>
      <c r="N22" s="64">
        <v>15710624</v>
      </c>
      <c r="O22" s="68">
        <f t="shared" si="7"/>
        <v>7</v>
      </c>
      <c r="P22" s="64">
        <f t="shared" si="8"/>
        <v>72094.596524782741</v>
      </c>
      <c r="Q22" s="68">
        <f t="shared" si="9"/>
        <v>4</v>
      </c>
    </row>
    <row r="23" spans="2:17" ht="18.75" customHeight="1">
      <c r="B23" s="79" t="s">
        <v>316</v>
      </c>
      <c r="C23" s="83"/>
      <c r="D23" s="64">
        <v>406400</v>
      </c>
      <c r="E23" s="81">
        <f t="shared" si="0"/>
        <v>3.2733087037016768E-7</v>
      </c>
      <c r="F23" s="68">
        <f t="shared" si="1"/>
        <v>21</v>
      </c>
      <c r="G23" s="64">
        <v>30</v>
      </c>
      <c r="H23" s="68">
        <f t="shared" si="2"/>
        <v>21</v>
      </c>
      <c r="I23" s="64">
        <f t="shared" si="3"/>
        <v>0.30950250366506105</v>
      </c>
      <c r="J23" s="68">
        <f t="shared" si="4"/>
        <v>21</v>
      </c>
      <c r="K23" s="64">
        <v>18117070</v>
      </c>
      <c r="L23" s="81">
        <f t="shared" si="5"/>
        <v>1.0657817046934559E-6</v>
      </c>
      <c r="M23" s="68">
        <f t="shared" si="6"/>
        <v>21</v>
      </c>
      <c r="N23" s="64">
        <v>553</v>
      </c>
      <c r="O23" s="68">
        <f t="shared" si="7"/>
        <v>21</v>
      </c>
      <c r="P23" s="64">
        <f t="shared" si="8"/>
        <v>0.91000055452709083</v>
      </c>
      <c r="Q23" s="68">
        <f t="shared" si="9"/>
        <v>21</v>
      </c>
    </row>
    <row r="24" spans="2:17" ht="18.75" customHeight="1">
      <c r="B24" s="79" t="s">
        <v>317</v>
      </c>
      <c r="C24" s="83"/>
      <c r="D24" s="64">
        <v>11600</v>
      </c>
      <c r="E24" s="81">
        <f t="shared" si="0"/>
        <v>9.3431055519043925E-9</v>
      </c>
      <c r="F24" s="68">
        <f t="shared" si="1"/>
        <v>22</v>
      </c>
      <c r="G24" s="64">
        <v>1</v>
      </c>
      <c r="H24" s="68">
        <f t="shared" si="2"/>
        <v>22</v>
      </c>
      <c r="I24" s="64">
        <f t="shared" si="3"/>
        <v>8.8342250061877649E-3</v>
      </c>
      <c r="J24" s="68">
        <f t="shared" si="4"/>
        <v>22</v>
      </c>
      <c r="K24" s="64">
        <v>1143560</v>
      </c>
      <c r="L24" s="81">
        <f t="shared" si="5"/>
        <v>6.7272761336090672E-8</v>
      </c>
      <c r="M24" s="68">
        <f t="shared" si="6"/>
        <v>22</v>
      </c>
      <c r="N24" s="64">
        <v>37</v>
      </c>
      <c r="O24" s="68">
        <f t="shared" si="7"/>
        <v>22</v>
      </c>
      <c r="P24" s="64">
        <f t="shared" si="8"/>
        <v>5.7439764494755498E-2</v>
      </c>
      <c r="Q24" s="68">
        <f t="shared" si="9"/>
        <v>22</v>
      </c>
    </row>
    <row r="25" spans="2:17" ht="18.75" customHeight="1">
      <c r="B25" s="79" t="s">
        <v>318</v>
      </c>
      <c r="C25" s="80"/>
      <c r="D25" s="64">
        <v>267846580</v>
      </c>
      <c r="E25" s="81">
        <f t="shared" si="0"/>
        <v>2.1573438522901758E-4</v>
      </c>
      <c r="F25" s="68">
        <f t="shared" si="1"/>
        <v>20</v>
      </c>
      <c r="G25" s="64">
        <v>5925</v>
      </c>
      <c r="H25" s="68">
        <f t="shared" si="2"/>
        <v>20</v>
      </c>
      <c r="I25" s="64">
        <f t="shared" si="3"/>
        <v>203.98422024636827</v>
      </c>
      <c r="J25" s="68">
        <f t="shared" si="4"/>
        <v>20</v>
      </c>
      <c r="K25" s="64">
        <v>3681132030</v>
      </c>
      <c r="L25" s="81">
        <f t="shared" si="5"/>
        <v>2.165517476134431E-4</v>
      </c>
      <c r="M25" s="68">
        <f t="shared" si="6"/>
        <v>20</v>
      </c>
      <c r="N25" s="64">
        <v>79871</v>
      </c>
      <c r="O25" s="68">
        <f t="shared" si="7"/>
        <v>20</v>
      </c>
      <c r="P25" s="64">
        <f t="shared" si="8"/>
        <v>184.89922424472809</v>
      </c>
      <c r="Q25" s="68">
        <f t="shared" si="9"/>
        <v>20</v>
      </c>
    </row>
    <row r="26" spans="2:17" ht="18.75" customHeight="1">
      <c r="B26" s="79" t="s">
        <v>319</v>
      </c>
      <c r="C26" s="80"/>
      <c r="D26" s="64">
        <v>18085856980</v>
      </c>
      <c r="E26" s="81">
        <f t="shared" si="0"/>
        <v>1.4567075065585069E-2</v>
      </c>
      <c r="F26" s="68">
        <f t="shared" si="1"/>
        <v>13</v>
      </c>
      <c r="G26" s="64">
        <v>348502</v>
      </c>
      <c r="H26" s="68">
        <f t="shared" si="2"/>
        <v>15</v>
      </c>
      <c r="I26" s="64">
        <f t="shared" si="3"/>
        <v>13773.666378538926</v>
      </c>
      <c r="J26" s="68">
        <f t="shared" si="4"/>
        <v>13</v>
      </c>
      <c r="K26" s="64">
        <v>251337662990</v>
      </c>
      <c r="L26" s="81">
        <f t="shared" si="5"/>
        <v>1.4785563168611232E-2</v>
      </c>
      <c r="M26" s="68">
        <f t="shared" si="6"/>
        <v>13</v>
      </c>
      <c r="N26" s="64">
        <v>4921999</v>
      </c>
      <c r="O26" s="68">
        <f t="shared" si="7"/>
        <v>15</v>
      </c>
      <c r="P26" s="64">
        <f t="shared" si="8"/>
        <v>12624.415134149345</v>
      </c>
      <c r="Q26" s="68">
        <f t="shared" si="9"/>
        <v>13</v>
      </c>
    </row>
    <row r="27" spans="2:17" ht="18.75" customHeight="1">
      <c r="B27" s="79" t="s">
        <v>320</v>
      </c>
      <c r="C27" s="80"/>
      <c r="D27" s="64">
        <v>76198105830</v>
      </c>
      <c r="E27" s="81">
        <f t="shared" si="0"/>
        <v>6.1373012553868227E-2</v>
      </c>
      <c r="F27" s="68">
        <f t="shared" si="1"/>
        <v>7</v>
      </c>
      <c r="G27" s="64">
        <v>463336</v>
      </c>
      <c r="H27" s="68">
        <f t="shared" si="2"/>
        <v>11</v>
      </c>
      <c r="I27" s="64">
        <f t="shared" si="3"/>
        <v>58030.276892028254</v>
      </c>
      <c r="J27" s="68">
        <f t="shared" si="4"/>
        <v>7</v>
      </c>
      <c r="K27" s="64">
        <v>1023865195940</v>
      </c>
      <c r="L27" s="81">
        <f t="shared" si="5"/>
        <v>6.0231416774634769E-2</v>
      </c>
      <c r="M27" s="68">
        <f t="shared" si="6"/>
        <v>7</v>
      </c>
      <c r="N27" s="64">
        <v>6546502</v>
      </c>
      <c r="O27" s="68">
        <f t="shared" si="7"/>
        <v>11</v>
      </c>
      <c r="P27" s="64">
        <f t="shared" si="8"/>
        <v>51427.62577317351</v>
      </c>
      <c r="Q27" s="68">
        <f t="shared" si="9"/>
        <v>7</v>
      </c>
    </row>
    <row r="28" spans="2:17" ht="18.75" customHeight="1">
      <c r="B28" s="79" t="s">
        <v>321</v>
      </c>
      <c r="C28" s="80"/>
      <c r="D28" s="64">
        <v>26676933970</v>
      </c>
      <c r="E28" s="81">
        <f t="shared" si="0"/>
        <v>2.1486673265766715E-2</v>
      </c>
      <c r="F28" s="68">
        <f t="shared" si="1"/>
        <v>12</v>
      </c>
      <c r="G28" s="64">
        <v>92358</v>
      </c>
      <c r="H28" s="68">
        <f t="shared" si="2"/>
        <v>17</v>
      </c>
      <c r="I28" s="64">
        <f t="shared" si="3"/>
        <v>20316.382514327055</v>
      </c>
      <c r="J28" s="68">
        <f t="shared" si="4"/>
        <v>12</v>
      </c>
      <c r="K28" s="64">
        <v>324492826090</v>
      </c>
      <c r="L28" s="81">
        <f t="shared" si="5"/>
        <v>1.9089097594202447E-2</v>
      </c>
      <c r="M28" s="68">
        <f t="shared" si="6"/>
        <v>12</v>
      </c>
      <c r="N28" s="64">
        <v>1359857</v>
      </c>
      <c r="O28" s="68">
        <f t="shared" si="7"/>
        <v>17</v>
      </c>
      <c r="P28" s="64">
        <f t="shared" si="8"/>
        <v>16298.918736968111</v>
      </c>
      <c r="Q28" s="68">
        <f t="shared" si="9"/>
        <v>12</v>
      </c>
    </row>
    <row r="29" spans="2:17" ht="18.75" customHeight="1">
      <c r="B29" s="79" t="s">
        <v>322</v>
      </c>
      <c r="C29" s="80"/>
      <c r="D29" s="64">
        <v>0</v>
      </c>
      <c r="E29" s="81">
        <f t="shared" si="0"/>
        <v>0</v>
      </c>
      <c r="F29" s="68" t="str">
        <f t="shared" si="1"/>
        <v>-</v>
      </c>
      <c r="G29" s="64">
        <v>0</v>
      </c>
      <c r="H29" s="68" t="str">
        <f t="shared" si="2"/>
        <v>-</v>
      </c>
      <c r="I29" s="64">
        <f t="shared" si="3"/>
        <v>0</v>
      </c>
      <c r="J29" s="68" t="str">
        <f t="shared" si="4"/>
        <v>-</v>
      </c>
      <c r="K29" s="64">
        <v>385970</v>
      </c>
      <c r="L29" s="81">
        <f t="shared" si="5"/>
        <v>2.2705645259444995E-8</v>
      </c>
      <c r="M29" s="68">
        <f t="shared" si="6"/>
        <v>23</v>
      </c>
      <c r="N29" s="64">
        <v>4</v>
      </c>
      <c r="O29" s="68">
        <f t="shared" si="7"/>
        <v>23</v>
      </c>
      <c r="P29" s="64">
        <f t="shared" si="8"/>
        <v>1.9386849751688393E-2</v>
      </c>
      <c r="Q29" s="68">
        <f t="shared" si="9"/>
        <v>23</v>
      </c>
    </row>
    <row r="30" spans="2:17" ht="18.75" customHeight="1">
      <c r="B30" s="84" t="s">
        <v>323</v>
      </c>
      <c r="C30" s="85"/>
      <c r="D30" s="65">
        <v>5056269430</v>
      </c>
      <c r="E30" s="86">
        <f t="shared" si="0"/>
        <v>4.0725223261515054E-3</v>
      </c>
      <c r="F30" s="68">
        <f t="shared" si="1"/>
        <v>18</v>
      </c>
      <c r="G30" s="65">
        <v>56855</v>
      </c>
      <c r="H30" s="68">
        <f t="shared" si="2"/>
        <v>18</v>
      </c>
      <c r="I30" s="65">
        <f t="shared" si="3"/>
        <v>3850.7087790111</v>
      </c>
      <c r="J30" s="68">
        <f t="shared" si="4"/>
        <v>18</v>
      </c>
      <c r="K30" s="65">
        <v>49529662920</v>
      </c>
      <c r="L30" s="86">
        <f t="shared" si="5"/>
        <v>2.913705614636906E-3</v>
      </c>
      <c r="M30" s="68">
        <f t="shared" si="6"/>
        <v>18</v>
      </c>
      <c r="N30" s="65">
        <v>629582</v>
      </c>
      <c r="O30" s="68">
        <f t="shared" si="7"/>
        <v>18</v>
      </c>
      <c r="P30" s="65">
        <f t="shared" si="8"/>
        <v>2487.820642230774</v>
      </c>
      <c r="Q30" s="68">
        <f t="shared" si="9"/>
        <v>18</v>
      </c>
    </row>
    <row r="31" spans="2:17" ht="18.75" customHeight="1" thickBot="1">
      <c r="B31" s="84" t="s">
        <v>324</v>
      </c>
      <c r="C31" s="85"/>
      <c r="D31" s="65">
        <v>8041654530</v>
      </c>
      <c r="E31" s="86">
        <f>IFERROR(D31/$D$32,"-")</f>
        <v>6.4770713004948365E-3</v>
      </c>
      <c r="F31" s="68">
        <f>_xlfn.IFS(D31&gt;0,RANK(D31,$D$9:$D$31,0),D31=0,"-")</f>
        <v>17</v>
      </c>
      <c r="G31" s="65">
        <v>400706</v>
      </c>
      <c r="H31" s="68">
        <f t="shared" si="2"/>
        <v>12</v>
      </c>
      <c r="I31" s="65">
        <f>IFERROR(D31/$D$4,"-")</f>
        <v>6124.2918569007861</v>
      </c>
      <c r="J31" s="68">
        <f t="shared" si="4"/>
        <v>17</v>
      </c>
      <c r="K31" s="65">
        <v>177605278930</v>
      </c>
      <c r="L31" s="86">
        <f t="shared" si="5"/>
        <v>1.0448072284346868E-2</v>
      </c>
      <c r="M31" s="68">
        <f t="shared" si="6"/>
        <v>16</v>
      </c>
      <c r="N31" s="65">
        <v>5664830</v>
      </c>
      <c r="O31" s="68">
        <f t="shared" si="7"/>
        <v>12</v>
      </c>
      <c r="P31" s="65">
        <f>IFERROR(K31/$G$4,"-")</f>
        <v>8920.9183556302778</v>
      </c>
      <c r="Q31" s="68">
        <f>_xlfn.IFS(P31&gt;0,RANK(P31,$P$9:$P$31,0),P31=0,"-")</f>
        <v>16</v>
      </c>
    </row>
    <row r="32" spans="2:17" ht="18.75" customHeight="1" thickTop="1">
      <c r="B32" s="90" t="s">
        <v>25</v>
      </c>
      <c r="C32" s="91"/>
      <c r="D32" s="66">
        <v>1241557203390</v>
      </c>
      <c r="E32" s="92"/>
      <c r="F32" s="93"/>
      <c r="G32" s="66">
        <v>22104469</v>
      </c>
      <c r="H32" s="93"/>
      <c r="I32" s="66">
        <f t="shared" si="3"/>
        <v>945534.11144831788</v>
      </c>
      <c r="J32" s="95"/>
      <c r="K32" s="66">
        <v>16998856257540</v>
      </c>
      <c r="L32" s="92"/>
      <c r="M32" s="93"/>
      <c r="N32" s="66">
        <v>308273789</v>
      </c>
      <c r="O32" s="93"/>
      <c r="P32" s="66">
        <f>IFERROR(K32/$G$4,"-")</f>
        <v>853833.90474771627</v>
      </c>
      <c r="Q32" s="95"/>
    </row>
    <row r="33" spans="2:19" ht="13.5" customHeight="1">
      <c r="B33" s="112" t="s">
        <v>297</v>
      </c>
      <c r="C33" s="97"/>
      <c r="D33" s="35"/>
      <c r="E33" s="35"/>
      <c r="F33" s="35"/>
      <c r="G33" s="35"/>
      <c r="H33" s="35"/>
      <c r="I33" s="35"/>
      <c r="J33" s="35"/>
      <c r="K33" s="35"/>
      <c r="L33" s="35"/>
    </row>
    <row r="34" spans="2:19" ht="13.5" customHeight="1">
      <c r="B34" s="99" t="s">
        <v>301</v>
      </c>
      <c r="C34" s="97"/>
      <c r="D34" s="35"/>
      <c r="E34" s="35"/>
      <c r="F34" s="35"/>
      <c r="G34" s="35"/>
      <c r="H34" s="35"/>
      <c r="I34" s="35"/>
      <c r="J34" s="35"/>
      <c r="K34" s="35"/>
      <c r="L34" s="35"/>
    </row>
    <row r="35" spans="2:19" ht="13.5" customHeight="1">
      <c r="B35" s="99"/>
      <c r="C35" s="97"/>
      <c r="D35" s="35"/>
      <c r="E35" s="35"/>
      <c r="F35" s="35"/>
      <c r="G35" s="35"/>
      <c r="H35" s="35"/>
      <c r="I35" s="35"/>
      <c r="J35" s="35"/>
      <c r="K35" s="35"/>
      <c r="L35" s="35"/>
    </row>
    <row r="36" spans="2:19" ht="13.5" customHeight="1">
      <c r="B36" s="99"/>
      <c r="C36" s="97"/>
      <c r="D36" s="35"/>
      <c r="E36" s="35"/>
      <c r="F36" s="35"/>
      <c r="G36" s="35"/>
      <c r="H36" s="35"/>
      <c r="I36" s="35"/>
      <c r="J36" s="35"/>
      <c r="K36" s="35"/>
      <c r="L36" s="35"/>
    </row>
    <row r="37" spans="2:19" ht="16.5" customHeight="1">
      <c r="B37" s="35" t="s">
        <v>325</v>
      </c>
      <c r="C37" s="97"/>
      <c r="D37" s="35"/>
      <c r="E37" s="35"/>
      <c r="F37" s="35"/>
      <c r="G37" s="35"/>
      <c r="H37" s="35"/>
      <c r="I37" s="35"/>
      <c r="J37" s="35"/>
      <c r="K37" s="35"/>
      <c r="L37" s="35"/>
    </row>
    <row r="38" spans="2:19" ht="16.5" customHeight="1">
      <c r="B38" s="35" t="s">
        <v>327</v>
      </c>
      <c r="C38" s="97"/>
      <c r="D38" s="35"/>
      <c r="E38" s="35"/>
      <c r="F38" s="35"/>
      <c r="G38" s="35"/>
      <c r="H38" s="35"/>
      <c r="I38" s="35"/>
      <c r="J38" s="35"/>
      <c r="K38" s="35"/>
      <c r="L38" s="35"/>
      <c r="S38" s="4" t="s">
        <v>272</v>
      </c>
    </row>
    <row r="39" spans="2:19" ht="18.75" customHeight="1">
      <c r="B39" s="35"/>
      <c r="C39" s="97"/>
      <c r="D39" s="35"/>
      <c r="E39" s="35"/>
      <c r="F39" s="35"/>
      <c r="G39" s="35"/>
      <c r="H39" s="35"/>
      <c r="I39" s="35"/>
      <c r="J39" s="35"/>
      <c r="K39" s="35"/>
      <c r="L39" s="35"/>
      <c r="S39" s="4" t="s">
        <v>291</v>
      </c>
    </row>
    <row r="40" spans="2:19" ht="18.75" customHeight="1">
      <c r="B40" s="35"/>
      <c r="C40" s="97"/>
      <c r="D40" s="35"/>
      <c r="E40" s="35"/>
      <c r="F40" s="35"/>
      <c r="G40" s="35"/>
      <c r="H40" s="35"/>
      <c r="I40" s="35"/>
      <c r="J40" s="35"/>
      <c r="K40" s="35"/>
      <c r="L40" s="35"/>
      <c r="S40" s="4" t="s">
        <v>292</v>
      </c>
    </row>
    <row r="41" spans="2:19" ht="18.75" customHeight="1">
      <c r="B41" s="35"/>
      <c r="C41" s="97"/>
      <c r="D41" s="35"/>
      <c r="E41" s="35"/>
      <c r="F41" s="35"/>
      <c r="G41" s="35"/>
      <c r="H41" s="35"/>
      <c r="I41" s="35"/>
      <c r="J41" s="35"/>
      <c r="K41" s="35"/>
      <c r="L41" s="35"/>
    </row>
    <row r="42" spans="2:19" ht="18.75" customHeight="1">
      <c r="B42" s="35"/>
      <c r="C42" s="97"/>
      <c r="D42" s="35"/>
      <c r="E42" s="35"/>
      <c r="F42" s="35"/>
      <c r="G42" s="35"/>
      <c r="H42" s="35"/>
      <c r="I42" s="35"/>
      <c r="J42" s="35"/>
      <c r="K42" s="35"/>
      <c r="L42" s="35"/>
    </row>
    <row r="43" spans="2:19" ht="18.75" customHeight="1">
      <c r="B43" s="35"/>
      <c r="C43" s="97"/>
      <c r="D43" s="35"/>
      <c r="E43" s="35"/>
      <c r="F43" s="35"/>
      <c r="G43" s="35"/>
      <c r="H43" s="35"/>
      <c r="I43" s="35"/>
      <c r="J43" s="35"/>
      <c r="K43" s="35"/>
      <c r="L43" s="35"/>
    </row>
    <row r="44" spans="2:19" ht="18.75" customHeight="1">
      <c r="B44" s="35"/>
      <c r="C44" s="97"/>
      <c r="D44" s="35"/>
      <c r="E44" s="35"/>
      <c r="F44" s="35"/>
      <c r="G44" s="35"/>
      <c r="H44" s="35"/>
      <c r="I44" s="35"/>
      <c r="J44" s="35"/>
      <c r="K44" s="35"/>
      <c r="L44" s="35"/>
    </row>
    <row r="45" spans="2:19" ht="18.75" customHeight="1">
      <c r="B45" s="35"/>
      <c r="C45" s="97"/>
      <c r="D45" s="35"/>
      <c r="E45" s="35"/>
      <c r="F45" s="35"/>
      <c r="G45" s="35"/>
      <c r="H45" s="35"/>
      <c r="I45" s="35"/>
      <c r="J45" s="35"/>
      <c r="K45" s="35"/>
      <c r="L45" s="35"/>
    </row>
    <row r="46" spans="2:19" ht="18.75" customHeight="1">
      <c r="B46" s="35"/>
      <c r="C46" s="97"/>
      <c r="D46" s="35"/>
      <c r="E46" s="35"/>
      <c r="F46" s="35"/>
      <c r="G46" s="35"/>
      <c r="H46" s="35"/>
      <c r="I46" s="35"/>
      <c r="J46" s="35"/>
      <c r="K46" s="35"/>
      <c r="L46" s="35"/>
    </row>
    <row r="47" spans="2:19" ht="18.75" customHeight="1">
      <c r="B47" s="35"/>
      <c r="C47" s="97"/>
      <c r="D47" s="35"/>
      <c r="E47" s="35"/>
      <c r="F47" s="35"/>
      <c r="G47" s="35"/>
      <c r="H47" s="35"/>
      <c r="I47" s="35"/>
      <c r="J47" s="35"/>
      <c r="K47" s="35"/>
      <c r="L47" s="35"/>
    </row>
    <row r="48" spans="2:19" ht="18.75" customHeight="1">
      <c r="B48" s="35"/>
      <c r="C48" s="97"/>
      <c r="D48" s="35"/>
      <c r="E48" s="35"/>
      <c r="F48" s="35"/>
      <c r="G48" s="35"/>
      <c r="H48" s="35"/>
      <c r="I48" s="35"/>
      <c r="J48" s="35"/>
      <c r="K48" s="35"/>
      <c r="L48" s="35"/>
    </row>
    <row r="49" spans="2:12" ht="18.75" customHeight="1">
      <c r="B49" s="35"/>
      <c r="C49" s="97"/>
      <c r="D49" s="35"/>
      <c r="E49" s="35"/>
      <c r="F49" s="35"/>
      <c r="G49" s="35"/>
      <c r="H49" s="35"/>
      <c r="I49" s="35"/>
      <c r="J49" s="35"/>
      <c r="K49" s="35"/>
      <c r="L49" s="35"/>
    </row>
    <row r="50" spans="2:12" ht="18.75" customHeight="1">
      <c r="B50" s="35"/>
      <c r="C50" s="97"/>
      <c r="D50" s="35"/>
      <c r="E50" s="35"/>
      <c r="F50" s="35"/>
      <c r="G50" s="35"/>
      <c r="H50" s="35"/>
      <c r="I50" s="35"/>
      <c r="J50" s="35"/>
      <c r="K50" s="35"/>
      <c r="L50" s="35"/>
    </row>
    <row r="51" spans="2:12" ht="18.75" customHeight="1">
      <c r="B51" s="35"/>
      <c r="C51" s="97"/>
      <c r="D51" s="35"/>
      <c r="E51" s="35"/>
      <c r="F51" s="35"/>
      <c r="G51" s="35"/>
      <c r="H51" s="35"/>
      <c r="I51" s="35"/>
      <c r="J51" s="35"/>
      <c r="K51" s="35"/>
      <c r="L51" s="35"/>
    </row>
    <row r="52" spans="2:12" ht="18.75" customHeight="1">
      <c r="B52" s="35"/>
      <c r="C52" s="97"/>
      <c r="D52" s="35"/>
      <c r="E52" s="35"/>
      <c r="F52" s="35"/>
      <c r="G52" s="35"/>
      <c r="H52" s="35"/>
      <c r="I52" s="35"/>
      <c r="J52" s="35"/>
      <c r="K52" s="35"/>
      <c r="L52" s="35"/>
    </row>
    <row r="53" spans="2:12" ht="18.75" customHeight="1">
      <c r="B53" s="35"/>
      <c r="C53" s="97"/>
      <c r="D53" s="35"/>
      <c r="E53" s="35"/>
      <c r="F53" s="35"/>
      <c r="G53" s="35"/>
      <c r="H53" s="35"/>
      <c r="I53" s="35"/>
      <c r="J53" s="35"/>
      <c r="K53" s="35"/>
      <c r="L53" s="35"/>
    </row>
    <row r="54" spans="2:12" ht="18.75" customHeight="1">
      <c r="B54" s="35"/>
      <c r="C54" s="97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18.75" customHeight="1">
      <c r="B55" s="35"/>
      <c r="C55" s="97"/>
      <c r="D55" s="35"/>
      <c r="E55" s="35"/>
      <c r="F55" s="35"/>
      <c r="G55" s="35"/>
      <c r="H55" s="35"/>
      <c r="I55" s="35"/>
      <c r="J55" s="35"/>
      <c r="K55" s="35"/>
      <c r="L55" s="35"/>
    </row>
    <row r="56" spans="2:12" ht="18.75" customHeight="1">
      <c r="B56" s="35"/>
      <c r="C56" s="97"/>
      <c r="D56" s="35"/>
      <c r="E56" s="35"/>
      <c r="F56" s="35"/>
      <c r="G56" s="35"/>
      <c r="H56" s="35"/>
      <c r="I56" s="35"/>
      <c r="J56" s="35"/>
      <c r="K56" s="35"/>
      <c r="L56" s="35"/>
    </row>
    <row r="57" spans="2:12" ht="18.75" customHeight="1">
      <c r="B57" s="35"/>
      <c r="C57" s="97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18.75" customHeight="1">
      <c r="B58" s="35"/>
      <c r="C58" s="97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18.75" customHeight="1">
      <c r="B59" s="35"/>
      <c r="C59" s="97"/>
      <c r="D59" s="35"/>
      <c r="E59" s="35"/>
      <c r="F59" s="35"/>
      <c r="G59" s="35"/>
      <c r="H59" s="35"/>
      <c r="I59" s="35"/>
      <c r="J59" s="35"/>
      <c r="K59" s="35"/>
      <c r="L59" s="35"/>
    </row>
    <row r="60" spans="2:12" ht="18.75" customHeight="1">
      <c r="B60" s="35"/>
      <c r="C60" s="97"/>
      <c r="D60" s="35"/>
      <c r="E60" s="35"/>
      <c r="F60" s="35"/>
      <c r="G60" s="35"/>
      <c r="H60" s="35"/>
      <c r="I60" s="35"/>
      <c r="J60" s="35"/>
      <c r="K60" s="35"/>
      <c r="L60" s="35"/>
    </row>
    <row r="61" spans="2:12" ht="18.75" customHeight="1">
      <c r="B61" s="35"/>
      <c r="C61" s="97"/>
      <c r="D61" s="35"/>
      <c r="E61" s="35"/>
      <c r="F61" s="35"/>
      <c r="G61" s="35"/>
      <c r="H61" s="35"/>
      <c r="I61" s="35"/>
      <c r="J61" s="35"/>
      <c r="K61" s="35"/>
      <c r="L61" s="35"/>
    </row>
    <row r="62" spans="2:12" ht="18.75" customHeight="1">
      <c r="B62" s="35"/>
      <c r="C62" s="97"/>
      <c r="D62" s="35"/>
      <c r="E62" s="35"/>
      <c r="F62" s="35"/>
      <c r="G62" s="35"/>
      <c r="H62" s="35"/>
      <c r="I62" s="35"/>
      <c r="J62" s="35"/>
      <c r="K62" s="35"/>
      <c r="L62" s="35"/>
    </row>
    <row r="63" spans="2:12" ht="18.75" customHeight="1">
      <c r="B63" s="35"/>
      <c r="C63" s="97"/>
      <c r="D63" s="35"/>
      <c r="E63" s="35"/>
      <c r="F63" s="35"/>
      <c r="G63" s="35"/>
      <c r="H63" s="35"/>
      <c r="I63" s="35"/>
      <c r="J63" s="35"/>
      <c r="K63" s="35"/>
      <c r="L63" s="35"/>
    </row>
    <row r="64" spans="2:12" ht="18.75" customHeight="1">
      <c r="B64" s="35"/>
      <c r="C64" s="97"/>
      <c r="D64" s="35"/>
      <c r="E64" s="35"/>
      <c r="F64" s="35"/>
      <c r="G64" s="35"/>
      <c r="H64" s="35"/>
      <c r="I64" s="35"/>
      <c r="J64" s="35"/>
      <c r="K64" s="35"/>
      <c r="L64" s="35"/>
    </row>
    <row r="65" spans="2:12" ht="18.75" customHeight="1">
      <c r="B65" s="35"/>
      <c r="C65" s="97"/>
      <c r="D65" s="35"/>
      <c r="E65" s="35"/>
      <c r="F65" s="35"/>
      <c r="G65" s="35"/>
      <c r="H65" s="35"/>
      <c r="I65" s="35"/>
      <c r="J65" s="35"/>
      <c r="K65" s="35"/>
      <c r="L65" s="35"/>
    </row>
    <row r="66" spans="2:12" ht="18.75" customHeight="1">
      <c r="C66" s="97"/>
      <c r="D66" s="35"/>
      <c r="E66" s="35"/>
      <c r="F66" s="35"/>
      <c r="G66" s="35"/>
      <c r="H66" s="35"/>
      <c r="I66" s="35"/>
      <c r="J66" s="35"/>
      <c r="K66" s="35"/>
      <c r="L66" s="35"/>
    </row>
    <row r="67" spans="2:12" ht="18.75" customHeight="1"/>
    <row r="68" spans="2:12" ht="18.75" customHeight="1"/>
    <row r="69" spans="2:12" ht="18.75" customHeight="1"/>
    <row r="70" spans="2:12" ht="18.75" customHeight="1"/>
    <row r="71" spans="2:12" ht="18.75" customHeight="1"/>
    <row r="72" spans="2:12" ht="18.75" customHeight="1"/>
    <row r="73" spans="2:12" ht="18.75" customHeight="1"/>
    <row r="74" spans="2:12" ht="18.75" customHeight="1"/>
    <row r="75" spans="2:12" ht="18.75" customHeight="1"/>
    <row r="76" spans="2:12" ht="18.75" customHeight="1"/>
    <row r="77" spans="2:12" ht="18.75" customHeight="1"/>
    <row r="78" spans="2:12" ht="18.75" customHeight="1"/>
    <row r="79" spans="2:12" ht="18.75" customHeight="1"/>
    <row r="80" spans="2:12" ht="18.75" customHeight="1">
      <c r="B80" s="112"/>
    </row>
    <row r="81" spans="2:2" ht="18.75" customHeight="1"/>
    <row r="82" spans="2:2" ht="18.75" customHeight="1"/>
    <row r="83" spans="2:2" ht="18.75" customHeight="1"/>
    <row r="84" spans="2:2" ht="18.75" customHeight="1"/>
    <row r="85" spans="2:2" ht="18.75" customHeight="1"/>
    <row r="86" spans="2:2" ht="18.75" customHeight="1"/>
    <row r="87" spans="2:2" ht="18.75" customHeight="1"/>
    <row r="88" spans="2:2" ht="18.75" customHeight="1"/>
    <row r="89" spans="2:2" ht="18.75" customHeight="1"/>
    <row r="90" spans="2:2">
      <c r="B90" s="112" t="s">
        <v>296</v>
      </c>
    </row>
    <row r="91" spans="2:2">
      <c r="B91" s="115" t="s">
        <v>300</v>
      </c>
    </row>
  </sheetData>
  <mergeCells count="9">
    <mergeCell ref="B7:C8"/>
    <mergeCell ref="D7:J7"/>
    <mergeCell ref="K7:Q7"/>
    <mergeCell ref="B3:C3"/>
    <mergeCell ref="D3:F3"/>
    <mergeCell ref="G3:I3"/>
    <mergeCell ref="B4:C4"/>
    <mergeCell ref="D4:F4"/>
    <mergeCell ref="G4:I4"/>
  </mergeCells>
  <phoneticPr fontId="3"/>
  <conditionalFormatting sqref="E9:E31">
    <cfRule type="expression" dxfId="846" priority="16" stopIfTrue="1">
      <formula>$F9&lt;=5</formula>
    </cfRule>
  </conditionalFormatting>
  <conditionalFormatting sqref="H9:H31">
    <cfRule type="expression" dxfId="845" priority="17" stopIfTrue="1">
      <formula>$H9&lt;=5</formula>
    </cfRule>
  </conditionalFormatting>
  <conditionalFormatting sqref="J9:J31">
    <cfRule type="expression" dxfId="844" priority="18" stopIfTrue="1">
      <formula>$J9&lt;=5</formula>
    </cfRule>
  </conditionalFormatting>
  <conditionalFormatting sqref="D9:D31">
    <cfRule type="expression" dxfId="843" priority="15" stopIfTrue="1">
      <formula>$F9&lt;=5</formula>
    </cfRule>
  </conditionalFormatting>
  <conditionalFormatting sqref="G9:G31">
    <cfRule type="expression" dxfId="842" priority="14" stopIfTrue="1">
      <formula>$H9&lt;=5</formula>
    </cfRule>
  </conditionalFormatting>
  <conditionalFormatting sqref="I9:I31">
    <cfRule type="expression" dxfId="841" priority="13" stopIfTrue="1">
      <formula>$J9&lt;=5</formula>
    </cfRule>
  </conditionalFormatting>
  <conditionalFormatting sqref="F9:F31">
    <cfRule type="expression" dxfId="840" priority="12">
      <formula>$F9&lt;=5</formula>
    </cfRule>
  </conditionalFormatting>
  <conditionalFormatting sqref="L9:L31">
    <cfRule type="expression" dxfId="839" priority="9" stopIfTrue="1">
      <formula>$M9&lt;=5</formula>
    </cfRule>
  </conditionalFormatting>
  <conditionalFormatting sqref="O9:O31">
    <cfRule type="expression" dxfId="838" priority="10" stopIfTrue="1">
      <formula>$O9&lt;=5</formula>
    </cfRule>
  </conditionalFormatting>
  <conditionalFormatting sqref="Q9:Q31">
    <cfRule type="expression" dxfId="837" priority="11" stopIfTrue="1">
      <formula>$Q9&lt;=5</formula>
    </cfRule>
  </conditionalFormatting>
  <conditionalFormatting sqref="K9:K31">
    <cfRule type="expression" dxfId="836" priority="8" stopIfTrue="1">
      <formula>$M9&lt;=5</formula>
    </cfRule>
  </conditionalFormatting>
  <conditionalFormatting sqref="N9:N31">
    <cfRule type="expression" dxfId="835" priority="7" stopIfTrue="1">
      <formula>$O9&lt;=5</formula>
    </cfRule>
  </conditionalFormatting>
  <conditionalFormatting sqref="P9:P31">
    <cfRule type="expression" dxfId="834" priority="6" stopIfTrue="1">
      <formula>$Q9&lt;=5</formula>
    </cfRule>
  </conditionalFormatting>
  <conditionalFormatting sqref="M9:M31">
    <cfRule type="expression" dxfId="833" priority="5">
      <formula>$M9&lt;=5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rowBreaks count="1" manualBreakCount="1">
    <brk id="36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A1A7-30EF-418F-8A58-C8587A97D8F8}">
  <dimension ref="B1:P156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22" width="9" style="1"/>
    <col min="23" max="24" width="9" style="1" customWidth="1"/>
    <col min="25" max="25" width="7" style="1" customWidth="1"/>
    <col min="26" max="16384" width="9" style="1"/>
  </cols>
  <sheetData>
    <row r="1" spans="2:16" ht="16.5" customHeight="1">
      <c r="B1" s="35" t="s">
        <v>192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2:16" ht="16.5" customHeight="1">
      <c r="B2" s="35" t="s">
        <v>267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18.75" customHeight="1">
      <c r="B3" s="129" t="s">
        <v>179</v>
      </c>
      <c r="C3" s="130"/>
      <c r="D3" s="136">
        <v>1427513</v>
      </c>
      <c r="E3" s="136"/>
      <c r="F3" s="136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2:16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2:16" ht="18.75" customHeight="1">
      <c r="B5" s="75" t="s">
        <v>269</v>
      </c>
      <c r="C5" s="7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2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  <c r="O6" s="35"/>
      <c r="P6" s="35"/>
    </row>
    <row r="7" spans="2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  <c r="O7" s="35"/>
      <c r="P7" s="35"/>
    </row>
    <row r="8" spans="2:16" ht="18.75" customHeight="1">
      <c r="B8" s="76" t="s">
        <v>6</v>
      </c>
      <c r="C8" s="77"/>
      <c r="D8" s="63">
        <v>22138339391</v>
      </c>
      <c r="E8" s="67">
        <v>1.7979333495636796E-2</v>
      </c>
      <c r="F8" s="68">
        <v>14</v>
      </c>
      <c r="G8" s="63">
        <v>2657880</v>
      </c>
      <c r="H8" s="68">
        <v>15</v>
      </c>
      <c r="I8" s="63">
        <v>508523</v>
      </c>
      <c r="J8" s="68">
        <v>12</v>
      </c>
      <c r="K8" s="63">
        <v>43534.588191684503</v>
      </c>
      <c r="L8" s="68">
        <v>14</v>
      </c>
      <c r="M8" s="78">
        <f>IFERROR(I8/$D$3,0)</f>
        <v>0.35623003082984184</v>
      </c>
      <c r="N8" s="68">
        <f>_xlfn.IFS(M8&gt;0,RANK(M8,$M$8:$M$29,0),M8=0,"-")</f>
        <v>12</v>
      </c>
      <c r="O8" s="35"/>
      <c r="P8" s="35"/>
    </row>
    <row r="9" spans="2:16" ht="18.75" customHeight="1">
      <c r="B9" s="79" t="s">
        <v>7</v>
      </c>
      <c r="C9" s="80"/>
      <c r="D9" s="64">
        <v>152336469460</v>
      </c>
      <c r="E9" s="81">
        <v>0.12371786969182931</v>
      </c>
      <c r="F9" s="23">
        <v>3</v>
      </c>
      <c r="G9" s="64">
        <v>3568269</v>
      </c>
      <c r="H9" s="23">
        <v>11</v>
      </c>
      <c r="I9" s="64">
        <v>636826</v>
      </c>
      <c r="J9" s="23">
        <v>10</v>
      </c>
      <c r="K9" s="64">
        <v>239212.075920267</v>
      </c>
      <c r="L9" s="23">
        <v>1</v>
      </c>
      <c r="M9" s="82">
        <f t="shared" ref="M9:M30" si="0">IFERROR(I9/$D$3,0)</f>
        <v>0.44610872195209433</v>
      </c>
      <c r="N9" s="68">
        <f t="shared" ref="N9:N29" si="1">_xlfn.IFS(M9&gt;0,RANK(M9,$M$8:$M$29,0),M9=0,"-")</f>
        <v>10</v>
      </c>
      <c r="O9" s="35"/>
      <c r="P9" s="35"/>
    </row>
    <row r="10" spans="2:16" ht="18.75" customHeight="1">
      <c r="B10" s="79" t="s">
        <v>8</v>
      </c>
      <c r="C10" s="80"/>
      <c r="D10" s="64">
        <v>16269184798</v>
      </c>
      <c r="E10" s="81">
        <v>1.3212784121662777E-2</v>
      </c>
      <c r="F10" s="23">
        <v>16</v>
      </c>
      <c r="G10" s="64">
        <v>1597066</v>
      </c>
      <c r="H10" s="23">
        <v>16</v>
      </c>
      <c r="I10" s="64">
        <v>286730</v>
      </c>
      <c r="J10" s="23">
        <v>16</v>
      </c>
      <c r="K10" s="64">
        <v>56740.434548181198</v>
      </c>
      <c r="L10" s="23">
        <v>13</v>
      </c>
      <c r="M10" s="82">
        <f t="shared" si="0"/>
        <v>0.20085981703844377</v>
      </c>
      <c r="N10" s="68">
        <f t="shared" si="1"/>
        <v>16</v>
      </c>
      <c r="O10" s="35"/>
      <c r="P10" s="35"/>
    </row>
    <row r="11" spans="2:16" ht="18.75" customHeight="1">
      <c r="B11" s="79" t="s">
        <v>9</v>
      </c>
      <c r="C11" s="80"/>
      <c r="D11" s="64">
        <v>78089203526</v>
      </c>
      <c r="E11" s="81">
        <v>6.3419021987411672E-2</v>
      </c>
      <c r="F11" s="23">
        <v>8</v>
      </c>
      <c r="G11" s="64">
        <v>14000551</v>
      </c>
      <c r="H11" s="23">
        <v>3</v>
      </c>
      <c r="I11" s="64">
        <v>1043454</v>
      </c>
      <c r="J11" s="23">
        <v>2</v>
      </c>
      <c r="K11" s="64">
        <v>74837.226677936895</v>
      </c>
      <c r="L11" s="23">
        <v>11</v>
      </c>
      <c r="M11" s="82">
        <f t="shared" si="0"/>
        <v>0.73095936779559978</v>
      </c>
      <c r="N11" s="68">
        <f t="shared" si="1"/>
        <v>2</v>
      </c>
      <c r="O11" s="35"/>
      <c r="P11" s="35"/>
    </row>
    <row r="12" spans="2:16" ht="18.75" customHeight="1">
      <c r="B12" s="79" t="s">
        <v>10</v>
      </c>
      <c r="C12" s="80"/>
      <c r="D12" s="64">
        <v>31654052943</v>
      </c>
      <c r="E12" s="81">
        <v>2.5707383209695796E-2</v>
      </c>
      <c r="F12" s="23">
        <v>11</v>
      </c>
      <c r="G12" s="64">
        <v>2896561</v>
      </c>
      <c r="H12" s="23">
        <v>12</v>
      </c>
      <c r="I12" s="64">
        <v>284430</v>
      </c>
      <c r="J12" s="23">
        <v>17</v>
      </c>
      <c r="K12" s="64">
        <v>111289.43129416701</v>
      </c>
      <c r="L12" s="23">
        <v>6</v>
      </c>
      <c r="M12" s="82">
        <f t="shared" si="0"/>
        <v>0.19924862330500667</v>
      </c>
      <c r="N12" s="68">
        <f t="shared" si="1"/>
        <v>17</v>
      </c>
      <c r="O12" s="35"/>
      <c r="P12" s="35"/>
    </row>
    <row r="13" spans="2:16" ht="18.75" customHeight="1">
      <c r="B13" s="79" t="s">
        <v>11</v>
      </c>
      <c r="C13" s="80"/>
      <c r="D13" s="64">
        <v>65579232903</v>
      </c>
      <c r="E13" s="81">
        <v>5.3259229517025462E-2</v>
      </c>
      <c r="F13" s="23">
        <v>9</v>
      </c>
      <c r="G13" s="64">
        <v>8811304</v>
      </c>
      <c r="H13" s="23">
        <v>5</v>
      </c>
      <c r="I13" s="64">
        <v>649853</v>
      </c>
      <c r="J13" s="23">
        <v>8</v>
      </c>
      <c r="K13" s="64">
        <v>100913.94962091401</v>
      </c>
      <c r="L13" s="23">
        <v>8</v>
      </c>
      <c r="M13" s="82">
        <f t="shared" si="0"/>
        <v>0.45523438315447917</v>
      </c>
      <c r="N13" s="68">
        <f t="shared" si="1"/>
        <v>8</v>
      </c>
      <c r="O13" s="35"/>
      <c r="P13" s="35"/>
    </row>
    <row r="14" spans="2:16" ht="18.75" customHeight="1">
      <c r="B14" s="79" t="s">
        <v>12</v>
      </c>
      <c r="C14" s="80"/>
      <c r="D14" s="64">
        <v>48238899439</v>
      </c>
      <c r="E14" s="81">
        <v>3.9176527433166762E-2</v>
      </c>
      <c r="F14" s="23">
        <v>10</v>
      </c>
      <c r="G14" s="64">
        <v>4640432</v>
      </c>
      <c r="H14" s="23">
        <v>10</v>
      </c>
      <c r="I14" s="64">
        <v>654006</v>
      </c>
      <c r="J14" s="23">
        <v>7</v>
      </c>
      <c r="K14" s="64">
        <v>73759.108385855798</v>
      </c>
      <c r="L14" s="23">
        <v>12</v>
      </c>
      <c r="M14" s="82">
        <f t="shared" si="0"/>
        <v>0.45814363862185492</v>
      </c>
      <c r="N14" s="68">
        <f t="shared" si="1"/>
        <v>7</v>
      </c>
      <c r="O14" s="35"/>
      <c r="P14" s="35"/>
    </row>
    <row r="15" spans="2:16" ht="18.75" customHeight="1">
      <c r="B15" s="79" t="s">
        <v>13</v>
      </c>
      <c r="C15" s="80"/>
      <c r="D15" s="64">
        <v>3751528083</v>
      </c>
      <c r="E15" s="81">
        <v>3.0467495023553913E-3</v>
      </c>
      <c r="F15" s="23">
        <v>18</v>
      </c>
      <c r="G15" s="64">
        <v>934422</v>
      </c>
      <c r="H15" s="23">
        <v>17</v>
      </c>
      <c r="I15" s="64">
        <v>199882</v>
      </c>
      <c r="J15" s="23">
        <v>18</v>
      </c>
      <c r="K15" s="64">
        <v>18768.713956234202</v>
      </c>
      <c r="L15" s="23">
        <v>17</v>
      </c>
      <c r="M15" s="82">
        <f t="shared" si="0"/>
        <v>0.14002114166385876</v>
      </c>
      <c r="N15" s="68">
        <f t="shared" si="1"/>
        <v>18</v>
      </c>
      <c r="O15" s="35"/>
      <c r="P15" s="35"/>
    </row>
    <row r="16" spans="2:16" ht="18.75" customHeight="1">
      <c r="B16" s="79" t="s">
        <v>14</v>
      </c>
      <c r="C16" s="80"/>
      <c r="D16" s="64">
        <v>224709460428</v>
      </c>
      <c r="E16" s="81">
        <v>0.18249455197629064</v>
      </c>
      <c r="F16" s="23">
        <v>1</v>
      </c>
      <c r="G16" s="64">
        <v>17291931</v>
      </c>
      <c r="H16" s="23">
        <v>1</v>
      </c>
      <c r="I16" s="64">
        <v>1128992</v>
      </c>
      <c r="J16" s="23">
        <v>1</v>
      </c>
      <c r="K16" s="64">
        <v>199035.47627263999</v>
      </c>
      <c r="L16" s="23">
        <v>2</v>
      </c>
      <c r="M16" s="82">
        <f t="shared" si="0"/>
        <v>0.7908803632611402</v>
      </c>
      <c r="N16" s="68">
        <f t="shared" si="1"/>
        <v>1</v>
      </c>
      <c r="O16" s="35"/>
      <c r="P16" s="35"/>
    </row>
    <row r="17" spans="2:16" ht="18.75" customHeight="1">
      <c r="B17" s="79" t="s">
        <v>15</v>
      </c>
      <c r="C17" s="80"/>
      <c r="D17" s="64">
        <v>86864770785</v>
      </c>
      <c r="E17" s="81">
        <v>7.0545972549344735E-2</v>
      </c>
      <c r="F17" s="23">
        <v>6</v>
      </c>
      <c r="G17" s="64">
        <v>6235466</v>
      </c>
      <c r="H17" s="23">
        <v>6</v>
      </c>
      <c r="I17" s="64">
        <v>801612</v>
      </c>
      <c r="J17" s="23">
        <v>5</v>
      </c>
      <c r="K17" s="64">
        <v>108362.612816425</v>
      </c>
      <c r="L17" s="23">
        <v>7</v>
      </c>
      <c r="M17" s="82">
        <f t="shared" si="0"/>
        <v>0.56154444828173189</v>
      </c>
      <c r="N17" s="68">
        <f t="shared" si="1"/>
        <v>5</v>
      </c>
      <c r="O17" s="35"/>
      <c r="P17" s="35"/>
    </row>
    <row r="18" spans="2:16" ht="18.75" customHeight="1">
      <c r="B18" s="79" t="s">
        <v>283</v>
      </c>
      <c r="C18" s="83"/>
      <c r="D18" s="64">
        <v>90050108243</v>
      </c>
      <c r="E18" s="81">
        <v>7.3132898489996281E-2</v>
      </c>
      <c r="F18" s="23">
        <v>4</v>
      </c>
      <c r="G18" s="64">
        <v>14045268</v>
      </c>
      <c r="H18" s="23">
        <v>2</v>
      </c>
      <c r="I18" s="64">
        <v>1027480</v>
      </c>
      <c r="J18" s="23">
        <v>3</v>
      </c>
      <c r="K18" s="64">
        <v>87641.713943823706</v>
      </c>
      <c r="L18" s="23">
        <v>9</v>
      </c>
      <c r="M18" s="82">
        <f t="shared" si="0"/>
        <v>0.71976927705737181</v>
      </c>
      <c r="N18" s="68">
        <f t="shared" si="1"/>
        <v>3</v>
      </c>
      <c r="O18" s="35"/>
      <c r="P18" s="35"/>
    </row>
    <row r="19" spans="2:16" ht="18.75" customHeight="1">
      <c r="B19" s="79" t="s">
        <v>16</v>
      </c>
      <c r="C19" s="83"/>
      <c r="D19" s="64">
        <v>21557958425</v>
      </c>
      <c r="E19" s="81">
        <v>1.7507985452861918E-2</v>
      </c>
      <c r="F19" s="23">
        <v>15</v>
      </c>
      <c r="G19" s="64">
        <v>4960484</v>
      </c>
      <c r="H19" s="23">
        <v>9</v>
      </c>
      <c r="I19" s="64">
        <v>637076</v>
      </c>
      <c r="J19" s="23">
        <v>9</v>
      </c>
      <c r="K19" s="64">
        <v>33838.911566280898</v>
      </c>
      <c r="L19" s="23">
        <v>16</v>
      </c>
      <c r="M19" s="82">
        <f t="shared" si="0"/>
        <v>0.44628385170572876</v>
      </c>
      <c r="N19" s="68">
        <f t="shared" si="1"/>
        <v>9</v>
      </c>
      <c r="O19" s="35"/>
      <c r="P19" s="35"/>
    </row>
    <row r="20" spans="2:16" ht="18.75" customHeight="1">
      <c r="B20" s="79" t="s">
        <v>17</v>
      </c>
      <c r="C20" s="83"/>
      <c r="D20" s="64">
        <v>163388666436</v>
      </c>
      <c r="E20" s="81">
        <v>0.13269375228995026</v>
      </c>
      <c r="F20" s="23">
        <v>2</v>
      </c>
      <c r="G20" s="64">
        <v>13626308</v>
      </c>
      <c r="H20" s="23">
        <v>4</v>
      </c>
      <c r="I20" s="64">
        <v>984429</v>
      </c>
      <c r="J20" s="23">
        <v>4</v>
      </c>
      <c r="K20" s="64">
        <v>165973.03252545401</v>
      </c>
      <c r="L20" s="23">
        <v>3</v>
      </c>
      <c r="M20" s="82">
        <f t="shared" si="0"/>
        <v>0.68961123296250193</v>
      </c>
      <c r="N20" s="68">
        <f t="shared" si="1"/>
        <v>4</v>
      </c>
      <c r="O20" s="35"/>
      <c r="P20" s="35"/>
    </row>
    <row r="21" spans="2:16" ht="18.75" customHeight="1">
      <c r="B21" s="79" t="s">
        <v>18</v>
      </c>
      <c r="C21" s="83"/>
      <c r="D21" s="64">
        <v>88534687344</v>
      </c>
      <c r="E21" s="81">
        <v>7.1902171232266401E-2</v>
      </c>
      <c r="F21" s="23">
        <v>5</v>
      </c>
      <c r="G21" s="64">
        <v>5640746</v>
      </c>
      <c r="H21" s="23">
        <v>7</v>
      </c>
      <c r="I21" s="64">
        <v>576024</v>
      </c>
      <c r="J21" s="23">
        <v>11</v>
      </c>
      <c r="K21" s="64">
        <v>153699.650264572</v>
      </c>
      <c r="L21" s="23">
        <v>5</v>
      </c>
      <c r="M21" s="82">
        <f t="shared" si="0"/>
        <v>0.40351576483016266</v>
      </c>
      <c r="N21" s="68">
        <f t="shared" si="1"/>
        <v>11</v>
      </c>
      <c r="O21" s="35"/>
      <c r="P21" s="35"/>
    </row>
    <row r="22" spans="2:16" ht="18.75" customHeight="1">
      <c r="B22" s="79" t="s">
        <v>284</v>
      </c>
      <c r="C22" s="83"/>
      <c r="D22" s="64">
        <v>2978586</v>
      </c>
      <c r="E22" s="81">
        <v>2.4190157217124409E-6</v>
      </c>
      <c r="F22" s="23">
        <v>21</v>
      </c>
      <c r="G22" s="64">
        <v>1062</v>
      </c>
      <c r="H22" s="23">
        <v>21</v>
      </c>
      <c r="I22" s="64">
        <v>492</v>
      </c>
      <c r="J22" s="23">
        <v>21</v>
      </c>
      <c r="K22" s="64">
        <v>6054.0365853658504</v>
      </c>
      <c r="L22" s="23">
        <v>21</v>
      </c>
      <c r="M22" s="82">
        <f t="shared" si="0"/>
        <v>3.4465535515263259E-4</v>
      </c>
      <c r="N22" s="68">
        <f t="shared" si="1"/>
        <v>21</v>
      </c>
      <c r="O22" s="35"/>
      <c r="P22" s="35"/>
    </row>
    <row r="23" spans="2:16" ht="18.75" customHeight="1">
      <c r="B23" s="79" t="s">
        <v>285</v>
      </c>
      <c r="C23" s="83"/>
      <c r="D23" s="64">
        <v>582818</v>
      </c>
      <c r="E23" s="81">
        <v>4.7332724483933027E-7</v>
      </c>
      <c r="F23" s="23">
        <v>22</v>
      </c>
      <c r="G23" s="64">
        <v>382</v>
      </c>
      <c r="H23" s="23">
        <v>22</v>
      </c>
      <c r="I23" s="64">
        <v>151</v>
      </c>
      <c r="J23" s="23">
        <v>22</v>
      </c>
      <c r="K23" s="64">
        <v>3859.7218543046401</v>
      </c>
      <c r="L23" s="23">
        <v>22</v>
      </c>
      <c r="M23" s="82">
        <f t="shared" si="0"/>
        <v>1.0577837119521854E-4</v>
      </c>
      <c r="N23" s="68">
        <f t="shared" si="1"/>
        <v>22</v>
      </c>
      <c r="O23" s="35"/>
      <c r="P23" s="35"/>
    </row>
    <row r="24" spans="2:16" ht="18.75" customHeight="1">
      <c r="B24" s="79" t="s">
        <v>19</v>
      </c>
      <c r="C24" s="80"/>
      <c r="D24" s="64">
        <v>438871198</v>
      </c>
      <c r="E24" s="81">
        <v>3.5642292274548176E-4</v>
      </c>
      <c r="F24" s="23">
        <v>19</v>
      </c>
      <c r="G24" s="64">
        <v>137921</v>
      </c>
      <c r="H24" s="23">
        <v>19</v>
      </c>
      <c r="I24" s="64">
        <v>37431</v>
      </c>
      <c r="J24" s="23">
        <v>19</v>
      </c>
      <c r="K24" s="64">
        <v>11724.805588950299</v>
      </c>
      <c r="L24" s="23">
        <v>19</v>
      </c>
      <c r="M24" s="82">
        <f t="shared" si="0"/>
        <v>2.6221127233167052E-2</v>
      </c>
      <c r="N24" s="68">
        <f t="shared" si="1"/>
        <v>19</v>
      </c>
      <c r="O24" s="35"/>
      <c r="P24" s="35"/>
    </row>
    <row r="25" spans="2:16" ht="18.75" customHeight="1">
      <c r="B25" s="79" t="s">
        <v>20</v>
      </c>
      <c r="C25" s="80"/>
      <c r="D25" s="64">
        <v>23254313753</v>
      </c>
      <c r="E25" s="81">
        <v>1.8885656001250539E-2</v>
      </c>
      <c r="F25" s="23">
        <v>13</v>
      </c>
      <c r="G25" s="64">
        <v>5253948</v>
      </c>
      <c r="H25" s="23">
        <v>8</v>
      </c>
      <c r="I25" s="64">
        <v>679678</v>
      </c>
      <c r="J25" s="23">
        <v>6</v>
      </c>
      <c r="K25" s="64">
        <v>34213.721428382298</v>
      </c>
      <c r="L25" s="23">
        <v>15</v>
      </c>
      <c r="M25" s="82">
        <f t="shared" si="0"/>
        <v>0.47612736276307116</v>
      </c>
      <c r="N25" s="68">
        <f t="shared" si="1"/>
        <v>6</v>
      </c>
      <c r="O25" s="35"/>
      <c r="P25" s="35"/>
    </row>
    <row r="26" spans="2:16" ht="18.75" customHeight="1">
      <c r="B26" s="79" t="s">
        <v>21</v>
      </c>
      <c r="C26" s="80"/>
      <c r="D26" s="64">
        <v>79225757085</v>
      </c>
      <c r="E26" s="81">
        <v>6.4342057591483273E-2</v>
      </c>
      <c r="F26" s="23">
        <v>7</v>
      </c>
      <c r="G26" s="64">
        <v>2848994</v>
      </c>
      <c r="H26" s="23">
        <v>13</v>
      </c>
      <c r="I26" s="64">
        <v>481884</v>
      </c>
      <c r="J26" s="23">
        <v>13</v>
      </c>
      <c r="K26" s="64">
        <v>164408.35778942599</v>
      </c>
      <c r="L26" s="23">
        <v>4</v>
      </c>
      <c r="M26" s="82">
        <f t="shared" si="0"/>
        <v>0.33756890480156748</v>
      </c>
      <c r="N26" s="68">
        <f t="shared" si="1"/>
        <v>13</v>
      </c>
      <c r="O26" s="35"/>
      <c r="P26" s="35"/>
    </row>
    <row r="27" spans="2:16" ht="18.75" customHeight="1">
      <c r="B27" s="79" t="s">
        <v>22</v>
      </c>
      <c r="C27" s="80"/>
      <c r="D27" s="64">
        <v>6386039516</v>
      </c>
      <c r="E27" s="81">
        <v>5.1863300199090799E-3</v>
      </c>
      <c r="F27" s="23">
        <v>17</v>
      </c>
      <c r="G27" s="64">
        <v>2762616</v>
      </c>
      <c r="H27" s="23">
        <v>14</v>
      </c>
      <c r="I27" s="64">
        <v>397346</v>
      </c>
      <c r="J27" s="23">
        <v>14</v>
      </c>
      <c r="K27" s="64">
        <v>16071.7347500667</v>
      </c>
      <c r="L27" s="23">
        <v>18</v>
      </c>
      <c r="M27" s="82">
        <f t="shared" si="0"/>
        <v>0.27834842835056495</v>
      </c>
      <c r="N27" s="68">
        <f t="shared" si="1"/>
        <v>14</v>
      </c>
      <c r="O27" s="35"/>
      <c r="P27" s="35"/>
    </row>
    <row r="28" spans="2:16" ht="18.75" customHeight="1">
      <c r="B28" s="79" t="s">
        <v>23</v>
      </c>
      <c r="C28" s="80"/>
      <c r="D28" s="64">
        <v>28783817413</v>
      </c>
      <c r="E28" s="81">
        <v>2.337636276170885E-2</v>
      </c>
      <c r="F28" s="23">
        <v>12</v>
      </c>
      <c r="G28" s="64">
        <v>849950</v>
      </c>
      <c r="H28" s="23">
        <v>18</v>
      </c>
      <c r="I28" s="64">
        <v>372030</v>
      </c>
      <c r="J28" s="23">
        <v>15</v>
      </c>
      <c r="K28" s="64">
        <v>77369.613775770806</v>
      </c>
      <c r="L28" s="23">
        <v>10</v>
      </c>
      <c r="M28" s="82">
        <f t="shared" si="0"/>
        <v>0.26061408897852417</v>
      </c>
      <c r="N28" s="68">
        <f>_xlfn.IFS(M28&gt;0,RANK(M28,$M$8:$M$29,0),M28=0,"-")</f>
        <v>15</v>
      </c>
      <c r="O28" s="35"/>
      <c r="P28" s="35"/>
    </row>
    <row r="29" spans="2:16" ht="18.75" customHeight="1" thickBot="1">
      <c r="B29" s="84" t="s">
        <v>24</v>
      </c>
      <c r="C29" s="85"/>
      <c r="D29" s="65">
        <v>66549737</v>
      </c>
      <c r="E29" s="86">
        <v>5.4047410442011121E-5</v>
      </c>
      <c r="F29" s="87">
        <v>20</v>
      </c>
      <c r="G29" s="65">
        <v>44693</v>
      </c>
      <c r="H29" s="87">
        <v>20</v>
      </c>
      <c r="I29" s="65">
        <v>6718</v>
      </c>
      <c r="J29" s="87">
        <v>20</v>
      </c>
      <c r="K29" s="65">
        <v>9906.1829413515898</v>
      </c>
      <c r="L29" s="87">
        <v>20</v>
      </c>
      <c r="M29" s="88">
        <f t="shared" si="0"/>
        <v>4.7060867396654183E-3</v>
      </c>
      <c r="N29" s="89">
        <f t="shared" si="1"/>
        <v>20</v>
      </c>
      <c r="O29" s="35"/>
      <c r="P29" s="35"/>
    </row>
    <row r="30" spans="2:16" ht="18.75" customHeight="1" thickTop="1">
      <c r="B30" s="90" t="s">
        <v>25</v>
      </c>
      <c r="C30" s="91"/>
      <c r="D30" s="66">
        <v>1231321472310</v>
      </c>
      <c r="E30" s="92"/>
      <c r="F30" s="93"/>
      <c r="G30" s="66">
        <v>35733726</v>
      </c>
      <c r="H30" s="93"/>
      <c r="I30" s="66">
        <v>1332720</v>
      </c>
      <c r="J30" s="93"/>
      <c r="K30" s="66">
        <v>923916.10564109497</v>
      </c>
      <c r="L30" s="93"/>
      <c r="M30" s="94">
        <f t="shared" si="0"/>
        <v>0.93359570105491163</v>
      </c>
      <c r="N30" s="95"/>
      <c r="O30" s="35"/>
      <c r="P30" s="35"/>
    </row>
    <row r="31" spans="2:16" ht="13.5" customHeight="1">
      <c r="B31" s="96" t="s">
        <v>289</v>
      </c>
      <c r="C31" s="9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2:16" ht="13.5" customHeight="1">
      <c r="B32" s="98" t="s">
        <v>186</v>
      </c>
      <c r="C32" s="9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2:16" ht="13.5" customHeight="1">
      <c r="B33" s="99" t="s">
        <v>268</v>
      </c>
      <c r="C33" s="9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ht="13.5" customHeight="1">
      <c r="B34" s="99" t="s">
        <v>26</v>
      </c>
      <c r="C34" s="9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ht="13.5" customHeight="1">
      <c r="B35" s="99" t="s">
        <v>191</v>
      </c>
      <c r="C35" s="9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2:16" ht="13.5" customHeight="1">
      <c r="B36" s="99" t="s">
        <v>27</v>
      </c>
      <c r="C36" s="9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>
      <c r="B37" s="99" t="s">
        <v>183</v>
      </c>
      <c r="C37" s="9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ht="13.5" customHeight="1">
      <c r="B38" s="99" t="s">
        <v>189</v>
      </c>
      <c r="C38" s="9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2:16" ht="13.5" customHeight="1">
      <c r="B39" s="99" t="s">
        <v>184</v>
      </c>
      <c r="C39" s="9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2:16" ht="13.5" customHeight="1">
      <c r="B40" s="99" t="s">
        <v>177</v>
      </c>
      <c r="C40" s="9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2:16" ht="13.5" customHeight="1">
      <c r="B41" s="99"/>
      <c r="C41" s="9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2:16" ht="13.5" customHeight="1">
      <c r="B42" s="99"/>
      <c r="C42" s="9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2:16" ht="16.5" customHeight="1">
      <c r="B43" s="35" t="s">
        <v>192</v>
      </c>
      <c r="C43" s="9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2:16" ht="16.5" customHeight="1">
      <c r="B44" s="35" t="s">
        <v>267</v>
      </c>
      <c r="C44" s="9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2:16" ht="18.75" customHeight="1">
      <c r="B45" s="35"/>
      <c r="C45" s="9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2:16" ht="18.75" customHeight="1">
      <c r="B46" s="35"/>
      <c r="C46" s="9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2:16" ht="18.75" customHeight="1">
      <c r="B47" s="35"/>
      <c r="C47" s="97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2:16" ht="18.75" customHeight="1">
      <c r="B48" s="35"/>
      <c r="C48" s="9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2:16" ht="18.75" customHeight="1">
      <c r="B49" s="35"/>
      <c r="C49" s="97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2:16" ht="18.75" customHeight="1">
      <c r="B50" s="35"/>
      <c r="C50" s="9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2:16" ht="18.75" customHeight="1">
      <c r="B51" s="35"/>
      <c r="C51" s="97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2:16" ht="18.75" customHeight="1">
      <c r="B52" s="35"/>
      <c r="C52" s="97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2:16" ht="18.75" customHeight="1">
      <c r="B53" s="35"/>
      <c r="C53" s="9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2:16" ht="18.75" customHeight="1">
      <c r="B54" s="35"/>
      <c r="C54" s="97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2:16" ht="18.75" customHeight="1">
      <c r="B55" s="35"/>
      <c r="C55" s="9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2:16" ht="18.75" customHeight="1">
      <c r="B56" s="35"/>
      <c r="C56" s="97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2:16" ht="18.75" customHeight="1">
      <c r="B57" s="35"/>
      <c r="C57" s="9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2:16" ht="18.75" customHeight="1">
      <c r="B58" s="35"/>
      <c r="C58" s="97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 spans="2:16" ht="18.75" customHeight="1">
      <c r="B59" s="35"/>
      <c r="C59" s="97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2:16" ht="18.75" customHeight="1">
      <c r="B60" s="35"/>
      <c r="C60" s="9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</row>
    <row r="61" spans="2:16" ht="18.75" customHeight="1">
      <c r="B61" s="35"/>
      <c r="C61" s="9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2:16" ht="18.75" customHeight="1">
      <c r="B62" s="35"/>
      <c r="C62" s="97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2:16" ht="18.75" customHeight="1">
      <c r="B63" s="35"/>
      <c r="C63" s="97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2:16" ht="18.75" customHeight="1">
      <c r="B64" s="35"/>
      <c r="C64" s="97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2:16" ht="18.75" customHeight="1">
      <c r="B65" s="35"/>
      <c r="C65" s="97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2:16" ht="18.75" customHeight="1">
      <c r="B66" s="35"/>
      <c r="C66" s="9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2:16" ht="18.75" customHeight="1">
      <c r="B67" s="35"/>
      <c r="C67" s="97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2:16" ht="18.75" customHeight="1">
      <c r="B68" s="35"/>
      <c r="C68" s="97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</row>
    <row r="69" spans="2:16" ht="18.75" customHeight="1">
      <c r="B69" s="35"/>
      <c r="C69" s="97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0" spans="2:16" ht="18.75" customHeight="1">
      <c r="B70" s="35"/>
      <c r="C70" s="9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2:16" ht="18.75" customHeight="1">
      <c r="B71" s="35"/>
      <c r="C71" s="9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2:16" ht="18.75" customHeight="1">
      <c r="B72" s="35"/>
      <c r="C72" s="9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 spans="2:16" ht="18.75" customHeight="1">
      <c r="B73" s="35"/>
      <c r="C73" s="9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 spans="2:16" ht="18.75" customHeight="1">
      <c r="B74" s="35"/>
      <c r="C74" s="9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2:16" ht="18.75" customHeight="1">
      <c r="B75" s="35"/>
      <c r="C75" s="9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2:16" ht="18.75" customHeight="1">
      <c r="B76" s="35"/>
      <c r="C76" s="9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 spans="2:16" ht="18.75" customHeight="1">
      <c r="B77" s="35"/>
      <c r="C77" s="9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 spans="2:16" ht="18.75" customHeight="1">
      <c r="B78" s="35"/>
      <c r="C78" s="9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 spans="2:16" ht="18.75" customHeight="1">
      <c r="B79" s="35"/>
      <c r="C79" s="9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</row>
    <row r="80" spans="2:16" ht="18.75" customHeight="1">
      <c r="B80" s="35"/>
      <c r="C80" s="9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2:16" ht="18.75" customHeight="1">
      <c r="B81" s="35"/>
      <c r="C81" s="9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2:16" ht="18.75" customHeight="1">
      <c r="B82" s="35"/>
      <c r="C82" s="9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2:16" ht="18.75" customHeight="1">
      <c r="B83" s="35"/>
      <c r="C83" s="9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2:16" ht="18.75" customHeight="1">
      <c r="B84" s="35"/>
      <c r="C84" s="9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2:16" ht="18.75" customHeight="1">
      <c r="B85" s="35"/>
      <c r="C85" s="97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2:16" ht="18.75" customHeight="1">
      <c r="B86" s="35"/>
      <c r="C86" s="9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 spans="2:16" ht="18.75" customHeight="1">
      <c r="B87" s="35"/>
      <c r="C87" s="9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 spans="2:16" ht="18.75" customHeight="1">
      <c r="B88" s="35"/>
      <c r="C88" s="9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</row>
    <row r="89" spans="2:16" ht="18.75" customHeight="1">
      <c r="B89" s="35"/>
      <c r="C89" s="9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</row>
    <row r="90" spans="2:16" ht="13.5" customHeight="1">
      <c r="B90" s="96" t="s">
        <v>289</v>
      </c>
      <c r="C90" s="97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2:16" ht="13.5" customHeight="1">
      <c r="B91" s="98" t="s">
        <v>186</v>
      </c>
      <c r="C91" s="97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</row>
    <row r="92" spans="2:16" ht="13.5" customHeight="1">
      <c r="B92" s="99" t="s">
        <v>268</v>
      </c>
      <c r="C92" s="9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</row>
    <row r="93" spans="2:16" ht="13.5" customHeight="1">
      <c r="B93" s="99" t="s">
        <v>26</v>
      </c>
      <c r="C93" s="9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 spans="2:16" ht="13.5" customHeight="1">
      <c r="B94" s="99" t="s">
        <v>182</v>
      </c>
      <c r="C94" s="9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</row>
    <row r="95" spans="2:16" ht="13.5" customHeight="1">
      <c r="B95" s="99" t="s">
        <v>27</v>
      </c>
      <c r="C95" s="9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</row>
    <row r="96" spans="2:16" ht="13.5" customHeight="1">
      <c r="B96" s="99" t="s">
        <v>183</v>
      </c>
      <c r="C96" s="9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2:16" ht="13.5" customHeight="1">
      <c r="B97" s="99" t="s">
        <v>271</v>
      </c>
      <c r="C97" s="97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2:16" ht="13.5" customHeight="1">
      <c r="B98" s="99"/>
      <c r="C98" s="97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</row>
    <row r="99" spans="2:16" ht="13.5" customHeight="1">
      <c r="B99" s="99"/>
      <c r="C99" s="9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</row>
    <row r="100" spans="2:16" ht="16.5" customHeight="1">
      <c r="B100" s="35" t="s">
        <v>281</v>
      </c>
      <c r="C100" s="100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</row>
    <row r="101" spans="2:16" ht="16.5" customHeight="1">
      <c r="B101" s="35" t="s">
        <v>267</v>
      </c>
      <c r="C101" s="100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75" t="s">
        <v>272</v>
      </c>
    </row>
    <row r="102" spans="2:16" ht="18.75" customHeight="1">
      <c r="B102" s="35"/>
      <c r="C102" s="100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75" t="s">
        <v>270</v>
      </c>
    </row>
    <row r="103" spans="2:16" ht="18.75" customHeight="1">
      <c r="B103" s="35"/>
      <c r="C103" s="100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</row>
    <row r="104" spans="2:16" ht="18.75" customHeight="1">
      <c r="B104" s="35"/>
      <c r="C104" s="100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</row>
    <row r="105" spans="2:16" ht="18.75" customHeight="1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2:16" ht="18.75" customHeight="1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</row>
    <row r="107" spans="2:16" ht="18.75" customHeight="1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2:16" ht="18.75" customHeight="1">
      <c r="B108" s="35"/>
      <c r="C108" s="100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</row>
    <row r="109" spans="2:16" ht="18.75" customHeight="1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</row>
    <row r="110" spans="2:16" ht="18.75" customHeight="1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</row>
    <row r="111" spans="2:16" ht="18.75" customHeight="1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2:16" ht="18.75" customHeight="1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</row>
    <row r="113" spans="2:16" ht="18.75" customHeight="1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</row>
    <row r="114" spans="2:16" ht="18.75" customHeight="1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</row>
    <row r="115" spans="2:16" ht="18.75" customHeight="1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</row>
    <row r="116" spans="2:16" ht="18.75" customHeight="1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</row>
    <row r="117" spans="2:16" ht="18.75" customHeight="1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</row>
    <row r="118" spans="2:16" ht="18.75" customHeight="1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2:16" ht="18.75" customHeight="1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2:16" ht="18.75" customHeight="1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</row>
    <row r="121" spans="2:16" ht="18.75" customHeight="1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</row>
    <row r="122" spans="2:16" ht="18.75" customHeight="1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</row>
    <row r="123" spans="2:16" ht="18.75" customHeight="1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2:16" ht="18.75" customHeight="1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2:16" ht="18.75" customHeight="1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2:16" ht="18.75" customHeight="1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2:16" ht="18.75" customHeight="1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2:16" ht="18.75" customHeight="1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2:16" ht="18.75" customHeight="1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2:16" ht="18.75" customHeight="1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2:16" ht="18.75" customHeight="1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2:16" ht="18.75" customHeight="1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ht="18.75" customHeight="1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2:16" ht="18.75" customHeight="1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2:16" ht="18.75" customHeight="1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2:16" ht="18.75" customHeight="1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2:16" ht="18.75" customHeight="1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2:16" ht="18.75" customHeight="1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2:16" ht="18.75" customHeight="1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2:16" ht="18.75" customHeight="1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2:16" ht="18.75" customHeight="1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2:16" ht="18.75" customHeight="1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2:16" ht="18.75" customHeight="1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2:16" ht="18.75" customHeight="1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2:16" ht="18.75" customHeight="1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2:16" ht="18.75" customHeight="1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2:16" ht="18.75" customHeight="1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2:16" ht="13.5" customHeight="1">
      <c r="B148" s="96" t="s">
        <v>289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2:16" ht="13.5" customHeight="1">
      <c r="B149" s="98" t="s">
        <v>186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2:16" ht="13.5" customHeight="1">
      <c r="B150" s="99" t="s">
        <v>268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2:16" ht="13.5" customHeight="1">
      <c r="B151" s="99" t="s">
        <v>26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2:16" ht="13.5" customHeight="1">
      <c r="B152" s="99" t="s">
        <v>182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2:16" ht="13.5" customHeight="1">
      <c r="B153" s="99" t="s">
        <v>27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2:16" ht="13.5" customHeight="1">
      <c r="B154" s="99" t="s">
        <v>287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2:16" ht="13.5" customHeight="1">
      <c r="B155" s="99" t="s">
        <v>288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2:16" ht="13.5" customHeight="1">
      <c r="B156" s="99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</sheetData>
  <mergeCells count="8">
    <mergeCell ref="K6:L6"/>
    <mergeCell ref="M6:N6"/>
    <mergeCell ref="B3:C3"/>
    <mergeCell ref="D3:F3"/>
    <mergeCell ref="B6:C7"/>
    <mergeCell ref="D6:F6"/>
    <mergeCell ref="G6:H6"/>
    <mergeCell ref="I6:J6"/>
  </mergeCells>
  <phoneticPr fontId="3"/>
  <conditionalFormatting sqref="E8:E29">
    <cfRule type="expression" dxfId="832" priority="8" stopIfTrue="1">
      <formula>$F8&lt;=5</formula>
    </cfRule>
  </conditionalFormatting>
  <conditionalFormatting sqref="H8:H29">
    <cfRule type="expression" dxfId="831" priority="9" stopIfTrue="1">
      <formula>$H8&lt;=5</formula>
    </cfRule>
  </conditionalFormatting>
  <conditionalFormatting sqref="J8:J29">
    <cfRule type="expression" dxfId="830" priority="10" stopIfTrue="1">
      <formula>$J8&lt;=5</formula>
    </cfRule>
  </conditionalFormatting>
  <conditionalFormatting sqref="L8:L29">
    <cfRule type="expression" dxfId="829" priority="11" stopIfTrue="1">
      <formula>$L8&lt;=5</formula>
    </cfRule>
  </conditionalFormatting>
  <conditionalFormatting sqref="D8:D29">
    <cfRule type="expression" dxfId="828" priority="7" stopIfTrue="1">
      <formula>$F8&lt;=5</formula>
    </cfRule>
  </conditionalFormatting>
  <conditionalFormatting sqref="G8:G29">
    <cfRule type="expression" dxfId="827" priority="6" stopIfTrue="1">
      <formula>$H8&lt;=5</formula>
    </cfRule>
  </conditionalFormatting>
  <conditionalFormatting sqref="I8:I29">
    <cfRule type="expression" dxfId="826" priority="5" stopIfTrue="1">
      <formula>$J8&lt;=5</formula>
    </cfRule>
  </conditionalFormatting>
  <conditionalFormatting sqref="K8:K29">
    <cfRule type="expression" dxfId="825" priority="4" stopIfTrue="1">
      <formula>$L8&lt;=5</formula>
    </cfRule>
  </conditionalFormatting>
  <conditionalFormatting sqref="M8:M29">
    <cfRule type="expression" dxfId="824" priority="3" stopIfTrue="1">
      <formula>$N8&lt;=5</formula>
    </cfRule>
  </conditionalFormatting>
  <conditionalFormatting sqref="N8:N29">
    <cfRule type="expression" dxfId="823" priority="2" stopIfTrue="1">
      <formula>$N8&lt;=5</formula>
    </cfRule>
  </conditionalFormatting>
  <conditionalFormatting sqref="F8:F29">
    <cfRule type="expression" dxfId="822" priority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rowBreaks count="2" manualBreakCount="2">
    <brk id="42" max="13" man="1"/>
    <brk id="99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947B-02EE-48BC-809B-9EA5F5E2D31D}">
  <dimension ref="B1:Y39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13.625" style="1" customWidth="1"/>
    <col min="8" max="8" width="6.375" style="1" customWidth="1"/>
    <col min="9" max="9" width="3.625" style="1" customWidth="1"/>
    <col min="10" max="10" width="13.625" style="1" customWidth="1"/>
    <col min="11" max="11" width="6.375" style="1" customWidth="1"/>
    <col min="12" max="12" width="3.625" style="1" customWidth="1"/>
    <col min="13" max="13" width="13.625" style="1" customWidth="1"/>
    <col min="14" max="14" width="6.375" style="1" customWidth="1"/>
    <col min="15" max="15" width="3.625" style="1" customWidth="1"/>
    <col min="16" max="16" width="13.625" style="1" customWidth="1"/>
    <col min="17" max="17" width="6.375" style="1" customWidth="1"/>
    <col min="18" max="18" width="3.625" style="1" customWidth="1"/>
    <col min="19" max="19" width="13.625" style="1" customWidth="1"/>
    <col min="20" max="20" width="6.375" style="1" customWidth="1"/>
    <col min="21" max="21" width="3.625" style="1" customWidth="1"/>
    <col min="22" max="22" width="13.625" style="1" customWidth="1"/>
    <col min="23" max="23" width="6.375" style="1" customWidth="1"/>
    <col min="24" max="24" width="3.625" style="1" customWidth="1"/>
    <col min="25" max="16384" width="9" style="1"/>
  </cols>
  <sheetData>
    <row r="1" spans="2:25" ht="16.5" customHeight="1">
      <c r="B1" s="35" t="s">
        <v>192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2:25" ht="16.5" customHeight="1">
      <c r="B2" s="35" t="s">
        <v>273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2:25" ht="18.75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2:25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2:25" ht="18.75" customHeight="1">
      <c r="B5" s="75" t="s">
        <v>269</v>
      </c>
      <c r="C5" s="7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2:25" ht="24.95" customHeight="1">
      <c r="B6" s="119" t="s">
        <v>181</v>
      </c>
      <c r="C6" s="120"/>
      <c r="D6" s="134" t="s">
        <v>274</v>
      </c>
      <c r="E6" s="134"/>
      <c r="F6" s="134"/>
      <c r="G6" s="126" t="s">
        <v>275</v>
      </c>
      <c r="H6" s="127"/>
      <c r="I6" s="128"/>
      <c r="J6" s="134" t="s">
        <v>276</v>
      </c>
      <c r="K6" s="134"/>
      <c r="L6" s="134"/>
      <c r="M6" s="134" t="s">
        <v>277</v>
      </c>
      <c r="N6" s="134"/>
      <c r="O6" s="134"/>
      <c r="P6" s="134" t="s">
        <v>278</v>
      </c>
      <c r="Q6" s="134"/>
      <c r="R6" s="134"/>
      <c r="S6" s="134" t="s">
        <v>279</v>
      </c>
      <c r="T6" s="134"/>
      <c r="U6" s="134"/>
      <c r="V6" s="134" t="s">
        <v>280</v>
      </c>
      <c r="W6" s="134"/>
      <c r="X6" s="134"/>
      <c r="Y6" s="35"/>
    </row>
    <row r="7" spans="2:25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282</v>
      </c>
      <c r="H7" s="6" t="s">
        <v>185</v>
      </c>
      <c r="I7" s="7" t="s">
        <v>4</v>
      </c>
      <c r="J7" s="5" t="s">
        <v>282</v>
      </c>
      <c r="K7" s="6" t="s">
        <v>185</v>
      </c>
      <c r="L7" s="7" t="s">
        <v>4</v>
      </c>
      <c r="M7" s="5" t="s">
        <v>282</v>
      </c>
      <c r="N7" s="6" t="s">
        <v>185</v>
      </c>
      <c r="O7" s="7" t="s">
        <v>4</v>
      </c>
      <c r="P7" s="5" t="s">
        <v>282</v>
      </c>
      <c r="Q7" s="6" t="s">
        <v>185</v>
      </c>
      <c r="R7" s="7" t="s">
        <v>4</v>
      </c>
      <c r="S7" s="5" t="s">
        <v>282</v>
      </c>
      <c r="T7" s="6" t="s">
        <v>185</v>
      </c>
      <c r="U7" s="7" t="s">
        <v>4</v>
      </c>
      <c r="V7" s="5" t="s">
        <v>282</v>
      </c>
      <c r="W7" s="6" t="s">
        <v>185</v>
      </c>
      <c r="X7" s="7" t="s">
        <v>4</v>
      </c>
      <c r="Y7" s="35"/>
    </row>
    <row r="8" spans="2:25" ht="18.75" customHeight="1">
      <c r="B8" s="76" t="s">
        <v>6</v>
      </c>
      <c r="C8" s="77"/>
      <c r="D8" s="101">
        <v>69557432</v>
      </c>
      <c r="E8" s="102">
        <v>2.5552890779327285E-2</v>
      </c>
      <c r="F8" s="103">
        <v>12</v>
      </c>
      <c r="G8" s="63">
        <v>209381821</v>
      </c>
      <c r="H8" s="67">
        <v>1.9473913138207611E-2</v>
      </c>
      <c r="I8" s="68">
        <v>12</v>
      </c>
      <c r="J8" s="63">
        <v>6159181650</v>
      </c>
      <c r="K8" s="67">
        <v>1.8273877113618702E-2</v>
      </c>
      <c r="L8" s="68">
        <v>12</v>
      </c>
      <c r="M8" s="63">
        <v>7012230387</v>
      </c>
      <c r="N8" s="67">
        <v>1.800019714558488E-2</v>
      </c>
      <c r="O8" s="68">
        <v>13</v>
      </c>
      <c r="P8" s="63">
        <v>5096923826</v>
      </c>
      <c r="Q8" s="67">
        <v>1.7834601820704222E-2</v>
      </c>
      <c r="R8" s="68">
        <v>14</v>
      </c>
      <c r="S8" s="63">
        <v>2633109063</v>
      </c>
      <c r="T8" s="67">
        <v>1.7495210090614558E-2</v>
      </c>
      <c r="U8" s="68">
        <v>15</v>
      </c>
      <c r="V8" s="63">
        <v>957955212</v>
      </c>
      <c r="W8" s="67">
        <v>1.7435789984929843E-2</v>
      </c>
      <c r="X8" s="68">
        <v>14</v>
      </c>
      <c r="Y8" s="35"/>
    </row>
    <row r="9" spans="2:25" ht="18.75" customHeight="1">
      <c r="B9" s="79" t="s">
        <v>7</v>
      </c>
      <c r="C9" s="80"/>
      <c r="D9" s="104">
        <v>206318524</v>
      </c>
      <c r="E9" s="105">
        <v>7.5793981432839774E-2</v>
      </c>
      <c r="F9" s="106">
        <v>5</v>
      </c>
      <c r="G9" s="64">
        <v>618397711</v>
      </c>
      <c r="H9" s="81">
        <v>5.7515133125527709E-2</v>
      </c>
      <c r="I9" s="23">
        <v>7</v>
      </c>
      <c r="J9" s="64">
        <v>61667353525</v>
      </c>
      <c r="K9" s="81">
        <v>0.18296288440168529</v>
      </c>
      <c r="L9" s="23">
        <v>1</v>
      </c>
      <c r="M9" s="64">
        <v>53751298360</v>
      </c>
      <c r="N9" s="81">
        <v>0.13797806317157918</v>
      </c>
      <c r="O9" s="23">
        <v>2</v>
      </c>
      <c r="P9" s="64">
        <v>26331471990</v>
      </c>
      <c r="Q9" s="81">
        <v>9.2136224579055778E-2</v>
      </c>
      <c r="R9" s="23">
        <v>3</v>
      </c>
      <c r="S9" s="64">
        <v>8068275557</v>
      </c>
      <c r="T9" s="81">
        <v>5.3608176707219513E-2</v>
      </c>
      <c r="U9" s="23">
        <v>8</v>
      </c>
      <c r="V9" s="64">
        <v>1693353793</v>
      </c>
      <c r="W9" s="81">
        <v>3.0820815769967709E-2</v>
      </c>
      <c r="X9" s="23">
        <v>11</v>
      </c>
      <c r="Y9" s="35"/>
    </row>
    <row r="10" spans="2:25" ht="18.75" customHeight="1">
      <c r="B10" s="79" t="s">
        <v>8</v>
      </c>
      <c r="C10" s="80"/>
      <c r="D10" s="104">
        <v>97024814</v>
      </c>
      <c r="E10" s="105">
        <v>3.5643415861392712E-2</v>
      </c>
      <c r="F10" s="106">
        <v>10</v>
      </c>
      <c r="G10" s="64">
        <v>138591543</v>
      </c>
      <c r="H10" s="81">
        <v>1.2889942675931571E-2</v>
      </c>
      <c r="I10" s="23">
        <v>16</v>
      </c>
      <c r="J10" s="64">
        <v>4181284374</v>
      </c>
      <c r="K10" s="81">
        <v>1.2405589113867117E-2</v>
      </c>
      <c r="L10" s="23">
        <v>16</v>
      </c>
      <c r="M10" s="64">
        <v>4786686189</v>
      </c>
      <c r="N10" s="81">
        <v>1.2287288112464632E-2</v>
      </c>
      <c r="O10" s="23">
        <v>16</v>
      </c>
      <c r="P10" s="64">
        <v>4092453243</v>
      </c>
      <c r="Q10" s="81">
        <v>1.4319867541758843E-2</v>
      </c>
      <c r="R10" s="23">
        <v>16</v>
      </c>
      <c r="S10" s="64">
        <v>2208254080</v>
      </c>
      <c r="T10" s="81">
        <v>1.4672339101305493E-2</v>
      </c>
      <c r="U10" s="23">
        <v>16</v>
      </c>
      <c r="V10" s="64">
        <v>764890555</v>
      </c>
      <c r="W10" s="81">
        <v>1.3921810656046025E-2</v>
      </c>
      <c r="X10" s="23">
        <v>16</v>
      </c>
      <c r="Y10" s="35"/>
    </row>
    <row r="11" spans="2:25" ht="18.75" customHeight="1">
      <c r="B11" s="79" t="s">
        <v>9</v>
      </c>
      <c r="C11" s="80"/>
      <c r="D11" s="104">
        <v>153034102</v>
      </c>
      <c r="E11" s="105">
        <v>5.6219207372670561E-2</v>
      </c>
      <c r="F11" s="106">
        <v>7</v>
      </c>
      <c r="G11" s="64">
        <v>685464909</v>
      </c>
      <c r="H11" s="81">
        <v>6.3752832186684372E-2</v>
      </c>
      <c r="I11" s="23">
        <v>5</v>
      </c>
      <c r="J11" s="64">
        <v>25684074730</v>
      </c>
      <c r="K11" s="81">
        <v>7.6202919813709261E-2</v>
      </c>
      <c r="L11" s="23">
        <v>4</v>
      </c>
      <c r="M11" s="64">
        <v>26029833711</v>
      </c>
      <c r="N11" s="81">
        <v>6.6817847190734525E-2</v>
      </c>
      <c r="O11" s="23">
        <v>6</v>
      </c>
      <c r="P11" s="64">
        <v>16274052313</v>
      </c>
      <c r="Q11" s="81">
        <v>5.6944394878163822E-2</v>
      </c>
      <c r="R11" s="23">
        <v>9</v>
      </c>
      <c r="S11" s="64">
        <v>7063318929</v>
      </c>
      <c r="T11" s="81">
        <v>4.6930926764984365E-2</v>
      </c>
      <c r="U11" s="23">
        <v>9</v>
      </c>
      <c r="V11" s="64">
        <v>2199424832</v>
      </c>
      <c r="W11" s="81">
        <v>4.0031839670591617E-2</v>
      </c>
      <c r="X11" s="23">
        <v>8</v>
      </c>
      <c r="Y11" s="35"/>
    </row>
    <row r="12" spans="2:25" ht="18.75" customHeight="1">
      <c r="B12" s="79" t="s">
        <v>10</v>
      </c>
      <c r="C12" s="80"/>
      <c r="D12" s="104">
        <v>202931173</v>
      </c>
      <c r="E12" s="105">
        <v>7.4549590896193091E-2</v>
      </c>
      <c r="F12" s="106">
        <v>6</v>
      </c>
      <c r="G12" s="64">
        <v>560448648</v>
      </c>
      <c r="H12" s="81">
        <v>5.2125481751244741E-2</v>
      </c>
      <c r="I12" s="23">
        <v>8</v>
      </c>
      <c r="J12" s="64">
        <v>7365190170</v>
      </c>
      <c r="K12" s="81">
        <v>2.1852023163663706E-2</v>
      </c>
      <c r="L12" s="23">
        <v>11</v>
      </c>
      <c r="M12" s="64">
        <v>9168317174</v>
      </c>
      <c r="N12" s="81">
        <v>2.353481096844795E-2</v>
      </c>
      <c r="O12" s="23">
        <v>11</v>
      </c>
      <c r="P12" s="64">
        <v>7911215494</v>
      </c>
      <c r="Q12" s="81">
        <v>2.7682065314286658E-2</v>
      </c>
      <c r="R12" s="23">
        <v>11</v>
      </c>
      <c r="S12" s="64">
        <v>4567183919</v>
      </c>
      <c r="T12" s="81">
        <v>3.0345815639836769E-2</v>
      </c>
      <c r="U12" s="23">
        <v>11</v>
      </c>
      <c r="V12" s="64">
        <v>1878766365</v>
      </c>
      <c r="W12" s="81">
        <v>3.4195519122965055E-2</v>
      </c>
      <c r="X12" s="23">
        <v>10</v>
      </c>
      <c r="Y12" s="35"/>
    </row>
    <row r="13" spans="2:25" ht="18.75" customHeight="1">
      <c r="B13" s="79" t="s">
        <v>11</v>
      </c>
      <c r="C13" s="80"/>
      <c r="D13" s="104">
        <v>228548267</v>
      </c>
      <c r="E13" s="105">
        <v>8.3960386928251335E-2</v>
      </c>
      <c r="F13" s="106">
        <v>4</v>
      </c>
      <c r="G13" s="64">
        <v>800714186</v>
      </c>
      <c r="H13" s="81">
        <v>7.4471787628089328E-2</v>
      </c>
      <c r="I13" s="23">
        <v>4</v>
      </c>
      <c r="J13" s="64">
        <v>15960379402</v>
      </c>
      <c r="K13" s="81">
        <v>4.7353370699641434E-2</v>
      </c>
      <c r="L13" s="23">
        <v>9</v>
      </c>
      <c r="M13" s="64">
        <v>20725811145</v>
      </c>
      <c r="N13" s="81">
        <v>5.3202571225240074E-2</v>
      </c>
      <c r="O13" s="23">
        <v>9</v>
      </c>
      <c r="P13" s="64">
        <v>16493269406</v>
      </c>
      <c r="Q13" s="81">
        <v>5.7711455501280005E-2</v>
      </c>
      <c r="R13" s="23">
        <v>8</v>
      </c>
      <c r="S13" s="64">
        <v>8524762946</v>
      </c>
      <c r="T13" s="81">
        <v>5.6641223414814659E-2</v>
      </c>
      <c r="U13" s="23">
        <v>7</v>
      </c>
      <c r="V13" s="64">
        <v>2845747551</v>
      </c>
      <c r="W13" s="81">
        <v>5.1795591305122964E-2</v>
      </c>
      <c r="X13" s="23">
        <v>7</v>
      </c>
      <c r="Y13" s="35"/>
    </row>
    <row r="14" spans="2:25" ht="18.75" customHeight="1">
      <c r="B14" s="79" t="s">
        <v>12</v>
      </c>
      <c r="C14" s="80"/>
      <c r="D14" s="104">
        <v>43749857</v>
      </c>
      <c r="E14" s="105">
        <v>1.6072118900711967E-2</v>
      </c>
      <c r="F14" s="106">
        <v>14</v>
      </c>
      <c r="G14" s="64">
        <v>190961683</v>
      </c>
      <c r="H14" s="81">
        <v>1.7760716807730587E-2</v>
      </c>
      <c r="I14" s="23">
        <v>13</v>
      </c>
      <c r="J14" s="64">
        <v>16889704420</v>
      </c>
      <c r="K14" s="81">
        <v>5.0110615434831779E-2</v>
      </c>
      <c r="L14" s="23">
        <v>8</v>
      </c>
      <c r="M14" s="64">
        <v>17616773732</v>
      </c>
      <c r="N14" s="81">
        <v>4.522176008835134E-2</v>
      </c>
      <c r="O14" s="23">
        <v>10</v>
      </c>
      <c r="P14" s="64">
        <v>9409973393</v>
      </c>
      <c r="Q14" s="81">
        <v>3.2926356040773222E-2</v>
      </c>
      <c r="R14" s="23">
        <v>10</v>
      </c>
      <c r="S14" s="64">
        <v>3320395471</v>
      </c>
      <c r="T14" s="81">
        <v>2.2061758536839639E-2</v>
      </c>
      <c r="U14" s="23">
        <v>13</v>
      </c>
      <c r="V14" s="64">
        <v>767340883</v>
      </c>
      <c r="W14" s="81">
        <v>1.3966409196632277E-2</v>
      </c>
      <c r="X14" s="23">
        <v>15</v>
      </c>
      <c r="Y14" s="35"/>
    </row>
    <row r="15" spans="2:25" ht="18.75" customHeight="1">
      <c r="B15" s="79" t="s">
        <v>13</v>
      </c>
      <c r="C15" s="80"/>
      <c r="D15" s="104">
        <v>5516733</v>
      </c>
      <c r="E15" s="105">
        <v>2.0266486521197413E-3</v>
      </c>
      <c r="F15" s="106">
        <v>18</v>
      </c>
      <c r="G15" s="64">
        <v>26924416</v>
      </c>
      <c r="H15" s="81">
        <v>2.5041512007910527E-3</v>
      </c>
      <c r="I15" s="23">
        <v>18</v>
      </c>
      <c r="J15" s="64">
        <v>1213015349</v>
      </c>
      <c r="K15" s="81">
        <v>3.5989348397541263E-3</v>
      </c>
      <c r="L15" s="23">
        <v>18</v>
      </c>
      <c r="M15" s="64">
        <v>1356413738</v>
      </c>
      <c r="N15" s="81">
        <v>3.4818757153564292E-3</v>
      </c>
      <c r="O15" s="23">
        <v>18</v>
      </c>
      <c r="P15" s="64">
        <v>775291692</v>
      </c>
      <c r="Q15" s="81">
        <v>2.7128164151064664E-3</v>
      </c>
      <c r="R15" s="23">
        <v>18</v>
      </c>
      <c r="S15" s="64">
        <v>294050119</v>
      </c>
      <c r="T15" s="81">
        <v>1.9537620683337457E-3</v>
      </c>
      <c r="U15" s="23">
        <v>18</v>
      </c>
      <c r="V15" s="64">
        <v>80316036</v>
      </c>
      <c r="W15" s="81">
        <v>1.4618361261320271E-3</v>
      </c>
      <c r="X15" s="23">
        <v>18</v>
      </c>
      <c r="Y15" s="35"/>
    </row>
    <row r="16" spans="2:25" ht="18.75" customHeight="1">
      <c r="B16" s="79" t="s">
        <v>14</v>
      </c>
      <c r="C16" s="80"/>
      <c r="D16" s="104">
        <v>334694008</v>
      </c>
      <c r="E16" s="105">
        <v>0.12295450227258667</v>
      </c>
      <c r="F16" s="106">
        <v>2</v>
      </c>
      <c r="G16" s="64">
        <v>1424461872</v>
      </c>
      <c r="H16" s="81">
        <v>0.13248450429713576</v>
      </c>
      <c r="I16" s="23">
        <v>2</v>
      </c>
      <c r="J16" s="64">
        <v>56594562316</v>
      </c>
      <c r="K16" s="81">
        <v>0.16791225455440495</v>
      </c>
      <c r="L16" s="23">
        <v>2</v>
      </c>
      <c r="M16" s="64">
        <v>70298223643</v>
      </c>
      <c r="N16" s="81">
        <v>0.18045355253933359</v>
      </c>
      <c r="O16" s="23">
        <v>1</v>
      </c>
      <c r="P16" s="64">
        <v>54257715368</v>
      </c>
      <c r="Q16" s="81">
        <v>0.18985269984872327</v>
      </c>
      <c r="R16" s="23">
        <v>1</v>
      </c>
      <c r="S16" s="64">
        <v>30263301191</v>
      </c>
      <c r="T16" s="81">
        <v>0.20107895256296521</v>
      </c>
      <c r="U16" s="23">
        <v>1</v>
      </c>
      <c r="V16" s="64">
        <v>11536502030</v>
      </c>
      <c r="W16" s="81">
        <v>0.20997644152469708</v>
      </c>
      <c r="X16" s="23">
        <v>1</v>
      </c>
      <c r="Y16" s="35"/>
    </row>
    <row r="17" spans="2:25" ht="18.75" customHeight="1">
      <c r="B17" s="79" t="s">
        <v>15</v>
      </c>
      <c r="C17" s="80"/>
      <c r="D17" s="104">
        <v>128062251</v>
      </c>
      <c r="E17" s="105">
        <v>4.7045450337467841E-2</v>
      </c>
      <c r="F17" s="106">
        <v>9</v>
      </c>
      <c r="G17" s="64">
        <v>638157872</v>
      </c>
      <c r="H17" s="81">
        <v>5.935296057909159E-2</v>
      </c>
      <c r="I17" s="23">
        <v>6</v>
      </c>
      <c r="J17" s="64">
        <v>18299301773</v>
      </c>
      <c r="K17" s="81">
        <v>5.4292795839984177E-2</v>
      </c>
      <c r="L17" s="23">
        <v>7</v>
      </c>
      <c r="M17" s="64">
        <v>24801408656</v>
      </c>
      <c r="N17" s="81">
        <v>6.3664514805995817E-2</v>
      </c>
      <c r="O17" s="23">
        <v>7</v>
      </c>
      <c r="P17" s="64">
        <v>21815399992</v>
      </c>
      <c r="Q17" s="81">
        <v>7.6334076336795162E-2</v>
      </c>
      <c r="R17" s="23">
        <v>5</v>
      </c>
      <c r="S17" s="64">
        <v>14554411776</v>
      </c>
      <c r="T17" s="81">
        <v>9.6704118847368292E-2</v>
      </c>
      <c r="U17" s="23">
        <v>3</v>
      </c>
      <c r="V17" s="64">
        <v>6628028465</v>
      </c>
      <c r="W17" s="81">
        <v>0.12063707246667908</v>
      </c>
      <c r="X17" s="23">
        <v>3</v>
      </c>
      <c r="Y17" s="35"/>
    </row>
    <row r="18" spans="2:25" ht="18.75" customHeight="1">
      <c r="B18" s="79" t="s">
        <v>283</v>
      </c>
      <c r="C18" s="83"/>
      <c r="D18" s="104">
        <v>135622743</v>
      </c>
      <c r="E18" s="105">
        <v>4.9822902304268134E-2</v>
      </c>
      <c r="F18" s="106">
        <v>8</v>
      </c>
      <c r="G18" s="64">
        <v>542016357</v>
      </c>
      <c r="H18" s="81">
        <v>5.0411155110288812E-2</v>
      </c>
      <c r="I18" s="23">
        <v>9</v>
      </c>
      <c r="J18" s="64">
        <v>23619963524</v>
      </c>
      <c r="K18" s="81">
        <v>7.0078840890450467E-2</v>
      </c>
      <c r="L18" s="23">
        <v>6</v>
      </c>
      <c r="M18" s="64">
        <v>28037476451</v>
      </c>
      <c r="N18" s="81">
        <v>7.1971409341929457E-2</v>
      </c>
      <c r="O18" s="23">
        <v>4</v>
      </c>
      <c r="P18" s="64">
        <v>21352473749</v>
      </c>
      <c r="Q18" s="81">
        <v>7.4714255146973912E-2</v>
      </c>
      <c r="R18" s="23">
        <v>6</v>
      </c>
      <c r="S18" s="64">
        <v>11813254264</v>
      </c>
      <c r="T18" s="81">
        <v>7.8491000660282279E-2</v>
      </c>
      <c r="U18" s="23">
        <v>5</v>
      </c>
      <c r="V18" s="64">
        <v>4549301155</v>
      </c>
      <c r="W18" s="81">
        <v>8.2802054337357434E-2</v>
      </c>
      <c r="X18" s="23">
        <v>5</v>
      </c>
      <c r="Y18" s="35"/>
    </row>
    <row r="19" spans="2:25" ht="18.75" customHeight="1">
      <c r="B19" s="79" t="s">
        <v>16</v>
      </c>
      <c r="C19" s="83"/>
      <c r="D19" s="104">
        <v>52275341</v>
      </c>
      <c r="E19" s="105">
        <v>1.9204074109939677E-2</v>
      </c>
      <c r="F19" s="106">
        <v>13</v>
      </c>
      <c r="G19" s="64">
        <v>233794022</v>
      </c>
      <c r="H19" s="81">
        <v>2.1744411501035704E-2</v>
      </c>
      <c r="I19" s="23">
        <v>11</v>
      </c>
      <c r="J19" s="64">
        <v>5347996244</v>
      </c>
      <c r="K19" s="81">
        <v>1.5867144650125783E-2</v>
      </c>
      <c r="L19" s="23">
        <v>14</v>
      </c>
      <c r="M19" s="64">
        <v>6291951014</v>
      </c>
      <c r="N19" s="81">
        <v>1.6151260359660895E-2</v>
      </c>
      <c r="O19" s="23">
        <v>15</v>
      </c>
      <c r="P19" s="64">
        <v>5036131308</v>
      </c>
      <c r="Q19" s="81">
        <v>1.7621883249813026E-2</v>
      </c>
      <c r="R19" s="23">
        <v>15</v>
      </c>
      <c r="S19" s="64">
        <v>3083814777</v>
      </c>
      <c r="T19" s="81">
        <v>2.0489841519396524E-2</v>
      </c>
      <c r="U19" s="23">
        <v>14</v>
      </c>
      <c r="V19" s="64">
        <v>1511995719</v>
      </c>
      <c r="W19" s="81">
        <v>2.7519908534718633E-2</v>
      </c>
      <c r="X19" s="23">
        <v>13</v>
      </c>
      <c r="Y19" s="35"/>
    </row>
    <row r="20" spans="2:25" ht="18.75" customHeight="1">
      <c r="B20" s="79" t="s">
        <v>17</v>
      </c>
      <c r="C20" s="83"/>
      <c r="D20" s="104">
        <v>258054518</v>
      </c>
      <c r="E20" s="105">
        <v>9.4799918915435918E-2</v>
      </c>
      <c r="F20" s="106">
        <v>3</v>
      </c>
      <c r="G20" s="64">
        <v>950165942</v>
      </c>
      <c r="H20" s="81">
        <v>8.8371802924529966E-2</v>
      </c>
      <c r="I20" s="23">
        <v>3</v>
      </c>
      <c r="J20" s="64">
        <v>41712450141</v>
      </c>
      <c r="K20" s="81">
        <v>0.12375803009229012</v>
      </c>
      <c r="L20" s="23">
        <v>3</v>
      </c>
      <c r="M20" s="64">
        <v>53156432027</v>
      </c>
      <c r="N20" s="81">
        <v>0.13645105811351346</v>
      </c>
      <c r="O20" s="23">
        <v>3</v>
      </c>
      <c r="P20" s="64">
        <v>39543681692</v>
      </c>
      <c r="Q20" s="81">
        <v>0.13836695261246609</v>
      </c>
      <c r="R20" s="23">
        <v>2</v>
      </c>
      <c r="S20" s="64">
        <v>20465777538</v>
      </c>
      <c r="T20" s="81">
        <v>0.13598110413518041</v>
      </c>
      <c r="U20" s="23">
        <v>2</v>
      </c>
      <c r="V20" s="64">
        <v>7302104578</v>
      </c>
      <c r="W20" s="81">
        <v>0.132905964992028</v>
      </c>
      <c r="X20" s="23">
        <v>2</v>
      </c>
      <c r="Y20" s="35"/>
    </row>
    <row r="21" spans="2:25" ht="18.75" customHeight="1">
      <c r="B21" s="79" t="s">
        <v>18</v>
      </c>
      <c r="C21" s="83"/>
      <c r="D21" s="104">
        <v>602346550</v>
      </c>
      <c r="E21" s="105">
        <v>0.22128038889438301</v>
      </c>
      <c r="F21" s="106">
        <v>1</v>
      </c>
      <c r="G21" s="64">
        <v>2853329517</v>
      </c>
      <c r="H21" s="81">
        <v>0.26537877502145651</v>
      </c>
      <c r="I21" s="23">
        <v>1</v>
      </c>
      <c r="J21" s="64">
        <v>25162168684</v>
      </c>
      <c r="K21" s="81">
        <v>7.465445972738291E-2</v>
      </c>
      <c r="L21" s="23">
        <v>5</v>
      </c>
      <c r="M21" s="64">
        <v>27470815215</v>
      </c>
      <c r="N21" s="81">
        <v>7.0516805970415791E-2</v>
      </c>
      <c r="O21" s="23">
        <v>5</v>
      </c>
      <c r="P21" s="64">
        <v>19862728963</v>
      </c>
      <c r="Q21" s="81">
        <v>6.9501502125779324E-2</v>
      </c>
      <c r="R21" s="23">
        <v>7</v>
      </c>
      <c r="S21" s="64">
        <v>9657100098</v>
      </c>
      <c r="T21" s="81">
        <v>6.4164829879135327E-2</v>
      </c>
      <c r="U21" s="23">
        <v>6</v>
      </c>
      <c r="V21" s="64">
        <v>2926198317</v>
      </c>
      <c r="W21" s="81">
        <v>5.3259879658619322E-2</v>
      </c>
      <c r="X21" s="23">
        <v>6</v>
      </c>
      <c r="Y21" s="35"/>
    </row>
    <row r="22" spans="2:25" ht="18.75" customHeight="1">
      <c r="B22" s="79" t="s">
        <v>284</v>
      </c>
      <c r="C22" s="83"/>
      <c r="D22" s="104">
        <v>1047</v>
      </c>
      <c r="E22" s="105">
        <v>3.8463002265459812E-7</v>
      </c>
      <c r="F22" s="106">
        <v>21</v>
      </c>
      <c r="G22" s="64">
        <v>1577</v>
      </c>
      <c r="H22" s="81">
        <v>1.4667157288193326E-7</v>
      </c>
      <c r="I22" s="23">
        <v>21</v>
      </c>
      <c r="J22" s="64">
        <v>624240</v>
      </c>
      <c r="K22" s="81">
        <v>1.8520780353028457E-6</v>
      </c>
      <c r="L22" s="23">
        <v>21</v>
      </c>
      <c r="M22" s="64">
        <v>617319</v>
      </c>
      <c r="N22" s="81">
        <v>1.5846404194470903E-6</v>
      </c>
      <c r="O22" s="23">
        <v>21</v>
      </c>
      <c r="P22" s="64">
        <v>1280987</v>
      </c>
      <c r="Q22" s="81">
        <v>4.4822904682151387E-6</v>
      </c>
      <c r="R22" s="23">
        <v>21</v>
      </c>
      <c r="S22" s="64">
        <v>373389</v>
      </c>
      <c r="T22" s="81">
        <v>2.480914707377041E-6</v>
      </c>
      <c r="U22" s="23">
        <v>21</v>
      </c>
      <c r="V22" s="64">
        <v>80027</v>
      </c>
      <c r="W22" s="81">
        <v>1.4565753676634107E-6</v>
      </c>
      <c r="X22" s="23">
        <v>21</v>
      </c>
      <c r="Y22" s="35"/>
    </row>
    <row r="23" spans="2:25" ht="18.75" customHeight="1">
      <c r="B23" s="79" t="s">
        <v>285</v>
      </c>
      <c r="C23" s="83"/>
      <c r="D23" s="104">
        <v>0</v>
      </c>
      <c r="E23" s="105">
        <v>0</v>
      </c>
      <c r="F23" s="106" t="s">
        <v>326</v>
      </c>
      <c r="G23" s="64">
        <v>227</v>
      </c>
      <c r="H23" s="81">
        <v>2.111252190500878E-8</v>
      </c>
      <c r="I23" s="23">
        <v>22</v>
      </c>
      <c r="J23" s="64">
        <v>104955</v>
      </c>
      <c r="K23" s="81">
        <v>3.1139441592209755E-7</v>
      </c>
      <c r="L23" s="23">
        <v>22</v>
      </c>
      <c r="M23" s="64">
        <v>229251</v>
      </c>
      <c r="N23" s="81">
        <v>5.8848083535200582E-7</v>
      </c>
      <c r="O23" s="23">
        <v>22</v>
      </c>
      <c r="P23" s="64">
        <v>147969</v>
      </c>
      <c r="Q23" s="81">
        <v>5.1775704069699838E-7</v>
      </c>
      <c r="R23" s="23">
        <v>22</v>
      </c>
      <c r="S23" s="64">
        <v>81311</v>
      </c>
      <c r="T23" s="81">
        <v>5.4025602192762661E-7</v>
      </c>
      <c r="U23" s="23">
        <v>22</v>
      </c>
      <c r="V23" s="64">
        <v>19105</v>
      </c>
      <c r="W23" s="81">
        <v>3.4773104576217352E-7</v>
      </c>
      <c r="X23" s="23">
        <v>22</v>
      </c>
      <c r="Y23" s="35"/>
    </row>
    <row r="24" spans="2:25" ht="18.75" customHeight="1">
      <c r="B24" s="79" t="s">
        <v>19</v>
      </c>
      <c r="C24" s="80"/>
      <c r="D24" s="104">
        <v>2048319</v>
      </c>
      <c r="E24" s="105">
        <v>7.5247849414884793E-4</v>
      </c>
      <c r="F24" s="106">
        <v>19</v>
      </c>
      <c r="G24" s="64">
        <v>7172391</v>
      </c>
      <c r="H24" s="81">
        <v>6.670804497743958E-4</v>
      </c>
      <c r="I24" s="23">
        <v>19</v>
      </c>
      <c r="J24" s="64">
        <v>159503334</v>
      </c>
      <c r="K24" s="81">
        <v>4.7323564888339994E-4</v>
      </c>
      <c r="L24" s="23">
        <v>19</v>
      </c>
      <c r="M24" s="64">
        <v>152354966</v>
      </c>
      <c r="N24" s="81">
        <v>3.9109089016713751E-4</v>
      </c>
      <c r="O24" s="23">
        <v>19</v>
      </c>
      <c r="P24" s="64">
        <v>78853643</v>
      </c>
      <c r="Q24" s="81">
        <v>2.7591609626244405E-4</v>
      </c>
      <c r="R24" s="23">
        <v>19</v>
      </c>
      <c r="S24" s="64">
        <v>28396249</v>
      </c>
      <c r="T24" s="81">
        <v>1.8867366681514611E-4</v>
      </c>
      <c r="U24" s="23">
        <v>19</v>
      </c>
      <c r="V24" s="64">
        <v>10542296</v>
      </c>
      <c r="W24" s="81">
        <v>1.9188084861629828E-4</v>
      </c>
      <c r="X24" s="23">
        <v>19</v>
      </c>
      <c r="Y24" s="35"/>
    </row>
    <row r="25" spans="2:25" ht="18.75" customHeight="1">
      <c r="B25" s="79" t="s">
        <v>20</v>
      </c>
      <c r="C25" s="80"/>
      <c r="D25" s="104">
        <v>38475361</v>
      </c>
      <c r="E25" s="105">
        <v>1.4134459382114462E-2</v>
      </c>
      <c r="F25" s="106">
        <v>16</v>
      </c>
      <c r="G25" s="64">
        <v>187742657</v>
      </c>
      <c r="H25" s="81">
        <v>1.7461325808004628E-2</v>
      </c>
      <c r="I25" s="23">
        <v>14</v>
      </c>
      <c r="J25" s="64">
        <v>5152737992</v>
      </c>
      <c r="K25" s="81">
        <v>1.5287826567752292E-2</v>
      </c>
      <c r="L25" s="23">
        <v>15</v>
      </c>
      <c r="M25" s="64">
        <v>6724811133</v>
      </c>
      <c r="N25" s="81">
        <v>1.7262400046814664E-2</v>
      </c>
      <c r="O25" s="23">
        <v>14</v>
      </c>
      <c r="P25" s="64">
        <v>5868243105</v>
      </c>
      <c r="Q25" s="81">
        <v>2.0533518400038964E-2</v>
      </c>
      <c r="R25" s="23">
        <v>13</v>
      </c>
      <c r="S25" s="64">
        <v>3645927609</v>
      </c>
      <c r="T25" s="81">
        <v>2.4224697104628441E-2</v>
      </c>
      <c r="U25" s="23">
        <v>12</v>
      </c>
      <c r="V25" s="64">
        <v>1636375896</v>
      </c>
      <c r="W25" s="81">
        <v>2.9783758260983707E-2</v>
      </c>
      <c r="X25" s="23">
        <v>12</v>
      </c>
      <c r="Y25" s="35"/>
    </row>
    <row r="26" spans="2:25" ht="18.75" customHeight="1">
      <c r="B26" s="79" t="s">
        <v>21</v>
      </c>
      <c r="C26" s="80"/>
      <c r="D26" s="104">
        <v>89735858</v>
      </c>
      <c r="E26" s="105">
        <v>3.2965716423562372E-2</v>
      </c>
      <c r="F26" s="106">
        <v>11</v>
      </c>
      <c r="G26" s="64">
        <v>413671702</v>
      </c>
      <c r="H26" s="81">
        <v>3.8474241717873413E-2</v>
      </c>
      <c r="I26" s="23">
        <v>10</v>
      </c>
      <c r="J26" s="64">
        <v>14599823323</v>
      </c>
      <c r="K26" s="81">
        <v>4.3316692451349649E-2</v>
      </c>
      <c r="L26" s="23">
        <v>10</v>
      </c>
      <c r="M26" s="64">
        <v>22223010225</v>
      </c>
      <c r="N26" s="81">
        <v>5.7045838933065356E-2</v>
      </c>
      <c r="O26" s="23">
        <v>8</v>
      </c>
      <c r="P26" s="64">
        <v>22296896999</v>
      </c>
      <c r="Q26" s="81">
        <v>7.8018878325379126E-2</v>
      </c>
      <c r="R26" s="23">
        <v>4</v>
      </c>
      <c r="S26" s="64">
        <v>14352526569</v>
      </c>
      <c r="T26" s="81">
        <v>9.5362729627953252E-2</v>
      </c>
      <c r="U26" s="23">
        <v>4</v>
      </c>
      <c r="V26" s="64">
        <v>5250092409</v>
      </c>
      <c r="W26" s="81">
        <v>9.555719045954561E-2</v>
      </c>
      <c r="X26" s="23">
        <v>4</v>
      </c>
      <c r="Y26" s="35"/>
    </row>
    <row r="27" spans="2:25" ht="18.75" customHeight="1">
      <c r="B27" s="79" t="s">
        <v>22</v>
      </c>
      <c r="C27" s="80"/>
      <c r="D27" s="104">
        <v>32776057</v>
      </c>
      <c r="E27" s="105">
        <v>1.2040740732032856E-2</v>
      </c>
      <c r="F27" s="106">
        <v>17</v>
      </c>
      <c r="G27" s="64">
        <v>110179231</v>
      </c>
      <c r="H27" s="81">
        <v>1.024740717164988E-2</v>
      </c>
      <c r="I27" s="23">
        <v>17</v>
      </c>
      <c r="J27" s="64">
        <v>1707450782</v>
      </c>
      <c r="K27" s="81">
        <v>5.0658914675491282E-3</v>
      </c>
      <c r="L27" s="23">
        <v>17</v>
      </c>
      <c r="M27" s="64">
        <v>2007917869</v>
      </c>
      <c r="N27" s="81">
        <v>5.1542683995591705E-3</v>
      </c>
      <c r="O27" s="23">
        <v>17</v>
      </c>
      <c r="P27" s="64">
        <v>1493546020</v>
      </c>
      <c r="Q27" s="81">
        <v>5.2260538860165306E-3</v>
      </c>
      <c r="R27" s="23">
        <v>17</v>
      </c>
      <c r="S27" s="64">
        <v>796581998</v>
      </c>
      <c r="T27" s="81">
        <v>5.2927429422666133E-3</v>
      </c>
      <c r="U27" s="23">
        <v>17</v>
      </c>
      <c r="V27" s="64">
        <v>237587559</v>
      </c>
      <c r="W27" s="81">
        <v>4.3243428605680241E-3</v>
      </c>
      <c r="X27" s="23">
        <v>17</v>
      </c>
      <c r="Y27" s="35"/>
    </row>
    <row r="28" spans="2:25" ht="18.75" customHeight="1">
      <c r="B28" s="79" t="s">
        <v>23</v>
      </c>
      <c r="C28" s="80"/>
      <c r="D28" s="104">
        <v>41201023</v>
      </c>
      <c r="E28" s="105">
        <v>1.5135769254902214E-2</v>
      </c>
      <c r="F28" s="106">
        <v>15</v>
      </c>
      <c r="G28" s="64">
        <v>160187154</v>
      </c>
      <c r="H28" s="81">
        <v>1.4898479285136631E-2</v>
      </c>
      <c r="I28" s="23">
        <v>15</v>
      </c>
      <c r="J28" s="64">
        <v>5546538496</v>
      </c>
      <c r="K28" s="81">
        <v>1.6456206139310651E-2</v>
      </c>
      <c r="L28" s="23">
        <v>13</v>
      </c>
      <c r="M28" s="64">
        <v>7930837531</v>
      </c>
      <c r="N28" s="81">
        <v>2.035823571231497E-2</v>
      </c>
      <c r="O28" s="23">
        <v>12</v>
      </c>
      <c r="P28" s="64">
        <v>7781614141</v>
      </c>
      <c r="Q28" s="81">
        <v>2.7228578347424631E-2</v>
      </c>
      <c r="R28" s="23">
        <v>12</v>
      </c>
      <c r="S28" s="64">
        <v>5159449991</v>
      </c>
      <c r="T28" s="81">
        <v>3.4281018896240224E-2</v>
      </c>
      <c r="U28" s="23">
        <v>10</v>
      </c>
      <c r="V28" s="64">
        <v>2163989077</v>
      </c>
      <c r="W28" s="81">
        <v>3.9386871748920735E-2</v>
      </c>
      <c r="X28" s="23">
        <v>9</v>
      </c>
      <c r="Y28" s="35"/>
    </row>
    <row r="29" spans="2:25" ht="18.75" customHeight="1" thickBot="1">
      <c r="B29" s="84" t="s">
        <v>24</v>
      </c>
      <c r="C29" s="85"/>
      <c r="D29" s="107">
        <v>122422</v>
      </c>
      <c r="E29" s="108">
        <v>4.4973425628864576E-5</v>
      </c>
      <c r="F29" s="109">
        <v>20</v>
      </c>
      <c r="G29" s="65">
        <v>147622</v>
      </c>
      <c r="H29" s="86">
        <v>1.3729835720974478E-5</v>
      </c>
      <c r="I29" s="87">
        <v>20</v>
      </c>
      <c r="J29" s="65">
        <v>25023796</v>
      </c>
      <c r="K29" s="86">
        <v>7.4243917293828027E-5</v>
      </c>
      <c r="L29" s="87">
        <v>20</v>
      </c>
      <c r="M29" s="65">
        <v>20638384</v>
      </c>
      <c r="N29" s="86">
        <v>5.2978148215865891E-5</v>
      </c>
      <c r="O29" s="87">
        <v>20</v>
      </c>
      <c r="P29" s="65">
        <v>15119207</v>
      </c>
      <c r="Q29" s="86">
        <v>5.2903485689606221E-5</v>
      </c>
      <c r="R29" s="87">
        <v>20</v>
      </c>
      <c r="S29" s="65">
        <v>4222656</v>
      </c>
      <c r="T29" s="86">
        <v>2.805666309021933E-5</v>
      </c>
      <c r="U29" s="87">
        <v>20</v>
      </c>
      <c r="V29" s="65">
        <v>1275650</v>
      </c>
      <c r="W29" s="86">
        <v>2.3218168465140889E-5</v>
      </c>
      <c r="X29" s="87">
        <v>20</v>
      </c>
      <c r="Y29" s="35"/>
    </row>
    <row r="30" spans="2:25" ht="18.75" customHeight="1" thickTop="1">
      <c r="B30" s="90" t="s">
        <v>25</v>
      </c>
      <c r="C30" s="91"/>
      <c r="D30" s="110">
        <v>2722096400</v>
      </c>
      <c r="E30" s="117"/>
      <c r="F30" s="118"/>
      <c r="G30" s="66">
        <v>10751913060</v>
      </c>
      <c r="H30" s="92"/>
      <c r="I30" s="93"/>
      <c r="J30" s="66">
        <v>337048433220</v>
      </c>
      <c r="K30" s="92"/>
      <c r="L30" s="93"/>
      <c r="M30" s="66">
        <v>389564088120</v>
      </c>
      <c r="N30" s="92"/>
      <c r="O30" s="93"/>
      <c r="P30" s="66">
        <v>285788484500</v>
      </c>
      <c r="Q30" s="92"/>
      <c r="R30" s="93"/>
      <c r="S30" s="66">
        <v>150504569500</v>
      </c>
      <c r="T30" s="92"/>
      <c r="U30" s="93"/>
      <c r="V30" s="66">
        <v>54941887510</v>
      </c>
      <c r="W30" s="92"/>
      <c r="X30" s="95"/>
      <c r="Y30" s="111"/>
    </row>
    <row r="31" spans="2:25" ht="13.5" customHeight="1">
      <c r="B31" s="96" t="s">
        <v>289</v>
      </c>
      <c r="C31" s="9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2:25" ht="13.5" customHeight="1">
      <c r="B32" s="98" t="s">
        <v>186</v>
      </c>
      <c r="C32" s="9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2:25" ht="13.5" customHeight="1">
      <c r="B33" s="74" t="s">
        <v>290</v>
      </c>
      <c r="C33" s="9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2:25" ht="13.5" customHeight="1">
      <c r="B34" s="99" t="s">
        <v>268</v>
      </c>
      <c r="C34" s="9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2:25" ht="13.5" customHeight="1">
      <c r="B35" s="99" t="s">
        <v>26</v>
      </c>
      <c r="C35" s="9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2:25" ht="13.5" customHeight="1">
      <c r="B36" s="99" t="s">
        <v>191</v>
      </c>
      <c r="C36" s="9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2:25" ht="13.5" customHeight="1">
      <c r="B37" s="99" t="s">
        <v>27</v>
      </c>
      <c r="C37" s="9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2:25" ht="13.5" customHeight="1">
      <c r="B38" s="99" t="s">
        <v>183</v>
      </c>
      <c r="C38" s="9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2:25" ht="13.5" customHeight="1">
      <c r="B39" s="99" t="s">
        <v>189</v>
      </c>
      <c r="C39" s="9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</sheetData>
  <mergeCells count="8">
    <mergeCell ref="S6:U6"/>
    <mergeCell ref="V6:X6"/>
    <mergeCell ref="B6:C7"/>
    <mergeCell ref="D6:F6"/>
    <mergeCell ref="G6:I6"/>
    <mergeCell ref="J6:L6"/>
    <mergeCell ref="M6:O6"/>
    <mergeCell ref="P6:R6"/>
  </mergeCells>
  <phoneticPr fontId="3"/>
  <conditionalFormatting sqref="G8:I29">
    <cfRule type="expression" dxfId="821" priority="3" stopIfTrue="1">
      <formula>$I8&lt;=5</formula>
    </cfRule>
  </conditionalFormatting>
  <conditionalFormatting sqref="V8:X29">
    <cfRule type="expression" dxfId="820" priority="8" stopIfTrue="1">
      <formula>$X8&lt;=5</formula>
    </cfRule>
  </conditionalFormatting>
  <conditionalFormatting sqref="S8:U29">
    <cfRule type="expression" dxfId="819" priority="7" stopIfTrue="1">
      <formula>$U8&lt;=5</formula>
    </cfRule>
  </conditionalFormatting>
  <conditionalFormatting sqref="P8:R29">
    <cfRule type="expression" dxfId="818" priority="6" stopIfTrue="1">
      <formula>$R8&lt;=5</formula>
    </cfRule>
  </conditionalFormatting>
  <conditionalFormatting sqref="M8:O29">
    <cfRule type="expression" dxfId="817" priority="5" stopIfTrue="1">
      <formula>$O8&lt;=5</formula>
    </cfRule>
  </conditionalFormatting>
  <conditionalFormatting sqref="J8:L29">
    <cfRule type="expression" dxfId="816" priority="4" stopIfTrue="1">
      <formula>$L8&lt;=5</formula>
    </cfRule>
  </conditionalFormatting>
  <conditionalFormatting sqref="D8:E29 G8:H29 J8:K29 M8:N29 P8:Q29 S8:T29 V8:W29">
    <cfRule type="cellIs" dxfId="815" priority="1" stopIfTrue="1" operator="equal">
      <formula>0</formula>
    </cfRule>
  </conditionalFormatting>
  <conditionalFormatting sqref="D8:F29">
    <cfRule type="expression" dxfId="814" priority="2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A2" s="35"/>
      <c r="B2" s="35" t="s">
        <v>193</v>
      </c>
      <c r="P2" s="35"/>
    </row>
    <row r="3" spans="1:16" ht="18.75" customHeight="1">
      <c r="A3" s="35"/>
      <c r="B3" s="129" t="s">
        <v>179</v>
      </c>
      <c r="C3" s="130"/>
      <c r="D3" s="137">
        <v>398561</v>
      </c>
      <c r="E3" s="137"/>
      <c r="F3" s="137"/>
    </row>
    <row r="4" spans="1:16" ht="18.75" customHeight="1">
      <c r="A4" s="35"/>
    </row>
    <row r="5" spans="1:16" ht="18.75" customHeight="1">
      <c r="B5" s="4" t="s">
        <v>269</v>
      </c>
      <c r="C5" s="4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11" t="s">
        <v>6</v>
      </c>
      <c r="C8" s="12"/>
      <c r="D8" s="63">
        <v>6450768517</v>
      </c>
      <c r="E8" s="67">
        <f t="shared" ref="E8:E29" si="0">IFERROR(D8/$D$30,0)</f>
        <v>1.8484708517874402E-2</v>
      </c>
      <c r="F8" s="68">
        <f>_xlfn.IFS(D8&gt;0,RANK(D8,$D$8:$D$29,0),D8=0,"-")</f>
        <v>14</v>
      </c>
      <c r="G8" s="63">
        <v>780138</v>
      </c>
      <c r="H8" s="23">
        <f>_xlfn.IFS(G8&gt;0,RANK(G8,$G$8:$G$29,0),G8=0,"-")</f>
        <v>15</v>
      </c>
      <c r="I8" s="63">
        <v>142733</v>
      </c>
      <c r="J8" s="15">
        <f>_xlfn.IFS(I8&gt;0,RANK(I8,$I$8:$I$29,0),I8=0,"-")</f>
        <v>12</v>
      </c>
      <c r="K8" s="13">
        <f>IFERROR(D8/I8,0)</f>
        <v>45194.653773128848</v>
      </c>
      <c r="L8" s="15">
        <f>_xlfn.IFS(K8&gt;0,RANK(K8,$K$8:$K$29,0),K8=0,"-")</f>
        <v>14</v>
      </c>
      <c r="M8" s="16">
        <f>IFERROR(I8/$D$3,0)</f>
        <v>0.35812083972089592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4">
        <v>41729186852</v>
      </c>
      <c r="E9" s="67">
        <f t="shared" si="0"/>
        <v>0.11957518760971793</v>
      </c>
      <c r="F9" s="68">
        <f t="shared" ref="F9:F29" si="1">_xlfn.IFS(D9&gt;0,RANK(D9,$D$8:$D$29,0),D9=0,"-")</f>
        <v>3</v>
      </c>
      <c r="G9" s="64">
        <v>1016132</v>
      </c>
      <c r="H9" s="23">
        <f t="shared" ref="H9:H29" si="2">_xlfn.IFS(G9&gt;0,RANK(G9,$G$8:$G$29,0),G9=0,"-")</f>
        <v>11</v>
      </c>
      <c r="I9" s="64">
        <v>176451</v>
      </c>
      <c r="J9" s="15">
        <f t="shared" ref="J9:J29" si="3">_xlfn.IFS(I9&gt;0,RANK(I9,$I$8:$I$29,0),I9=0,"-")</f>
        <v>9</v>
      </c>
      <c r="K9" s="19">
        <f t="shared" ref="K9:K29" si="4">IFERROR(D9/I9,0)</f>
        <v>236491.64273367677</v>
      </c>
      <c r="L9" s="15">
        <f t="shared" ref="L9:L29" si="5">_xlfn.IFS(K9&gt;0,RANK(K9,$K$8:$K$29,0),K9=0,"-")</f>
        <v>1</v>
      </c>
      <c r="M9" s="22">
        <f t="shared" ref="M9:M30" si="6">IFERROR(I9/$D$3,0)</f>
        <v>0.44272018586866252</v>
      </c>
      <c r="N9" s="15">
        <f t="shared" ref="N9:N29" si="7">_xlfn.IFS(M9&gt;0,RANK(M9,$M$8:$M$29,0),M9=0,"-")</f>
        <v>9</v>
      </c>
    </row>
    <row r="10" spans="1:16" ht="18.75" customHeight="1">
      <c r="B10" s="17" t="s">
        <v>8</v>
      </c>
      <c r="C10" s="18"/>
      <c r="D10" s="64">
        <v>4659464452</v>
      </c>
      <c r="E10" s="67">
        <f t="shared" si="0"/>
        <v>1.3351718018967534E-2</v>
      </c>
      <c r="F10" s="68">
        <f t="shared" si="1"/>
        <v>16</v>
      </c>
      <c r="G10" s="64">
        <v>464597</v>
      </c>
      <c r="H10" s="23">
        <f t="shared" si="2"/>
        <v>16</v>
      </c>
      <c r="I10" s="64">
        <v>80154</v>
      </c>
      <c r="J10" s="15">
        <f t="shared" si="3"/>
        <v>16</v>
      </c>
      <c r="K10" s="19">
        <f t="shared" si="4"/>
        <v>58131.402699802878</v>
      </c>
      <c r="L10" s="15">
        <f t="shared" si="5"/>
        <v>13</v>
      </c>
      <c r="M10" s="22">
        <f t="shared" si="6"/>
        <v>0.20110848778480583</v>
      </c>
      <c r="N10" s="15">
        <f t="shared" si="7"/>
        <v>16</v>
      </c>
    </row>
    <row r="11" spans="1:16" ht="18.75" customHeight="1">
      <c r="B11" s="17" t="s">
        <v>9</v>
      </c>
      <c r="C11" s="18"/>
      <c r="D11" s="64">
        <v>22461089097</v>
      </c>
      <c r="E11" s="67">
        <f t="shared" si="0"/>
        <v>6.4362359904543406E-2</v>
      </c>
      <c r="F11" s="68">
        <f t="shared" si="1"/>
        <v>8</v>
      </c>
      <c r="G11" s="64">
        <v>4017681</v>
      </c>
      <c r="H11" s="23">
        <f t="shared" si="2"/>
        <v>4</v>
      </c>
      <c r="I11" s="64">
        <v>285276</v>
      </c>
      <c r="J11" s="15">
        <f t="shared" si="3"/>
        <v>2</v>
      </c>
      <c r="K11" s="19">
        <f t="shared" si="4"/>
        <v>78734.590701636305</v>
      </c>
      <c r="L11" s="15">
        <f t="shared" si="5"/>
        <v>11</v>
      </c>
      <c r="M11" s="22">
        <f t="shared" si="6"/>
        <v>0.71576496445964355</v>
      </c>
      <c r="N11" s="15">
        <f t="shared" si="7"/>
        <v>2</v>
      </c>
    </row>
    <row r="12" spans="1:16" ht="18.75" customHeight="1">
      <c r="B12" s="17" t="s">
        <v>10</v>
      </c>
      <c r="C12" s="18"/>
      <c r="D12" s="64">
        <v>7063543710</v>
      </c>
      <c r="E12" s="67">
        <f t="shared" si="0"/>
        <v>2.0240618809762686E-2</v>
      </c>
      <c r="F12" s="68">
        <f t="shared" si="1"/>
        <v>12</v>
      </c>
      <c r="G12" s="64">
        <v>828778</v>
      </c>
      <c r="H12" s="23">
        <f t="shared" si="2"/>
        <v>13</v>
      </c>
      <c r="I12" s="64">
        <v>78635</v>
      </c>
      <c r="J12" s="15">
        <f t="shared" si="3"/>
        <v>17</v>
      </c>
      <c r="K12" s="19">
        <f t="shared" si="4"/>
        <v>89826.969034145106</v>
      </c>
      <c r="L12" s="15">
        <f t="shared" si="5"/>
        <v>9</v>
      </c>
      <c r="M12" s="22">
        <f t="shared" si="6"/>
        <v>0.19729727695384144</v>
      </c>
      <c r="N12" s="15">
        <f t="shared" si="7"/>
        <v>17</v>
      </c>
    </row>
    <row r="13" spans="1:16" ht="18.75" customHeight="1">
      <c r="B13" s="17" t="s">
        <v>11</v>
      </c>
      <c r="C13" s="18"/>
      <c r="D13" s="64">
        <v>17312612823</v>
      </c>
      <c r="E13" s="67">
        <f t="shared" si="0"/>
        <v>4.9609376134426508E-2</v>
      </c>
      <c r="F13" s="68">
        <f t="shared" si="1"/>
        <v>9</v>
      </c>
      <c r="G13" s="64">
        <v>2554503</v>
      </c>
      <c r="H13" s="23">
        <f t="shared" si="2"/>
        <v>5</v>
      </c>
      <c r="I13" s="64">
        <v>181116</v>
      </c>
      <c r="J13" s="15">
        <f t="shared" si="3"/>
        <v>7</v>
      </c>
      <c r="K13" s="19">
        <f t="shared" si="4"/>
        <v>95588.533442655535</v>
      </c>
      <c r="L13" s="15">
        <f t="shared" si="5"/>
        <v>7</v>
      </c>
      <c r="M13" s="22">
        <f t="shared" si="6"/>
        <v>0.45442479319351364</v>
      </c>
      <c r="N13" s="15">
        <f t="shared" si="7"/>
        <v>7</v>
      </c>
    </row>
    <row r="14" spans="1:16" ht="18.75" customHeight="1">
      <c r="B14" s="17" t="s">
        <v>12</v>
      </c>
      <c r="C14" s="18"/>
      <c r="D14" s="64">
        <v>12964017974</v>
      </c>
      <c r="E14" s="67">
        <f t="shared" si="0"/>
        <v>3.7148456472798685E-2</v>
      </c>
      <c r="F14" s="68">
        <f t="shared" si="1"/>
        <v>10</v>
      </c>
      <c r="G14" s="64">
        <v>1260084</v>
      </c>
      <c r="H14" s="23">
        <f t="shared" si="2"/>
        <v>10</v>
      </c>
      <c r="I14" s="64">
        <v>172013</v>
      </c>
      <c r="J14" s="15">
        <f t="shared" si="3"/>
        <v>10</v>
      </c>
      <c r="K14" s="19">
        <f t="shared" si="4"/>
        <v>75366.501217931203</v>
      </c>
      <c r="L14" s="15">
        <f t="shared" si="5"/>
        <v>12</v>
      </c>
      <c r="M14" s="22">
        <f t="shared" si="6"/>
        <v>0.43158512749616745</v>
      </c>
      <c r="N14" s="15">
        <f t="shared" si="7"/>
        <v>10</v>
      </c>
    </row>
    <row r="15" spans="1:16" ht="18.75" customHeight="1">
      <c r="B15" s="17" t="s">
        <v>13</v>
      </c>
      <c r="C15" s="18"/>
      <c r="D15" s="64">
        <v>1125354076</v>
      </c>
      <c r="E15" s="67">
        <f t="shared" si="0"/>
        <v>3.224707570802122E-3</v>
      </c>
      <c r="F15" s="68">
        <f t="shared" si="1"/>
        <v>18</v>
      </c>
      <c r="G15" s="64">
        <v>292225</v>
      </c>
      <c r="H15" s="23">
        <f t="shared" si="2"/>
        <v>17</v>
      </c>
      <c r="I15" s="64">
        <v>57797</v>
      </c>
      <c r="J15" s="15">
        <f t="shared" si="3"/>
        <v>18</v>
      </c>
      <c r="K15" s="19">
        <f t="shared" si="4"/>
        <v>19470.804297800925</v>
      </c>
      <c r="L15" s="15">
        <f t="shared" si="5"/>
        <v>17</v>
      </c>
      <c r="M15" s="22">
        <f t="shared" si="6"/>
        <v>0.14501418854328446</v>
      </c>
      <c r="N15" s="15">
        <f t="shared" si="7"/>
        <v>18</v>
      </c>
    </row>
    <row r="16" spans="1:16" ht="18.75" customHeight="1">
      <c r="B16" s="17" t="s">
        <v>14</v>
      </c>
      <c r="C16" s="18"/>
      <c r="D16" s="64">
        <v>64067723130</v>
      </c>
      <c r="E16" s="67">
        <f t="shared" si="0"/>
        <v>0.18358637181615825</v>
      </c>
      <c r="F16" s="68">
        <f t="shared" si="1"/>
        <v>1</v>
      </c>
      <c r="G16" s="64">
        <v>4905746</v>
      </c>
      <c r="H16" s="23">
        <f t="shared" si="2"/>
        <v>1</v>
      </c>
      <c r="I16" s="64">
        <v>307071</v>
      </c>
      <c r="J16" s="15">
        <f t="shared" si="3"/>
        <v>1</v>
      </c>
      <c r="K16" s="19">
        <f t="shared" si="4"/>
        <v>208641.39931807303</v>
      </c>
      <c r="L16" s="15">
        <f t="shared" si="5"/>
        <v>2</v>
      </c>
      <c r="M16" s="22">
        <f t="shared" si="6"/>
        <v>0.77044919096449482</v>
      </c>
      <c r="N16" s="15">
        <f t="shared" si="7"/>
        <v>1</v>
      </c>
    </row>
    <row r="17" spans="2:15" ht="18.75" customHeight="1">
      <c r="B17" s="17" t="s">
        <v>15</v>
      </c>
      <c r="C17" s="18"/>
      <c r="D17" s="64">
        <v>25325524566</v>
      </c>
      <c r="E17" s="67">
        <f t="shared" si="0"/>
        <v>7.2570413653982549E-2</v>
      </c>
      <c r="F17" s="68">
        <f t="shared" si="1"/>
        <v>6</v>
      </c>
      <c r="G17" s="64">
        <v>1835709</v>
      </c>
      <c r="H17" s="23">
        <f t="shared" si="2"/>
        <v>6</v>
      </c>
      <c r="I17" s="64">
        <v>223999</v>
      </c>
      <c r="J17" s="15">
        <f t="shared" si="3"/>
        <v>5</v>
      </c>
      <c r="K17" s="19">
        <f t="shared" si="4"/>
        <v>113060.88226286725</v>
      </c>
      <c r="L17" s="15">
        <f t="shared" si="5"/>
        <v>6</v>
      </c>
      <c r="M17" s="22">
        <f t="shared" si="6"/>
        <v>0.56201936466438007</v>
      </c>
      <c r="N17" s="15">
        <f t="shared" si="7"/>
        <v>5</v>
      </c>
    </row>
    <row r="18" spans="2:15" ht="18.75" customHeight="1">
      <c r="B18" s="17" t="s">
        <v>283</v>
      </c>
      <c r="C18" s="69"/>
      <c r="D18" s="64">
        <v>25651592627</v>
      </c>
      <c r="E18" s="67">
        <f t="shared" si="0"/>
        <v>7.3504763266542594E-2</v>
      </c>
      <c r="F18" s="68">
        <f t="shared" si="1"/>
        <v>5</v>
      </c>
      <c r="G18" s="64">
        <v>4056044</v>
      </c>
      <c r="H18" s="23">
        <f t="shared" si="2"/>
        <v>3</v>
      </c>
      <c r="I18" s="64">
        <v>282218</v>
      </c>
      <c r="J18" s="15">
        <f t="shared" si="3"/>
        <v>3</v>
      </c>
      <c r="K18" s="19">
        <f t="shared" si="4"/>
        <v>90892.829752177393</v>
      </c>
      <c r="L18" s="15">
        <f t="shared" si="5"/>
        <v>8</v>
      </c>
      <c r="M18" s="22">
        <f t="shared" si="6"/>
        <v>0.7080923622732781</v>
      </c>
      <c r="N18" s="15">
        <f t="shared" si="7"/>
        <v>3</v>
      </c>
    </row>
    <row r="19" spans="2:15" ht="18.75" customHeight="1">
      <c r="B19" s="17" t="s">
        <v>16</v>
      </c>
      <c r="C19" s="69"/>
      <c r="D19" s="64">
        <v>6188581899</v>
      </c>
      <c r="E19" s="67">
        <f t="shared" si="0"/>
        <v>1.7733411490513207E-2</v>
      </c>
      <c r="F19" s="68">
        <f t="shared" si="1"/>
        <v>15</v>
      </c>
      <c r="G19" s="64">
        <v>1479017</v>
      </c>
      <c r="H19" s="23">
        <f t="shared" si="2"/>
        <v>9</v>
      </c>
      <c r="I19" s="64">
        <v>178082</v>
      </c>
      <c r="J19" s="15">
        <f t="shared" si="3"/>
        <v>8</v>
      </c>
      <c r="K19" s="19">
        <f t="shared" si="4"/>
        <v>34751.305011174627</v>
      </c>
      <c r="L19" s="15">
        <f t="shared" si="5"/>
        <v>16</v>
      </c>
      <c r="M19" s="22">
        <f t="shared" si="6"/>
        <v>0.44681240763647223</v>
      </c>
      <c r="N19" s="15">
        <f t="shared" si="7"/>
        <v>8</v>
      </c>
    </row>
    <row r="20" spans="2:15" ht="18.75" customHeight="1">
      <c r="B20" s="17" t="s">
        <v>17</v>
      </c>
      <c r="C20" s="69"/>
      <c r="D20" s="64">
        <v>48090497755</v>
      </c>
      <c r="E20" s="67">
        <f t="shared" si="0"/>
        <v>0.13780355490016544</v>
      </c>
      <c r="F20" s="68">
        <f t="shared" si="1"/>
        <v>2</v>
      </c>
      <c r="G20" s="64">
        <v>4065191</v>
      </c>
      <c r="H20" s="23">
        <f t="shared" si="2"/>
        <v>2</v>
      </c>
      <c r="I20" s="64">
        <v>273067</v>
      </c>
      <c r="J20" s="15">
        <f t="shared" si="3"/>
        <v>4</v>
      </c>
      <c r="K20" s="19">
        <f t="shared" si="4"/>
        <v>176112.44769598669</v>
      </c>
      <c r="L20" s="15">
        <f t="shared" si="5"/>
        <v>3</v>
      </c>
      <c r="M20" s="22">
        <f t="shared" si="6"/>
        <v>0.68513226331728394</v>
      </c>
      <c r="N20" s="15">
        <f t="shared" si="7"/>
        <v>4</v>
      </c>
    </row>
    <row r="21" spans="2:15" ht="18.75" customHeight="1">
      <c r="B21" s="17" t="s">
        <v>18</v>
      </c>
      <c r="C21" s="69"/>
      <c r="D21" s="64">
        <v>26109405983</v>
      </c>
      <c r="E21" s="67">
        <f t="shared" si="0"/>
        <v>7.4816629661833042E-2</v>
      </c>
      <c r="F21" s="68">
        <f t="shared" si="1"/>
        <v>4</v>
      </c>
      <c r="G21" s="64">
        <v>1654212</v>
      </c>
      <c r="H21" s="23">
        <f t="shared" si="2"/>
        <v>7</v>
      </c>
      <c r="I21" s="64">
        <v>159734</v>
      </c>
      <c r="J21" s="15">
        <f t="shared" si="3"/>
        <v>11</v>
      </c>
      <c r="K21" s="19">
        <f t="shared" si="4"/>
        <v>163455.53221605919</v>
      </c>
      <c r="L21" s="15">
        <f t="shared" si="5"/>
        <v>5</v>
      </c>
      <c r="M21" s="22">
        <f t="shared" si="6"/>
        <v>0.40077679451827952</v>
      </c>
      <c r="N21" s="15">
        <f t="shared" si="7"/>
        <v>11</v>
      </c>
    </row>
    <row r="22" spans="2:15" ht="18.75" customHeight="1">
      <c r="B22" s="17" t="s">
        <v>284</v>
      </c>
      <c r="C22" s="69"/>
      <c r="D22" s="64">
        <v>672236</v>
      </c>
      <c r="E22" s="67">
        <f t="shared" si="0"/>
        <v>1.9262955231574025E-6</v>
      </c>
      <c r="F22" s="68">
        <f t="shared" si="1"/>
        <v>21</v>
      </c>
      <c r="G22" s="64">
        <v>384</v>
      </c>
      <c r="H22" s="23">
        <f t="shared" si="2"/>
        <v>21</v>
      </c>
      <c r="I22" s="64">
        <v>171</v>
      </c>
      <c r="J22" s="15">
        <f t="shared" si="3"/>
        <v>21</v>
      </c>
      <c r="K22" s="19">
        <f t="shared" si="4"/>
        <v>3931.2046783625733</v>
      </c>
      <c r="L22" s="15">
        <f t="shared" si="5"/>
        <v>21</v>
      </c>
      <c r="M22" s="22">
        <f t="shared" si="6"/>
        <v>4.290434839334506E-4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4">
        <v>42575</v>
      </c>
      <c r="E23" s="67">
        <f t="shared" si="0"/>
        <v>1.2199886929356119E-7</v>
      </c>
      <c r="F23" s="68">
        <f t="shared" si="1"/>
        <v>22</v>
      </c>
      <c r="G23" s="64">
        <v>49</v>
      </c>
      <c r="H23" s="23">
        <f t="shared" si="2"/>
        <v>22</v>
      </c>
      <c r="I23" s="64">
        <v>30</v>
      </c>
      <c r="J23" s="15">
        <f t="shared" si="3"/>
        <v>22</v>
      </c>
      <c r="K23" s="19">
        <f t="shared" si="4"/>
        <v>1419.1666666666667</v>
      </c>
      <c r="L23" s="15">
        <f t="shared" si="5"/>
        <v>22</v>
      </c>
      <c r="M23" s="22">
        <f t="shared" si="6"/>
        <v>7.5270786654991326E-5</v>
      </c>
      <c r="N23" s="15">
        <f t="shared" si="7"/>
        <v>22</v>
      </c>
    </row>
    <row r="24" spans="2:15" ht="18.75" customHeight="1">
      <c r="B24" s="17" t="s">
        <v>19</v>
      </c>
      <c r="C24" s="18"/>
      <c r="D24" s="64">
        <v>126401173</v>
      </c>
      <c r="E24" s="67">
        <f t="shared" si="0"/>
        <v>3.6220317518214485E-4</v>
      </c>
      <c r="F24" s="68">
        <f t="shared" si="1"/>
        <v>19</v>
      </c>
      <c r="G24" s="64">
        <v>42959</v>
      </c>
      <c r="H24" s="23">
        <f t="shared" si="2"/>
        <v>19</v>
      </c>
      <c r="I24" s="64">
        <v>11306</v>
      </c>
      <c r="J24" s="15">
        <f t="shared" si="3"/>
        <v>19</v>
      </c>
      <c r="K24" s="19">
        <f t="shared" si="4"/>
        <v>11180.008225720856</v>
      </c>
      <c r="L24" s="15">
        <f t="shared" si="5"/>
        <v>19</v>
      </c>
      <c r="M24" s="22">
        <f t="shared" si="6"/>
        <v>2.8367050464044401E-2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4">
        <v>6837697111</v>
      </c>
      <c r="E25" s="67">
        <f t="shared" si="0"/>
        <v>1.9593454283355256E-2</v>
      </c>
      <c r="F25" s="68">
        <f t="shared" si="1"/>
        <v>13</v>
      </c>
      <c r="G25" s="64">
        <v>1538203</v>
      </c>
      <c r="H25" s="23">
        <f t="shared" si="2"/>
        <v>8</v>
      </c>
      <c r="I25" s="64">
        <v>187289</v>
      </c>
      <c r="J25" s="15">
        <f t="shared" si="3"/>
        <v>6</v>
      </c>
      <c r="K25" s="19">
        <f t="shared" si="4"/>
        <v>36508.802497744131</v>
      </c>
      <c r="L25" s="15">
        <f t="shared" si="5"/>
        <v>15</v>
      </c>
      <c r="M25" s="22">
        <f t="shared" si="6"/>
        <v>0.46991301206088903</v>
      </c>
      <c r="N25" s="15">
        <f t="shared" si="7"/>
        <v>6</v>
      </c>
    </row>
    <row r="26" spans="2:15" ht="18.75" customHeight="1">
      <c r="B26" s="17" t="s">
        <v>21</v>
      </c>
      <c r="C26" s="18"/>
      <c r="D26" s="64">
        <v>22480838371</v>
      </c>
      <c r="E26" s="67">
        <f t="shared" si="0"/>
        <v>6.4418951545115774E-2</v>
      </c>
      <c r="F26" s="68">
        <f t="shared" si="1"/>
        <v>7</v>
      </c>
      <c r="G26" s="64">
        <v>842080</v>
      </c>
      <c r="H26" s="23">
        <f t="shared" si="2"/>
        <v>12</v>
      </c>
      <c r="I26" s="64">
        <v>136194</v>
      </c>
      <c r="J26" s="15">
        <f t="shared" si="3"/>
        <v>13</v>
      </c>
      <c r="K26" s="19">
        <f t="shared" si="4"/>
        <v>165064.82202593359</v>
      </c>
      <c r="L26" s="15">
        <f t="shared" si="5"/>
        <v>4</v>
      </c>
      <c r="M26" s="22">
        <f t="shared" si="6"/>
        <v>0.34171431725632967</v>
      </c>
      <c r="N26" s="15">
        <f t="shared" si="7"/>
        <v>13</v>
      </c>
    </row>
    <row r="27" spans="2:15" ht="18.75" customHeight="1">
      <c r="B27" s="17" t="s">
        <v>22</v>
      </c>
      <c r="C27" s="18"/>
      <c r="D27" s="64">
        <v>1900233593</v>
      </c>
      <c r="E27" s="67">
        <f t="shared" si="0"/>
        <v>5.4451285904789475E-3</v>
      </c>
      <c r="F27" s="68">
        <f t="shared" si="1"/>
        <v>17</v>
      </c>
      <c r="G27" s="64">
        <v>793252</v>
      </c>
      <c r="H27" s="23">
        <f t="shared" si="2"/>
        <v>14</v>
      </c>
      <c r="I27" s="64">
        <v>110356</v>
      </c>
      <c r="J27" s="15">
        <f t="shared" si="3"/>
        <v>14</v>
      </c>
      <c r="K27" s="19">
        <f t="shared" si="4"/>
        <v>17219.123500308095</v>
      </c>
      <c r="L27" s="15">
        <f t="shared" si="5"/>
        <v>18</v>
      </c>
      <c r="M27" s="22">
        <f t="shared" si="6"/>
        <v>0.27688609773660744</v>
      </c>
      <c r="N27" s="15">
        <f t="shared" si="7"/>
        <v>14</v>
      </c>
    </row>
    <row r="28" spans="2:15" ht="18.75" customHeight="1">
      <c r="B28" s="17" t="s">
        <v>23</v>
      </c>
      <c r="C28" s="18"/>
      <c r="D28" s="64">
        <v>8414791359</v>
      </c>
      <c r="E28" s="67">
        <f t="shared" si="0"/>
        <v>2.4112625511197399E-2</v>
      </c>
      <c r="F28" s="68">
        <f t="shared" si="1"/>
        <v>11</v>
      </c>
      <c r="G28" s="64">
        <v>254245</v>
      </c>
      <c r="H28" s="23">
        <f t="shared" si="2"/>
        <v>18</v>
      </c>
      <c r="I28" s="64">
        <v>106573</v>
      </c>
      <c r="J28" s="15">
        <f t="shared" si="3"/>
        <v>15</v>
      </c>
      <c r="K28" s="19">
        <f t="shared" si="4"/>
        <v>78958.003987876858</v>
      </c>
      <c r="L28" s="15">
        <f t="shared" si="5"/>
        <v>10</v>
      </c>
      <c r="M28" s="22">
        <f t="shared" si="6"/>
        <v>0.26739445153941305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5">
        <v>18604321</v>
      </c>
      <c r="E29" s="67">
        <f t="shared" si="0"/>
        <v>5.3310772189652515E-5</v>
      </c>
      <c r="F29" s="68">
        <f t="shared" si="1"/>
        <v>20</v>
      </c>
      <c r="G29" s="65">
        <v>13641</v>
      </c>
      <c r="H29" s="23">
        <f t="shared" si="2"/>
        <v>20</v>
      </c>
      <c r="I29" s="65">
        <v>1953</v>
      </c>
      <c r="J29" s="15">
        <f t="shared" si="3"/>
        <v>20</v>
      </c>
      <c r="K29" s="26">
        <f t="shared" si="4"/>
        <v>9526.0220174091137</v>
      </c>
      <c r="L29" s="15">
        <f t="shared" si="5"/>
        <v>20</v>
      </c>
      <c r="M29" s="28">
        <f t="shared" si="6"/>
        <v>4.9001282112399354E-3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6">
        <v>348978644200</v>
      </c>
      <c r="E30" s="70"/>
      <c r="F30" s="71"/>
      <c r="G30" s="66">
        <v>10047413</v>
      </c>
      <c r="H30" s="71"/>
      <c r="I30" s="66">
        <v>356353</v>
      </c>
      <c r="J30" s="71"/>
      <c r="K30" s="29">
        <f>IFERROR(D30/I30,0)</f>
        <v>979306.03699141019</v>
      </c>
      <c r="L30" s="71"/>
      <c r="M30" s="30">
        <f t="shared" si="6"/>
        <v>0.89409902122887086</v>
      </c>
      <c r="N30" s="71"/>
      <c r="O30" s="72"/>
    </row>
    <row r="31" spans="2:15">
      <c r="B31" s="31" t="s">
        <v>289</v>
      </c>
    </row>
    <row r="32" spans="2:15" ht="13.5" customHeight="1">
      <c r="B32" s="32" t="s">
        <v>187</v>
      </c>
    </row>
    <row r="33" spans="2:3" ht="13.5" customHeight="1">
      <c r="B33" s="33" t="s">
        <v>268</v>
      </c>
    </row>
    <row r="34" spans="2:3">
      <c r="B34" s="33" t="s">
        <v>26</v>
      </c>
    </row>
    <row r="35" spans="2:3" ht="13.5" customHeight="1">
      <c r="B35" s="33" t="s">
        <v>182</v>
      </c>
      <c r="C35" s="34"/>
    </row>
    <row r="36" spans="2:3">
      <c r="B36" s="33" t="s">
        <v>27</v>
      </c>
    </row>
    <row r="37" spans="2:3">
      <c r="B37" s="33" t="s">
        <v>183</v>
      </c>
    </row>
    <row r="38" spans="2:3">
      <c r="B38" s="33" t="s">
        <v>189</v>
      </c>
    </row>
    <row r="39" spans="2:3">
      <c r="B39" s="33" t="s">
        <v>184</v>
      </c>
    </row>
    <row r="40" spans="2:3">
      <c r="B40" s="33" t="s">
        <v>177</v>
      </c>
    </row>
  </sheetData>
  <mergeCells count="8">
    <mergeCell ref="I6:J6"/>
    <mergeCell ref="K6:L6"/>
    <mergeCell ref="M6:N6"/>
    <mergeCell ref="B3:C3"/>
    <mergeCell ref="D3:F3"/>
    <mergeCell ref="B6:C7"/>
    <mergeCell ref="D6:F6"/>
    <mergeCell ref="G6:H6"/>
  </mergeCells>
  <phoneticPr fontId="3"/>
  <conditionalFormatting sqref="F8:F29">
    <cfRule type="expression" dxfId="813" priority="24" stopIfTrue="1">
      <formula>$F8&lt;=5</formula>
    </cfRule>
  </conditionalFormatting>
  <conditionalFormatting sqref="J8:J29">
    <cfRule type="expression" dxfId="812" priority="26" stopIfTrue="1">
      <formula>$J8&lt;=5</formula>
    </cfRule>
  </conditionalFormatting>
  <conditionalFormatting sqref="L8:L29">
    <cfRule type="expression" dxfId="811" priority="27" stopIfTrue="1">
      <formula>$L8&lt;=5</formula>
    </cfRule>
  </conditionalFormatting>
  <conditionalFormatting sqref="E8:E29">
    <cfRule type="expression" dxfId="810" priority="22" stopIfTrue="1">
      <formula>$F8&lt;=5</formula>
    </cfRule>
  </conditionalFormatting>
  <conditionalFormatting sqref="G8:G29">
    <cfRule type="expression" dxfId="809" priority="20" stopIfTrue="1">
      <formula>$H8&lt;=5</formula>
    </cfRule>
  </conditionalFormatting>
  <conditionalFormatting sqref="I8:I29">
    <cfRule type="expression" dxfId="808" priority="18" stopIfTrue="1">
      <formula>$J8&lt;=5</formula>
    </cfRule>
  </conditionalFormatting>
  <conditionalFormatting sqref="K8:K29">
    <cfRule type="expression" dxfId="807" priority="16" stopIfTrue="1">
      <formula>$L8&lt;=5</formula>
    </cfRule>
  </conditionalFormatting>
  <conditionalFormatting sqref="D8:D29">
    <cfRule type="expression" dxfId="806" priority="14" stopIfTrue="1">
      <formula>$F8&lt;=5</formula>
    </cfRule>
  </conditionalFormatting>
  <conditionalFormatting sqref="N8:N29">
    <cfRule type="expression" dxfId="805" priority="8" stopIfTrue="1">
      <formula>$N8&lt;=5</formula>
    </cfRule>
  </conditionalFormatting>
  <conditionalFormatting sqref="M8:M29">
    <cfRule type="expression" dxfId="804" priority="6" stopIfTrue="1">
      <formula>$N8&lt;=5</formula>
    </cfRule>
  </conditionalFormatting>
  <conditionalFormatting sqref="H8:H29">
    <cfRule type="expression" dxfId="803" priority="25" stopIfTrue="1">
      <formula>$H8&lt;=5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5" width="9" style="36"/>
    <col min="16" max="16" width="8.625" style="36" bestFit="1" customWidth="1"/>
    <col min="17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194</v>
      </c>
    </row>
    <row r="3" spans="1:16" s="1" customFormat="1" ht="18.75" customHeight="1">
      <c r="A3" s="35"/>
      <c r="B3" s="129" t="s">
        <v>179</v>
      </c>
      <c r="C3" s="130"/>
      <c r="D3" s="137">
        <v>15488</v>
      </c>
      <c r="E3" s="137"/>
      <c r="F3" s="137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215997963</v>
      </c>
      <c r="E8" s="40">
        <f t="shared" ref="E8:E29" si="0">IFERROR(D8/$D$30,0)</f>
        <v>1.7379944449424103E-2</v>
      </c>
      <c r="F8" s="41">
        <f>_xlfn.IFS(D8&gt;0,RANK(D8,$D$8:$D$29,0),D8=0,"-")</f>
        <v>14</v>
      </c>
      <c r="G8" s="59">
        <v>28685</v>
      </c>
      <c r="H8" s="46">
        <f>_xlfn.IFS(G8&gt;0,RANK(G8,$G$8:$G$29,0),G8=0,"-")</f>
        <v>14</v>
      </c>
      <c r="I8" s="59">
        <v>5125</v>
      </c>
      <c r="J8" s="41">
        <f>_xlfn.IFS(I8&gt;0,RANK(I8,$I$8:$I$29,0),I8=0,"-")</f>
        <v>12</v>
      </c>
      <c r="K8" s="59">
        <f>IFERROR(D8/I8,0)</f>
        <v>42145.944000000003</v>
      </c>
      <c r="L8" s="41">
        <f>_xlfn.IFS(K8&gt;0,RANK(K8,$K$8:$K$29,0),K8=0,"-")</f>
        <v>14</v>
      </c>
      <c r="M8" s="16">
        <f>IFERROR(I8/$D$3,0)</f>
        <v>0.33090134297520662</v>
      </c>
      <c r="N8" s="15">
        <f>_xlfn.IFS(M8&gt;0,RANK(M8,$M$8:$M$29,0),M8=0,"-")</f>
        <v>12</v>
      </c>
      <c r="P8" s="58"/>
    </row>
    <row r="9" spans="1:16" ht="18.75" customHeight="1">
      <c r="B9" s="43" t="s">
        <v>29</v>
      </c>
      <c r="C9" s="44"/>
      <c r="D9" s="60">
        <v>1619588731</v>
      </c>
      <c r="E9" s="45">
        <f t="shared" si="0"/>
        <v>0.13031772052263882</v>
      </c>
      <c r="F9" s="41">
        <f t="shared" ref="F9:F29" si="1">_xlfn.IFS(D9&gt;0,RANK(D9,$D$8:$D$29,0),D9=0,"-")</f>
        <v>3</v>
      </c>
      <c r="G9" s="60">
        <v>38952</v>
      </c>
      <c r="H9" s="46">
        <f t="shared" ref="H9:H29" si="2">_xlfn.IFS(G9&gt;0,RANK(G9,$G$8:$G$29,0),G9=0,"-")</f>
        <v>11</v>
      </c>
      <c r="I9" s="60">
        <v>6183</v>
      </c>
      <c r="J9" s="41">
        <f t="shared" ref="J9:J29" si="3">_xlfn.IFS(I9&gt;0,RANK(I9,$I$8:$I$29,0),I9=0,"-")</f>
        <v>10</v>
      </c>
      <c r="K9" s="60">
        <f t="shared" ref="K9:K27" si="4">IFERROR(D9/I9,0)</f>
        <v>261942.21753194241</v>
      </c>
      <c r="L9" s="41">
        <f t="shared" ref="L9:L29" si="5">_xlfn.IFS(K9&gt;0,RANK(K9,$K$8:$K$29,0),K9=0,"-")</f>
        <v>1</v>
      </c>
      <c r="M9" s="22">
        <f t="shared" ref="M9:M30" si="6">IFERROR(I9/$D$3,0)</f>
        <v>0.39921229338842973</v>
      </c>
      <c r="N9" s="15">
        <f t="shared" ref="N9:N29" si="7">_xlfn.IFS(M9&gt;0,RANK(M9,$M$8:$M$29,0),M9=0,"-")</f>
        <v>10</v>
      </c>
      <c r="P9" s="58"/>
    </row>
    <row r="10" spans="1:16" ht="18.75" customHeight="1">
      <c r="B10" s="43" t="s">
        <v>30</v>
      </c>
      <c r="C10" s="44"/>
      <c r="D10" s="60">
        <v>135111885</v>
      </c>
      <c r="E10" s="45">
        <f t="shared" si="0"/>
        <v>1.0871570375675153E-2</v>
      </c>
      <c r="F10" s="41">
        <f t="shared" si="1"/>
        <v>16</v>
      </c>
      <c r="G10" s="60">
        <v>15475</v>
      </c>
      <c r="H10" s="46">
        <f t="shared" si="2"/>
        <v>16</v>
      </c>
      <c r="I10" s="60">
        <v>2592</v>
      </c>
      <c r="J10" s="41">
        <f t="shared" si="3"/>
        <v>17</v>
      </c>
      <c r="K10" s="60">
        <f t="shared" si="4"/>
        <v>52126.498842592591</v>
      </c>
      <c r="L10" s="41">
        <f t="shared" si="5"/>
        <v>13</v>
      </c>
      <c r="M10" s="22">
        <f t="shared" si="6"/>
        <v>0.16735537190082644</v>
      </c>
      <c r="N10" s="15">
        <f t="shared" si="7"/>
        <v>17</v>
      </c>
      <c r="P10" s="58"/>
    </row>
    <row r="11" spans="1:16" ht="18.75" customHeight="1">
      <c r="B11" s="43" t="s">
        <v>31</v>
      </c>
      <c r="C11" s="44"/>
      <c r="D11" s="60">
        <v>852026362</v>
      </c>
      <c r="E11" s="45">
        <f t="shared" si="0"/>
        <v>6.8556993016665221E-2</v>
      </c>
      <c r="F11" s="41">
        <f t="shared" si="1"/>
        <v>7</v>
      </c>
      <c r="G11" s="60">
        <v>148686</v>
      </c>
      <c r="H11" s="46">
        <f t="shared" si="2"/>
        <v>2</v>
      </c>
      <c r="I11" s="60">
        <v>10183</v>
      </c>
      <c r="J11" s="41">
        <f t="shared" si="3"/>
        <v>2</v>
      </c>
      <c r="K11" s="60">
        <f t="shared" si="4"/>
        <v>83671.448688991455</v>
      </c>
      <c r="L11" s="41">
        <f t="shared" si="5"/>
        <v>10</v>
      </c>
      <c r="M11" s="22">
        <f t="shared" si="6"/>
        <v>0.65747675619834711</v>
      </c>
      <c r="N11" s="15">
        <f t="shared" si="7"/>
        <v>2</v>
      </c>
      <c r="P11" s="58"/>
    </row>
    <row r="12" spans="1:16" ht="18.75" customHeight="1">
      <c r="B12" s="43" t="s">
        <v>32</v>
      </c>
      <c r="C12" s="44"/>
      <c r="D12" s="60">
        <v>247987821</v>
      </c>
      <c r="E12" s="45">
        <f t="shared" si="0"/>
        <v>1.9953959256151541E-2</v>
      </c>
      <c r="F12" s="41">
        <f t="shared" si="1"/>
        <v>11</v>
      </c>
      <c r="G12" s="60">
        <v>29125</v>
      </c>
      <c r="H12" s="46">
        <f t="shared" si="2"/>
        <v>12</v>
      </c>
      <c r="I12" s="60">
        <v>2762</v>
      </c>
      <c r="J12" s="41">
        <f t="shared" si="3"/>
        <v>16</v>
      </c>
      <c r="K12" s="60">
        <f t="shared" si="4"/>
        <v>89785.597755249823</v>
      </c>
      <c r="L12" s="41">
        <f t="shared" si="5"/>
        <v>8</v>
      </c>
      <c r="M12" s="22">
        <f t="shared" si="6"/>
        <v>0.17833161157024793</v>
      </c>
      <c r="N12" s="15">
        <f t="shared" si="7"/>
        <v>16</v>
      </c>
      <c r="P12" s="58"/>
    </row>
    <row r="13" spans="1:16" ht="18.75" customHeight="1">
      <c r="B13" s="43" t="s">
        <v>33</v>
      </c>
      <c r="C13" s="44"/>
      <c r="D13" s="60">
        <v>577984485</v>
      </c>
      <c r="E13" s="45">
        <f t="shared" si="0"/>
        <v>4.6506634147883141E-2</v>
      </c>
      <c r="F13" s="41">
        <f t="shared" si="1"/>
        <v>9</v>
      </c>
      <c r="G13" s="60">
        <v>91797</v>
      </c>
      <c r="H13" s="46">
        <f t="shared" si="2"/>
        <v>5</v>
      </c>
      <c r="I13" s="60">
        <v>6303</v>
      </c>
      <c r="J13" s="41">
        <f t="shared" si="3"/>
        <v>7</v>
      </c>
      <c r="K13" s="60">
        <f t="shared" si="4"/>
        <v>91699.902427415524</v>
      </c>
      <c r="L13" s="41">
        <f t="shared" si="5"/>
        <v>7</v>
      </c>
      <c r="M13" s="22">
        <f t="shared" si="6"/>
        <v>0.40696022727272729</v>
      </c>
      <c r="N13" s="15">
        <f t="shared" si="7"/>
        <v>7</v>
      </c>
      <c r="P13" s="58"/>
    </row>
    <row r="14" spans="1:16" ht="18.75" customHeight="1">
      <c r="B14" s="43" t="s">
        <v>34</v>
      </c>
      <c r="C14" s="44"/>
      <c r="D14" s="60">
        <v>485938710</v>
      </c>
      <c r="E14" s="45">
        <f t="shared" si="0"/>
        <v>3.9100312189633057E-2</v>
      </c>
      <c r="F14" s="41">
        <f t="shared" si="1"/>
        <v>10</v>
      </c>
      <c r="G14" s="60">
        <v>41321</v>
      </c>
      <c r="H14" s="46">
        <f t="shared" si="2"/>
        <v>10</v>
      </c>
      <c r="I14" s="60">
        <v>6249</v>
      </c>
      <c r="J14" s="41">
        <f t="shared" si="3"/>
        <v>8</v>
      </c>
      <c r="K14" s="60">
        <f t="shared" si="4"/>
        <v>77762.635621699475</v>
      </c>
      <c r="L14" s="41">
        <f t="shared" si="5"/>
        <v>11</v>
      </c>
      <c r="M14" s="22">
        <f t="shared" si="6"/>
        <v>0.40347365702479338</v>
      </c>
      <c r="N14" s="15">
        <f t="shared" si="7"/>
        <v>8</v>
      </c>
      <c r="P14" s="58"/>
    </row>
    <row r="15" spans="1:16" ht="18.75" customHeight="1">
      <c r="B15" s="43" t="s">
        <v>35</v>
      </c>
      <c r="C15" s="44"/>
      <c r="D15" s="60">
        <v>44838674</v>
      </c>
      <c r="E15" s="45">
        <f t="shared" si="0"/>
        <v>3.607875058089492E-3</v>
      </c>
      <c r="F15" s="41">
        <f t="shared" si="1"/>
        <v>18</v>
      </c>
      <c r="G15" s="60">
        <v>9920</v>
      </c>
      <c r="H15" s="46">
        <f t="shared" si="2"/>
        <v>17</v>
      </c>
      <c r="I15" s="60">
        <v>2317</v>
      </c>
      <c r="J15" s="41">
        <f t="shared" si="3"/>
        <v>18</v>
      </c>
      <c r="K15" s="60">
        <f t="shared" si="4"/>
        <v>19352.038843331895</v>
      </c>
      <c r="L15" s="41">
        <f t="shared" si="5"/>
        <v>17</v>
      </c>
      <c r="M15" s="22">
        <f t="shared" si="6"/>
        <v>0.14959969008264462</v>
      </c>
      <c r="N15" s="15">
        <f t="shared" si="7"/>
        <v>18</v>
      </c>
      <c r="P15" s="58"/>
    </row>
    <row r="16" spans="1:16" ht="18.75" customHeight="1">
      <c r="B16" s="43" t="s">
        <v>36</v>
      </c>
      <c r="C16" s="44"/>
      <c r="D16" s="60">
        <v>2270239842</v>
      </c>
      <c r="E16" s="45">
        <f t="shared" si="0"/>
        <v>0.18267136315924126</v>
      </c>
      <c r="F16" s="41">
        <f t="shared" si="1"/>
        <v>1</v>
      </c>
      <c r="G16" s="60">
        <v>178905</v>
      </c>
      <c r="H16" s="46">
        <f t="shared" si="2"/>
        <v>1</v>
      </c>
      <c r="I16" s="60">
        <v>11019</v>
      </c>
      <c r="J16" s="41">
        <f t="shared" si="3"/>
        <v>1</v>
      </c>
      <c r="K16" s="60">
        <f t="shared" si="4"/>
        <v>206029.57092295127</v>
      </c>
      <c r="L16" s="41">
        <f t="shared" si="5"/>
        <v>2</v>
      </c>
      <c r="M16" s="22">
        <f t="shared" si="6"/>
        <v>0.71145402892561982</v>
      </c>
      <c r="N16" s="15">
        <f t="shared" si="7"/>
        <v>1</v>
      </c>
      <c r="P16" s="58"/>
    </row>
    <row r="17" spans="2:16" ht="18.75" customHeight="1">
      <c r="B17" s="43" t="s">
        <v>37</v>
      </c>
      <c r="C17" s="44"/>
      <c r="D17" s="60">
        <v>868587334</v>
      </c>
      <c r="E17" s="45">
        <f t="shared" si="0"/>
        <v>6.9889546200921263E-2</v>
      </c>
      <c r="F17" s="41">
        <f t="shared" si="1"/>
        <v>6</v>
      </c>
      <c r="G17" s="60">
        <v>61799</v>
      </c>
      <c r="H17" s="46">
        <f t="shared" si="2"/>
        <v>6</v>
      </c>
      <c r="I17" s="60">
        <v>8036</v>
      </c>
      <c r="J17" s="41">
        <f t="shared" si="3"/>
        <v>5</v>
      </c>
      <c r="K17" s="60">
        <f t="shared" si="4"/>
        <v>108087.02513688403</v>
      </c>
      <c r="L17" s="41">
        <f t="shared" si="5"/>
        <v>6</v>
      </c>
      <c r="M17" s="22">
        <f t="shared" si="6"/>
        <v>0.51885330578512401</v>
      </c>
      <c r="N17" s="15">
        <f t="shared" si="7"/>
        <v>5</v>
      </c>
      <c r="P17" s="58"/>
    </row>
    <row r="18" spans="2:16" ht="18.75" customHeight="1">
      <c r="B18" s="17" t="s">
        <v>283</v>
      </c>
      <c r="C18" s="69"/>
      <c r="D18" s="60">
        <v>890659895</v>
      </c>
      <c r="E18" s="45">
        <f t="shared" si="0"/>
        <v>7.1665580931566039E-2</v>
      </c>
      <c r="F18" s="41">
        <f t="shared" si="1"/>
        <v>5</v>
      </c>
      <c r="G18" s="60">
        <v>144561</v>
      </c>
      <c r="H18" s="46">
        <f t="shared" si="2"/>
        <v>4</v>
      </c>
      <c r="I18" s="60">
        <v>10139</v>
      </c>
      <c r="J18" s="41">
        <f t="shared" si="3"/>
        <v>3</v>
      </c>
      <c r="K18" s="60">
        <f t="shared" si="4"/>
        <v>87844.944767728579</v>
      </c>
      <c r="L18" s="41">
        <f t="shared" si="5"/>
        <v>9</v>
      </c>
      <c r="M18" s="22">
        <f t="shared" si="6"/>
        <v>0.65463584710743805</v>
      </c>
      <c r="N18" s="15">
        <f t="shared" si="7"/>
        <v>3</v>
      </c>
      <c r="P18" s="58"/>
    </row>
    <row r="19" spans="2:16" ht="18.75" customHeight="1">
      <c r="B19" s="17" t="s">
        <v>16</v>
      </c>
      <c r="C19" s="69"/>
      <c r="D19" s="60">
        <v>209586882</v>
      </c>
      <c r="E19" s="45">
        <f t="shared" si="0"/>
        <v>1.6864086660335797E-2</v>
      </c>
      <c r="F19" s="41">
        <f t="shared" si="1"/>
        <v>15</v>
      </c>
      <c r="G19" s="60">
        <v>50201</v>
      </c>
      <c r="H19" s="46">
        <f t="shared" si="2"/>
        <v>9</v>
      </c>
      <c r="I19" s="60">
        <v>6220</v>
      </c>
      <c r="J19" s="41">
        <f t="shared" si="3"/>
        <v>9</v>
      </c>
      <c r="K19" s="60">
        <f t="shared" si="4"/>
        <v>33695.640192926046</v>
      </c>
      <c r="L19" s="41">
        <f t="shared" si="5"/>
        <v>15</v>
      </c>
      <c r="M19" s="22">
        <f t="shared" si="6"/>
        <v>0.40160123966942146</v>
      </c>
      <c r="N19" s="15">
        <f t="shared" si="7"/>
        <v>9</v>
      </c>
      <c r="P19" s="58"/>
    </row>
    <row r="20" spans="2:16" ht="18.75" customHeight="1">
      <c r="B20" s="17" t="s">
        <v>17</v>
      </c>
      <c r="C20" s="69"/>
      <c r="D20" s="60">
        <v>1813713031</v>
      </c>
      <c r="E20" s="45">
        <f t="shared" si="0"/>
        <v>0.14593763426360007</v>
      </c>
      <c r="F20" s="41">
        <f t="shared" si="1"/>
        <v>2</v>
      </c>
      <c r="G20" s="60">
        <v>146961</v>
      </c>
      <c r="H20" s="46">
        <f t="shared" si="2"/>
        <v>3</v>
      </c>
      <c r="I20" s="60">
        <v>9802</v>
      </c>
      <c r="J20" s="41">
        <f t="shared" si="3"/>
        <v>4</v>
      </c>
      <c r="K20" s="60">
        <f t="shared" si="4"/>
        <v>185034.99602122017</v>
      </c>
      <c r="L20" s="41">
        <f t="shared" si="5"/>
        <v>3</v>
      </c>
      <c r="M20" s="22">
        <f t="shared" si="6"/>
        <v>0.63287706611570249</v>
      </c>
      <c r="N20" s="15">
        <f t="shared" si="7"/>
        <v>4</v>
      </c>
      <c r="P20" s="58"/>
    </row>
    <row r="21" spans="2:16" ht="18.75" customHeight="1">
      <c r="B21" s="17" t="s">
        <v>18</v>
      </c>
      <c r="C21" s="69"/>
      <c r="D21" s="60">
        <v>937538051</v>
      </c>
      <c r="E21" s="45">
        <f t="shared" si="0"/>
        <v>7.5437559777363938E-2</v>
      </c>
      <c r="F21" s="41">
        <f t="shared" si="1"/>
        <v>4</v>
      </c>
      <c r="G21" s="60">
        <v>58808</v>
      </c>
      <c r="H21" s="46">
        <f t="shared" si="2"/>
        <v>7</v>
      </c>
      <c r="I21" s="60">
        <v>5564</v>
      </c>
      <c r="J21" s="41">
        <f t="shared" si="3"/>
        <v>11</v>
      </c>
      <c r="K21" s="60">
        <f t="shared" si="4"/>
        <v>168500.72807332853</v>
      </c>
      <c r="L21" s="41">
        <f t="shared" si="5"/>
        <v>4</v>
      </c>
      <c r="M21" s="22">
        <f t="shared" si="6"/>
        <v>0.35924586776859502</v>
      </c>
      <c r="N21" s="15">
        <f t="shared" si="7"/>
        <v>11</v>
      </c>
      <c r="P21" s="58"/>
    </row>
    <row r="22" spans="2:16" ht="18.75" customHeight="1">
      <c r="B22" s="17" t="s">
        <v>284</v>
      </c>
      <c r="C22" s="69"/>
      <c r="D22" s="60">
        <v>5002</v>
      </c>
      <c r="E22" s="45">
        <f t="shared" si="0"/>
        <v>4.0247824992691884E-7</v>
      </c>
      <c r="F22" s="41">
        <f t="shared" si="1"/>
        <v>21</v>
      </c>
      <c r="G22" s="60">
        <v>6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2501</v>
      </c>
      <c r="L22" s="41">
        <f t="shared" si="5"/>
        <v>21</v>
      </c>
      <c r="M22" s="22">
        <f t="shared" si="6"/>
        <v>1.2913223140495868E-4</v>
      </c>
      <c r="N22" s="15">
        <f t="shared" si="7"/>
        <v>21</v>
      </c>
      <c r="P22" s="58"/>
    </row>
    <row r="23" spans="2:16" ht="18.75" customHeight="1">
      <c r="B23" s="17" t="s">
        <v>285</v>
      </c>
      <c r="C23" s="69"/>
      <c r="D23" s="60">
        <v>3720</v>
      </c>
      <c r="E23" s="45">
        <f t="shared" si="0"/>
        <v>2.9932408831030349E-7</v>
      </c>
      <c r="F23" s="41">
        <f t="shared" si="1"/>
        <v>22</v>
      </c>
      <c r="G23" s="60">
        <v>2</v>
      </c>
      <c r="H23" s="46">
        <f t="shared" si="2"/>
        <v>22</v>
      </c>
      <c r="I23" s="60">
        <v>2</v>
      </c>
      <c r="J23" s="41">
        <f t="shared" si="3"/>
        <v>21</v>
      </c>
      <c r="K23" s="60">
        <f t="shared" si="4"/>
        <v>1860</v>
      </c>
      <c r="L23" s="41">
        <f t="shared" si="5"/>
        <v>22</v>
      </c>
      <c r="M23" s="22">
        <f t="shared" si="6"/>
        <v>1.2913223140495868E-4</v>
      </c>
      <c r="N23" s="15">
        <f t="shared" si="7"/>
        <v>21</v>
      </c>
      <c r="P23" s="58"/>
    </row>
    <row r="24" spans="2:16" ht="18.75" customHeight="1">
      <c r="B24" s="43" t="s">
        <v>38</v>
      </c>
      <c r="C24" s="44"/>
      <c r="D24" s="60">
        <v>3463912</v>
      </c>
      <c r="E24" s="45">
        <f t="shared" si="0"/>
        <v>2.787183605879355E-4</v>
      </c>
      <c r="F24" s="41">
        <f t="shared" si="1"/>
        <v>19</v>
      </c>
      <c r="G24" s="60">
        <v>1186</v>
      </c>
      <c r="H24" s="46">
        <f t="shared" si="2"/>
        <v>19</v>
      </c>
      <c r="I24" s="60">
        <v>343</v>
      </c>
      <c r="J24" s="41">
        <f t="shared" si="3"/>
        <v>19</v>
      </c>
      <c r="K24" s="60">
        <f t="shared" si="4"/>
        <v>10098.868804664724</v>
      </c>
      <c r="L24" s="41">
        <f t="shared" si="5"/>
        <v>20</v>
      </c>
      <c r="M24" s="22">
        <f t="shared" si="6"/>
        <v>2.2146177685950414E-2</v>
      </c>
      <c r="N24" s="15">
        <f t="shared" si="7"/>
        <v>19</v>
      </c>
      <c r="P24" s="58"/>
    </row>
    <row r="25" spans="2:16" ht="18.75" customHeight="1">
      <c r="B25" s="43" t="s">
        <v>39</v>
      </c>
      <c r="C25" s="44"/>
      <c r="D25" s="60">
        <v>218830002</v>
      </c>
      <c r="E25" s="45">
        <f t="shared" si="0"/>
        <v>1.7607820119245134E-2</v>
      </c>
      <c r="F25" s="41">
        <f t="shared" si="1"/>
        <v>13</v>
      </c>
      <c r="G25" s="60">
        <v>55897</v>
      </c>
      <c r="H25" s="46">
        <f t="shared" si="2"/>
        <v>8</v>
      </c>
      <c r="I25" s="60">
        <v>6678</v>
      </c>
      <c r="J25" s="41">
        <f t="shared" si="3"/>
        <v>6</v>
      </c>
      <c r="K25" s="60">
        <f t="shared" si="4"/>
        <v>32768.793351302782</v>
      </c>
      <c r="L25" s="41">
        <f t="shared" si="5"/>
        <v>16</v>
      </c>
      <c r="M25" s="22">
        <f t="shared" si="6"/>
        <v>0.43117252066115702</v>
      </c>
      <c r="N25" s="15">
        <f t="shared" si="7"/>
        <v>6</v>
      </c>
      <c r="P25" s="58"/>
    </row>
    <row r="26" spans="2:16" ht="18.75" customHeight="1">
      <c r="B26" s="43" t="s">
        <v>40</v>
      </c>
      <c r="C26" s="44"/>
      <c r="D26" s="60">
        <v>745697685</v>
      </c>
      <c r="E26" s="45">
        <f t="shared" si="0"/>
        <v>6.0001419278959377E-2</v>
      </c>
      <c r="F26" s="41">
        <f t="shared" si="1"/>
        <v>8</v>
      </c>
      <c r="G26" s="60">
        <v>28979</v>
      </c>
      <c r="H26" s="46">
        <f t="shared" si="2"/>
        <v>13</v>
      </c>
      <c r="I26" s="60">
        <v>4846</v>
      </c>
      <c r="J26" s="41">
        <f t="shared" si="3"/>
        <v>13</v>
      </c>
      <c r="K26" s="60">
        <f t="shared" si="4"/>
        <v>153879.01052414361</v>
      </c>
      <c r="L26" s="41">
        <f t="shared" si="5"/>
        <v>5</v>
      </c>
      <c r="M26" s="22">
        <f t="shared" si="6"/>
        <v>0.31288739669421489</v>
      </c>
      <c r="N26" s="15">
        <f t="shared" si="7"/>
        <v>13</v>
      </c>
      <c r="P26" s="58"/>
    </row>
    <row r="27" spans="2:16" ht="18.75" customHeight="1">
      <c r="B27" s="43" t="s">
        <v>41</v>
      </c>
      <c r="C27" s="44"/>
      <c r="D27" s="60">
        <v>56965696</v>
      </c>
      <c r="E27" s="45">
        <f t="shared" si="0"/>
        <v>4.5836572634843824E-3</v>
      </c>
      <c r="F27" s="41">
        <f t="shared" si="1"/>
        <v>17</v>
      </c>
      <c r="G27" s="60">
        <v>27044</v>
      </c>
      <c r="H27" s="46">
        <f t="shared" si="2"/>
        <v>15</v>
      </c>
      <c r="I27" s="60">
        <v>4053</v>
      </c>
      <c r="J27" s="41">
        <f t="shared" si="3"/>
        <v>14</v>
      </c>
      <c r="K27" s="60">
        <f t="shared" si="4"/>
        <v>14055.192696767826</v>
      </c>
      <c r="L27" s="41">
        <f t="shared" si="5"/>
        <v>18</v>
      </c>
      <c r="M27" s="22">
        <f t="shared" si="6"/>
        <v>0.26168646694214875</v>
      </c>
      <c r="N27" s="15">
        <f t="shared" si="7"/>
        <v>14</v>
      </c>
      <c r="P27" s="58"/>
    </row>
    <row r="28" spans="2:16" ht="18.75" customHeight="1">
      <c r="B28" s="43" t="s">
        <v>42</v>
      </c>
      <c r="C28" s="44"/>
      <c r="D28" s="60">
        <v>232826907</v>
      </c>
      <c r="E28" s="45">
        <f t="shared" si="0"/>
        <v>1.8734059589215812E-2</v>
      </c>
      <c r="F28" s="41">
        <f t="shared" si="1"/>
        <v>12</v>
      </c>
      <c r="G28" s="60">
        <v>8470</v>
      </c>
      <c r="H28" s="46">
        <f t="shared" si="2"/>
        <v>18</v>
      </c>
      <c r="I28" s="60">
        <v>3703</v>
      </c>
      <c r="J28" s="41">
        <f t="shared" si="3"/>
        <v>15</v>
      </c>
      <c r="K28" s="60">
        <f>IFERROR(D28/I28,0)</f>
        <v>62875.211180124221</v>
      </c>
      <c r="L28" s="41">
        <f t="shared" si="5"/>
        <v>12</v>
      </c>
      <c r="M28" s="22">
        <f t="shared" ref="M28" si="8">IFERROR(I28/$D$3,0)</f>
        <v>0.239088326446281</v>
      </c>
      <c r="N28" s="15">
        <f t="shared" si="7"/>
        <v>15</v>
      </c>
      <c r="P28" s="58"/>
    </row>
    <row r="29" spans="2:16" ht="18.75" customHeight="1" thickBot="1">
      <c r="B29" s="48" t="s">
        <v>43</v>
      </c>
      <c r="C29" s="49"/>
      <c r="D29" s="61">
        <v>408180</v>
      </c>
      <c r="E29" s="50">
        <f t="shared" si="0"/>
        <v>3.2843576980241854E-5</v>
      </c>
      <c r="F29" s="41">
        <f t="shared" si="1"/>
        <v>20</v>
      </c>
      <c r="G29" s="61">
        <v>209</v>
      </c>
      <c r="H29" s="46">
        <f t="shared" si="2"/>
        <v>20</v>
      </c>
      <c r="I29" s="61">
        <v>40</v>
      </c>
      <c r="J29" s="41">
        <f t="shared" si="3"/>
        <v>20</v>
      </c>
      <c r="K29" s="61">
        <f>IFERROR(D29/I29,0)</f>
        <v>10204.5</v>
      </c>
      <c r="L29" s="41">
        <f t="shared" si="5"/>
        <v>19</v>
      </c>
      <c r="M29" s="28">
        <f t="shared" si="6"/>
        <v>2.5826446280991736E-3</v>
      </c>
      <c r="N29" s="15">
        <f t="shared" si="7"/>
        <v>20</v>
      </c>
      <c r="P29" s="58"/>
    </row>
    <row r="30" spans="2:16" ht="18.75" customHeight="1" thickTop="1">
      <c r="B30" s="52" t="s">
        <v>44</v>
      </c>
      <c r="C30" s="53"/>
      <c r="D30" s="62">
        <v>12428000770</v>
      </c>
      <c r="E30" s="70"/>
      <c r="F30" s="71"/>
      <c r="G30" s="62">
        <v>374900</v>
      </c>
      <c r="H30" s="71"/>
      <c r="I30" s="62">
        <v>13137</v>
      </c>
      <c r="J30" s="71"/>
      <c r="K30" s="62">
        <f>IFERROR(D30/I30,0)</f>
        <v>946030.35472330055</v>
      </c>
      <c r="L30" s="71"/>
      <c r="M30" s="30">
        <f t="shared" si="6"/>
        <v>0.84820506198347112</v>
      </c>
      <c r="N30" s="71"/>
      <c r="O30" s="73"/>
      <c r="P30" s="58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02" priority="38" stopIfTrue="1">
      <formula>$F8&lt;=5</formula>
    </cfRule>
  </conditionalFormatting>
  <conditionalFormatting sqref="H8:H29">
    <cfRule type="expression" dxfId="801" priority="39" stopIfTrue="1">
      <formula>$H8&lt;=5</formula>
    </cfRule>
  </conditionalFormatting>
  <conditionalFormatting sqref="J8:J29">
    <cfRule type="expression" dxfId="800" priority="40" stopIfTrue="1">
      <formula>$J8&lt;=5</formula>
    </cfRule>
  </conditionalFormatting>
  <conditionalFormatting sqref="L8:L29">
    <cfRule type="expression" dxfId="799" priority="41" stopIfTrue="1">
      <formula>$L8&lt;=5</formula>
    </cfRule>
  </conditionalFormatting>
  <conditionalFormatting sqref="E8:E29">
    <cfRule type="expression" dxfId="798" priority="36" stopIfTrue="1">
      <formula>$F8&lt;=5</formula>
    </cfRule>
  </conditionalFormatting>
  <conditionalFormatting sqref="G8:G29">
    <cfRule type="expression" dxfId="797" priority="34" stopIfTrue="1">
      <formula>$H8&lt;=5</formula>
    </cfRule>
  </conditionalFormatting>
  <conditionalFormatting sqref="I8:I29">
    <cfRule type="expression" dxfId="796" priority="32" stopIfTrue="1">
      <formula>$J8&lt;=5</formula>
    </cfRule>
  </conditionalFormatting>
  <conditionalFormatting sqref="K8:K29">
    <cfRule type="expression" dxfId="795" priority="30" stopIfTrue="1">
      <formula>$L8&lt;=5</formula>
    </cfRule>
  </conditionalFormatting>
  <conditionalFormatting sqref="D8:D29">
    <cfRule type="expression" dxfId="794" priority="28" stopIfTrue="1">
      <formula>$F8&lt;=5</formula>
    </cfRule>
  </conditionalFormatting>
  <conditionalFormatting sqref="N8:N29">
    <cfRule type="expression" dxfId="793" priority="22" stopIfTrue="1">
      <formula>$N8&lt;=5</formula>
    </cfRule>
  </conditionalFormatting>
  <conditionalFormatting sqref="M8:M29">
    <cfRule type="expression" dxfId="792" priority="20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195</v>
      </c>
    </row>
    <row r="3" spans="1:16" s="1" customFormat="1" ht="18.75" customHeight="1">
      <c r="A3" s="35"/>
      <c r="B3" s="129" t="s">
        <v>179</v>
      </c>
      <c r="C3" s="130"/>
      <c r="D3" s="137">
        <v>9729</v>
      </c>
      <c r="E3" s="137"/>
      <c r="F3" s="137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159550009</v>
      </c>
      <c r="E8" s="40">
        <f t="shared" ref="E8:E29" si="0">IFERROR(D8/$D$30,0)</f>
        <v>1.8514345911195187E-2</v>
      </c>
      <c r="F8" s="41">
        <f>_xlfn.IFS(D8&gt;0,RANK(D8,$D$8:$D$29,0),D8=0,"-")</f>
        <v>13</v>
      </c>
      <c r="G8" s="59">
        <v>19279</v>
      </c>
      <c r="H8" s="46">
        <f>_xlfn.IFS(G8&gt;0,RANK(G8,$G$8:$G$29,0),G8=0,"-")</f>
        <v>14</v>
      </c>
      <c r="I8" s="59">
        <v>3350</v>
      </c>
      <c r="J8" s="41">
        <f>_xlfn.IFS(I8&gt;0,RANK(I8,$I$8:$I$29,0),I8=0,"-")</f>
        <v>13</v>
      </c>
      <c r="K8" s="42">
        <f>IFERROR(D8/I8,0)</f>
        <v>47626.868358208958</v>
      </c>
      <c r="L8" s="41">
        <f>_xlfn.IFS(K8&gt;0,RANK(K8,$K$8:$K$29,0),K8=0,"-")</f>
        <v>14</v>
      </c>
      <c r="M8" s="16">
        <f>IFERROR(I8/$D$3,0)</f>
        <v>0.34433138040908623</v>
      </c>
      <c r="N8" s="15">
        <f>_xlfn.IFS(M8&gt;0,RANK(M8,$M$8:$M$29,0),M8=0,"-")</f>
        <v>13</v>
      </c>
      <c r="P8" s="58"/>
    </row>
    <row r="9" spans="1:16" ht="18.75" customHeight="1">
      <c r="B9" s="43" t="s">
        <v>29</v>
      </c>
      <c r="C9" s="44"/>
      <c r="D9" s="60">
        <v>1043151642</v>
      </c>
      <c r="E9" s="45">
        <f t="shared" si="0"/>
        <v>0.12104838137501606</v>
      </c>
      <c r="F9" s="41">
        <f t="shared" ref="F9:F29" si="1">_xlfn.IFS(D9&gt;0,RANK(D9,$D$8:$D$29,0),D9=0,"-")</f>
        <v>3</v>
      </c>
      <c r="G9" s="60">
        <v>26764</v>
      </c>
      <c r="H9" s="46">
        <f t="shared" ref="H9:H29" si="2">_xlfn.IFS(G9&gt;0,RANK(G9,$G$8:$G$29,0),G9=0,"-")</f>
        <v>11</v>
      </c>
      <c r="I9" s="60">
        <v>4394</v>
      </c>
      <c r="J9" s="41">
        <f t="shared" ref="J9:J29" si="3">_xlfn.IFS(I9&gt;0,RANK(I9,$I$8:$I$29,0),I9=0,"-")</f>
        <v>7</v>
      </c>
      <c r="K9" s="47">
        <f t="shared" ref="K9:K28" si="4">IFERROR(D9/I9,0)</f>
        <v>237403.65088757395</v>
      </c>
      <c r="L9" s="41">
        <f t="shared" ref="L9:L29" si="5">_xlfn.IFS(K9&gt;0,RANK(K9,$K$8:$K$29,0),K9=0,"-")</f>
        <v>1</v>
      </c>
      <c r="M9" s="22">
        <f t="shared" ref="M9:M30" si="6">IFERROR(I9/$D$3,0)</f>
        <v>0.45163942851269401</v>
      </c>
      <c r="N9" s="15">
        <f t="shared" ref="N9:N29" si="7">_xlfn.IFS(M9&gt;0,RANK(M9,$M$8:$M$29,0),M9=0,"-")</f>
        <v>7</v>
      </c>
      <c r="P9" s="58"/>
    </row>
    <row r="10" spans="1:16" ht="18.75" customHeight="1">
      <c r="B10" s="43" t="s">
        <v>30</v>
      </c>
      <c r="C10" s="44"/>
      <c r="D10" s="60">
        <v>144862622</v>
      </c>
      <c r="E10" s="45">
        <f t="shared" si="0"/>
        <v>1.6810006530997523E-2</v>
      </c>
      <c r="F10" s="41">
        <f t="shared" si="1"/>
        <v>15</v>
      </c>
      <c r="G10" s="60">
        <v>10639</v>
      </c>
      <c r="H10" s="46">
        <f t="shared" si="2"/>
        <v>16</v>
      </c>
      <c r="I10" s="60">
        <v>1825</v>
      </c>
      <c r="J10" s="41">
        <f t="shared" si="3"/>
        <v>17</v>
      </c>
      <c r="K10" s="47">
        <f t="shared" si="4"/>
        <v>79376.779178082186</v>
      </c>
      <c r="L10" s="41">
        <f t="shared" si="5"/>
        <v>12</v>
      </c>
      <c r="M10" s="22">
        <f t="shared" si="6"/>
        <v>0.18758351320793504</v>
      </c>
      <c r="N10" s="15">
        <f t="shared" si="7"/>
        <v>17</v>
      </c>
      <c r="P10" s="58"/>
    </row>
    <row r="11" spans="1:16" ht="18.75" customHeight="1">
      <c r="B11" s="43" t="s">
        <v>31</v>
      </c>
      <c r="C11" s="44"/>
      <c r="D11" s="60">
        <v>570354910</v>
      </c>
      <c r="E11" s="45">
        <f t="shared" si="0"/>
        <v>6.6184565968207487E-2</v>
      </c>
      <c r="F11" s="41">
        <f t="shared" si="1"/>
        <v>8</v>
      </c>
      <c r="G11" s="60">
        <v>89858</v>
      </c>
      <c r="H11" s="46">
        <f t="shared" si="2"/>
        <v>4</v>
      </c>
      <c r="I11" s="60">
        <v>6730</v>
      </c>
      <c r="J11" s="41">
        <f t="shared" si="3"/>
        <v>2</v>
      </c>
      <c r="K11" s="47">
        <f t="shared" si="4"/>
        <v>84748.129271916798</v>
      </c>
      <c r="L11" s="41">
        <f t="shared" si="5"/>
        <v>9</v>
      </c>
      <c r="M11" s="22">
        <f t="shared" si="6"/>
        <v>0.69174632541885084</v>
      </c>
      <c r="N11" s="15">
        <f t="shared" si="7"/>
        <v>2</v>
      </c>
      <c r="P11" s="58"/>
    </row>
    <row r="12" spans="1:16" ht="18.75" customHeight="1">
      <c r="B12" s="43" t="s">
        <v>32</v>
      </c>
      <c r="C12" s="44"/>
      <c r="D12" s="60">
        <v>152187197</v>
      </c>
      <c r="E12" s="45">
        <f t="shared" si="0"/>
        <v>1.7659957690840406E-2</v>
      </c>
      <c r="F12" s="41">
        <f t="shared" si="1"/>
        <v>14</v>
      </c>
      <c r="G12" s="60">
        <v>18614</v>
      </c>
      <c r="H12" s="46">
        <f t="shared" si="2"/>
        <v>15</v>
      </c>
      <c r="I12" s="60">
        <v>1826</v>
      </c>
      <c r="J12" s="41">
        <f t="shared" si="3"/>
        <v>16</v>
      </c>
      <c r="K12" s="47">
        <f t="shared" si="4"/>
        <v>83344.576670317634</v>
      </c>
      <c r="L12" s="41">
        <f t="shared" si="5"/>
        <v>10</v>
      </c>
      <c r="M12" s="22">
        <f t="shared" si="6"/>
        <v>0.18768629869462433</v>
      </c>
      <c r="N12" s="15">
        <f t="shared" si="7"/>
        <v>16</v>
      </c>
      <c r="P12" s="58"/>
    </row>
    <row r="13" spans="1:16" ht="18.75" customHeight="1">
      <c r="B13" s="43" t="s">
        <v>33</v>
      </c>
      <c r="C13" s="44"/>
      <c r="D13" s="60">
        <v>383605475</v>
      </c>
      <c r="E13" s="45">
        <f t="shared" si="0"/>
        <v>4.4513970899107483E-2</v>
      </c>
      <c r="F13" s="41">
        <f t="shared" si="1"/>
        <v>9</v>
      </c>
      <c r="G13" s="60">
        <v>56282</v>
      </c>
      <c r="H13" s="46">
        <f t="shared" si="2"/>
        <v>5</v>
      </c>
      <c r="I13" s="60">
        <v>4150</v>
      </c>
      <c r="J13" s="41">
        <f t="shared" si="3"/>
        <v>10</v>
      </c>
      <c r="K13" s="47">
        <f t="shared" si="4"/>
        <v>92435.054216867473</v>
      </c>
      <c r="L13" s="41">
        <f t="shared" si="5"/>
        <v>7</v>
      </c>
      <c r="M13" s="22">
        <f t="shared" si="6"/>
        <v>0.4265597697605098</v>
      </c>
      <c r="N13" s="15">
        <f t="shared" si="7"/>
        <v>10</v>
      </c>
      <c r="P13" s="58"/>
    </row>
    <row r="14" spans="1:16" ht="18.75" customHeight="1">
      <c r="B14" s="43" t="s">
        <v>34</v>
      </c>
      <c r="C14" s="44"/>
      <c r="D14" s="60">
        <v>295661920</v>
      </c>
      <c r="E14" s="45">
        <f t="shared" si="0"/>
        <v>3.4308911005126411E-2</v>
      </c>
      <c r="F14" s="41">
        <f t="shared" si="1"/>
        <v>10</v>
      </c>
      <c r="G14" s="60">
        <v>30063</v>
      </c>
      <c r="H14" s="46">
        <f t="shared" si="2"/>
        <v>10</v>
      </c>
      <c r="I14" s="60">
        <v>4283</v>
      </c>
      <c r="J14" s="41">
        <f t="shared" si="3"/>
        <v>8</v>
      </c>
      <c r="K14" s="47">
        <f t="shared" si="4"/>
        <v>69031.501284146623</v>
      </c>
      <c r="L14" s="41">
        <f t="shared" si="5"/>
        <v>13</v>
      </c>
      <c r="M14" s="22">
        <f t="shared" si="6"/>
        <v>0.44023023949018397</v>
      </c>
      <c r="N14" s="15">
        <f t="shared" si="7"/>
        <v>8</v>
      </c>
      <c r="P14" s="58"/>
    </row>
    <row r="15" spans="1:16" ht="18.75" customHeight="1">
      <c r="B15" s="43" t="s">
        <v>45</v>
      </c>
      <c r="C15" s="44"/>
      <c r="D15" s="60">
        <v>28666382</v>
      </c>
      <c r="E15" s="45">
        <f t="shared" si="0"/>
        <v>3.3264762295968234E-3</v>
      </c>
      <c r="F15" s="41">
        <f t="shared" si="1"/>
        <v>18</v>
      </c>
      <c r="G15" s="60">
        <v>5633</v>
      </c>
      <c r="H15" s="46">
        <f t="shared" si="2"/>
        <v>18</v>
      </c>
      <c r="I15" s="60">
        <v>1240</v>
      </c>
      <c r="J15" s="41">
        <f t="shared" si="3"/>
        <v>18</v>
      </c>
      <c r="K15" s="47">
        <f t="shared" si="4"/>
        <v>23118.05</v>
      </c>
      <c r="L15" s="41">
        <f t="shared" si="5"/>
        <v>17</v>
      </c>
      <c r="M15" s="22">
        <f t="shared" si="6"/>
        <v>0.12745400349470654</v>
      </c>
      <c r="N15" s="15">
        <f t="shared" si="7"/>
        <v>18</v>
      </c>
      <c r="P15" s="58"/>
    </row>
    <row r="16" spans="1:16" ht="18.75" customHeight="1">
      <c r="B16" s="43" t="s">
        <v>36</v>
      </c>
      <c r="C16" s="44"/>
      <c r="D16" s="60">
        <v>1572548768</v>
      </c>
      <c r="E16" s="45">
        <f t="shared" si="0"/>
        <v>0.18248016427862329</v>
      </c>
      <c r="F16" s="41">
        <f t="shared" si="1"/>
        <v>1</v>
      </c>
      <c r="G16" s="60">
        <v>110960</v>
      </c>
      <c r="H16" s="46">
        <f t="shared" si="2"/>
        <v>1</v>
      </c>
      <c r="I16" s="60">
        <v>7222</v>
      </c>
      <c r="J16" s="41">
        <f t="shared" si="3"/>
        <v>1</v>
      </c>
      <c r="K16" s="47">
        <f t="shared" si="4"/>
        <v>217744.22154527833</v>
      </c>
      <c r="L16" s="41">
        <f t="shared" si="5"/>
        <v>2</v>
      </c>
      <c r="M16" s="22">
        <f t="shared" si="6"/>
        <v>0.74231678486997632</v>
      </c>
      <c r="N16" s="15">
        <f t="shared" si="7"/>
        <v>1</v>
      </c>
      <c r="P16" s="58"/>
    </row>
    <row r="17" spans="2:16" ht="18.75" customHeight="1">
      <c r="B17" s="43" t="s">
        <v>37</v>
      </c>
      <c r="C17" s="44"/>
      <c r="D17" s="60">
        <v>617285981</v>
      </c>
      <c r="E17" s="45">
        <f t="shared" si="0"/>
        <v>7.1630495353751183E-2</v>
      </c>
      <c r="F17" s="41">
        <f t="shared" si="1"/>
        <v>5</v>
      </c>
      <c r="G17" s="60">
        <v>40916</v>
      </c>
      <c r="H17" s="46">
        <f t="shared" si="2"/>
        <v>6</v>
      </c>
      <c r="I17" s="60">
        <v>5144</v>
      </c>
      <c r="J17" s="41">
        <f t="shared" si="3"/>
        <v>5</v>
      </c>
      <c r="K17" s="47">
        <f t="shared" si="4"/>
        <v>120001.16271384138</v>
      </c>
      <c r="L17" s="41">
        <f t="shared" si="5"/>
        <v>6</v>
      </c>
      <c r="M17" s="22">
        <f t="shared" si="6"/>
        <v>0.52872854352965359</v>
      </c>
      <c r="N17" s="15">
        <f t="shared" si="7"/>
        <v>5</v>
      </c>
      <c r="P17" s="58"/>
    </row>
    <row r="18" spans="2:16" ht="18.75" customHeight="1">
      <c r="B18" s="17" t="s">
        <v>283</v>
      </c>
      <c r="C18" s="69"/>
      <c r="D18" s="60">
        <v>581289296</v>
      </c>
      <c r="E18" s="45">
        <f t="shared" si="0"/>
        <v>6.7453403281344401E-2</v>
      </c>
      <c r="F18" s="41">
        <f t="shared" si="1"/>
        <v>7</v>
      </c>
      <c r="G18" s="60">
        <v>90364</v>
      </c>
      <c r="H18" s="46">
        <f t="shared" si="2"/>
        <v>3</v>
      </c>
      <c r="I18" s="60">
        <v>6626</v>
      </c>
      <c r="J18" s="41">
        <f t="shared" si="3"/>
        <v>3</v>
      </c>
      <c r="K18" s="47">
        <f t="shared" si="4"/>
        <v>87728.538484757024</v>
      </c>
      <c r="L18" s="41">
        <f t="shared" si="5"/>
        <v>8</v>
      </c>
      <c r="M18" s="22">
        <f t="shared" si="6"/>
        <v>0.68105663480316581</v>
      </c>
      <c r="N18" s="15">
        <f t="shared" si="7"/>
        <v>3</v>
      </c>
      <c r="P18" s="58"/>
    </row>
    <row r="19" spans="2:16" ht="18.75" customHeight="1">
      <c r="B19" s="17" t="s">
        <v>16</v>
      </c>
      <c r="C19" s="69"/>
      <c r="D19" s="60">
        <v>142039587</v>
      </c>
      <c r="E19" s="45">
        <f t="shared" si="0"/>
        <v>1.6482418667875493E-2</v>
      </c>
      <c r="F19" s="41">
        <f t="shared" si="1"/>
        <v>16</v>
      </c>
      <c r="G19" s="60">
        <v>34028</v>
      </c>
      <c r="H19" s="46">
        <f t="shared" si="2"/>
        <v>9</v>
      </c>
      <c r="I19" s="60">
        <v>4217</v>
      </c>
      <c r="J19" s="41">
        <f t="shared" si="3"/>
        <v>9</v>
      </c>
      <c r="K19" s="47">
        <f t="shared" si="4"/>
        <v>33682.614892103389</v>
      </c>
      <c r="L19" s="41">
        <f t="shared" si="5"/>
        <v>16</v>
      </c>
      <c r="M19" s="22">
        <f t="shared" si="6"/>
        <v>0.43344639736869156</v>
      </c>
      <c r="N19" s="15">
        <f t="shared" si="7"/>
        <v>9</v>
      </c>
      <c r="P19" s="58"/>
    </row>
    <row r="20" spans="2:16" ht="18.75" customHeight="1">
      <c r="B20" s="17" t="s">
        <v>17</v>
      </c>
      <c r="C20" s="69"/>
      <c r="D20" s="60">
        <v>1272427895</v>
      </c>
      <c r="E20" s="45">
        <f t="shared" si="0"/>
        <v>0.14765383181572836</v>
      </c>
      <c r="F20" s="41">
        <f t="shared" si="1"/>
        <v>2</v>
      </c>
      <c r="G20" s="60">
        <v>94470</v>
      </c>
      <c r="H20" s="46">
        <f t="shared" si="2"/>
        <v>2</v>
      </c>
      <c r="I20" s="60">
        <v>6423</v>
      </c>
      <c r="J20" s="41">
        <f t="shared" si="3"/>
        <v>4</v>
      </c>
      <c r="K20" s="47">
        <f t="shared" si="4"/>
        <v>198104.91904094661</v>
      </c>
      <c r="L20" s="41">
        <f t="shared" si="5"/>
        <v>3</v>
      </c>
      <c r="M20" s="22">
        <f t="shared" si="6"/>
        <v>0.6601911810052421</v>
      </c>
      <c r="N20" s="15">
        <f t="shared" si="7"/>
        <v>4</v>
      </c>
      <c r="P20" s="58"/>
    </row>
    <row r="21" spans="2:16" ht="18.75" customHeight="1">
      <c r="B21" s="17" t="s">
        <v>18</v>
      </c>
      <c r="C21" s="69"/>
      <c r="D21" s="60">
        <v>618964430</v>
      </c>
      <c r="E21" s="45">
        <f t="shared" si="0"/>
        <v>7.1825264289052837E-2</v>
      </c>
      <c r="F21" s="41">
        <f t="shared" si="1"/>
        <v>4</v>
      </c>
      <c r="G21" s="60">
        <v>36406</v>
      </c>
      <c r="H21" s="46">
        <f t="shared" si="2"/>
        <v>7</v>
      </c>
      <c r="I21" s="60">
        <v>3734</v>
      </c>
      <c r="J21" s="41">
        <f t="shared" si="3"/>
        <v>11</v>
      </c>
      <c r="K21" s="47">
        <f t="shared" si="4"/>
        <v>165764.44295661489</v>
      </c>
      <c r="L21" s="41">
        <f t="shared" si="5"/>
        <v>5</v>
      </c>
      <c r="M21" s="22">
        <f t="shared" si="6"/>
        <v>0.38380100729776956</v>
      </c>
      <c r="N21" s="15">
        <f t="shared" si="7"/>
        <v>11</v>
      </c>
      <c r="P21" s="58"/>
    </row>
    <row r="22" spans="2:16" ht="18.75" customHeight="1">
      <c r="B22" s="17" t="s">
        <v>284</v>
      </c>
      <c r="C22" s="69"/>
      <c r="D22" s="60">
        <v>8633</v>
      </c>
      <c r="E22" s="45">
        <f t="shared" si="0"/>
        <v>1.0017821324682473E-6</v>
      </c>
      <c r="F22" s="41">
        <f t="shared" si="1"/>
        <v>21</v>
      </c>
      <c r="G22" s="60">
        <v>5</v>
      </c>
      <c r="H22" s="46">
        <f t="shared" si="2"/>
        <v>21</v>
      </c>
      <c r="I22" s="60">
        <v>2</v>
      </c>
      <c r="J22" s="41">
        <f t="shared" si="3"/>
        <v>21</v>
      </c>
      <c r="K22" s="47">
        <f t="shared" si="4"/>
        <v>4316.5</v>
      </c>
      <c r="L22" s="41">
        <f t="shared" si="5"/>
        <v>21</v>
      </c>
      <c r="M22" s="22">
        <f t="shared" si="6"/>
        <v>2.0557097337855896E-4</v>
      </c>
      <c r="N22" s="15">
        <f t="shared" si="7"/>
        <v>21</v>
      </c>
      <c r="P22" s="58"/>
    </row>
    <row r="23" spans="2:16" ht="18.75" customHeight="1">
      <c r="B23" s="17" t="s">
        <v>285</v>
      </c>
      <c r="C23" s="69"/>
      <c r="D23" s="60">
        <v>220</v>
      </c>
      <c r="E23" s="45">
        <f t="shared" si="0"/>
        <v>2.5529024573498712E-8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220</v>
      </c>
      <c r="L23" s="41">
        <f t="shared" si="5"/>
        <v>22</v>
      </c>
      <c r="M23" s="22">
        <f t="shared" si="6"/>
        <v>1.0278548668927948E-4</v>
      </c>
      <c r="N23" s="15">
        <f t="shared" si="7"/>
        <v>22</v>
      </c>
      <c r="P23" s="58"/>
    </row>
    <row r="24" spans="2:16" ht="18.75" customHeight="1">
      <c r="B24" s="43" t="s">
        <v>38</v>
      </c>
      <c r="C24" s="44"/>
      <c r="D24" s="60">
        <v>1294737</v>
      </c>
      <c r="E24" s="45">
        <f t="shared" si="0"/>
        <v>1.5024260313280911E-4</v>
      </c>
      <c r="F24" s="41">
        <f t="shared" si="1"/>
        <v>19</v>
      </c>
      <c r="G24" s="60">
        <v>1030</v>
      </c>
      <c r="H24" s="46">
        <f t="shared" si="2"/>
        <v>19</v>
      </c>
      <c r="I24" s="60">
        <v>273</v>
      </c>
      <c r="J24" s="41">
        <f t="shared" si="3"/>
        <v>19</v>
      </c>
      <c r="K24" s="47">
        <f t="shared" si="4"/>
        <v>4742.6263736263736</v>
      </c>
      <c r="L24" s="41">
        <f t="shared" si="5"/>
        <v>20</v>
      </c>
      <c r="M24" s="22">
        <f t="shared" si="6"/>
        <v>2.8060437866173297E-2</v>
      </c>
      <c r="N24" s="15">
        <f t="shared" si="7"/>
        <v>19</v>
      </c>
      <c r="P24" s="58"/>
    </row>
    <row r="25" spans="2:16" ht="18.75" customHeight="1">
      <c r="B25" s="43" t="s">
        <v>39</v>
      </c>
      <c r="C25" s="44"/>
      <c r="D25" s="60">
        <v>179364877</v>
      </c>
      <c r="E25" s="45">
        <f t="shared" si="0"/>
        <v>2.0813683420707156E-2</v>
      </c>
      <c r="F25" s="41">
        <f t="shared" si="1"/>
        <v>12</v>
      </c>
      <c r="G25" s="60">
        <v>36087</v>
      </c>
      <c r="H25" s="46">
        <f t="shared" si="2"/>
        <v>8</v>
      </c>
      <c r="I25" s="60">
        <v>4404</v>
      </c>
      <c r="J25" s="41">
        <f t="shared" si="3"/>
        <v>6</v>
      </c>
      <c r="K25" s="47">
        <f t="shared" si="4"/>
        <v>40727.719573115348</v>
      </c>
      <c r="L25" s="41">
        <f t="shared" si="5"/>
        <v>15</v>
      </c>
      <c r="M25" s="22">
        <f t="shared" si="6"/>
        <v>0.45266728337958678</v>
      </c>
      <c r="N25" s="15">
        <f t="shared" si="7"/>
        <v>6</v>
      </c>
      <c r="P25" s="58"/>
    </row>
    <row r="26" spans="2:16" ht="18.75" customHeight="1">
      <c r="B26" s="43" t="s">
        <v>40</v>
      </c>
      <c r="C26" s="44"/>
      <c r="D26" s="60">
        <v>615490895</v>
      </c>
      <c r="E26" s="45">
        <f t="shared" si="0"/>
        <v>7.1422191741907795E-2</v>
      </c>
      <c r="F26" s="41">
        <f t="shared" si="1"/>
        <v>6</v>
      </c>
      <c r="G26" s="60">
        <v>20576</v>
      </c>
      <c r="H26" s="46">
        <f t="shared" si="2"/>
        <v>12</v>
      </c>
      <c r="I26" s="60">
        <v>3396</v>
      </c>
      <c r="J26" s="41">
        <f t="shared" si="3"/>
        <v>12</v>
      </c>
      <c r="K26" s="47">
        <f t="shared" si="4"/>
        <v>181239.95730270908</v>
      </c>
      <c r="L26" s="41">
        <f t="shared" si="5"/>
        <v>4</v>
      </c>
      <c r="M26" s="22">
        <f t="shared" si="6"/>
        <v>0.34905951279679309</v>
      </c>
      <c r="N26" s="15">
        <f t="shared" si="7"/>
        <v>12</v>
      </c>
      <c r="P26" s="58"/>
    </row>
    <row r="27" spans="2:16" ht="18.75" customHeight="1">
      <c r="B27" s="43" t="s">
        <v>41</v>
      </c>
      <c r="C27" s="44"/>
      <c r="D27" s="60">
        <v>40460929</v>
      </c>
      <c r="E27" s="45">
        <f t="shared" si="0"/>
        <v>4.6951275032163032E-3</v>
      </c>
      <c r="F27" s="41">
        <f t="shared" si="1"/>
        <v>17</v>
      </c>
      <c r="G27" s="60">
        <v>20394</v>
      </c>
      <c r="H27" s="46">
        <f t="shared" si="2"/>
        <v>13</v>
      </c>
      <c r="I27" s="60">
        <v>2821</v>
      </c>
      <c r="J27" s="41">
        <f t="shared" si="3"/>
        <v>14</v>
      </c>
      <c r="K27" s="47">
        <f t="shared" si="4"/>
        <v>14342.761077632045</v>
      </c>
      <c r="L27" s="41">
        <f t="shared" si="5"/>
        <v>18</v>
      </c>
      <c r="M27" s="22">
        <f t="shared" si="6"/>
        <v>0.28995785795045742</v>
      </c>
      <c r="N27" s="15">
        <f t="shared" si="7"/>
        <v>14</v>
      </c>
      <c r="P27" s="58"/>
    </row>
    <row r="28" spans="2:16" ht="18.75" customHeight="1">
      <c r="B28" s="43" t="s">
        <v>42</v>
      </c>
      <c r="C28" s="44"/>
      <c r="D28" s="60">
        <v>197521213</v>
      </c>
      <c r="E28" s="45">
        <f t="shared" si="0"/>
        <v>2.2920563183928516E-2</v>
      </c>
      <c r="F28" s="41">
        <f t="shared" si="1"/>
        <v>11</v>
      </c>
      <c r="G28" s="60">
        <v>5967</v>
      </c>
      <c r="H28" s="46">
        <f t="shared" si="2"/>
        <v>17</v>
      </c>
      <c r="I28" s="60">
        <v>2485</v>
      </c>
      <c r="J28" s="41">
        <f t="shared" si="3"/>
        <v>15</v>
      </c>
      <c r="K28" s="47">
        <f t="shared" si="4"/>
        <v>79485.397585513085</v>
      </c>
      <c r="L28" s="41">
        <f t="shared" si="5"/>
        <v>11</v>
      </c>
      <c r="M28" s="22">
        <f t="shared" si="6"/>
        <v>0.25542193442285949</v>
      </c>
      <c r="N28" s="15">
        <f t="shared" si="7"/>
        <v>15</v>
      </c>
      <c r="P28" s="58"/>
    </row>
    <row r="29" spans="2:16" ht="18.75" customHeight="1" thickBot="1">
      <c r="B29" s="48" t="s">
        <v>43</v>
      </c>
      <c r="C29" s="49"/>
      <c r="D29" s="61">
        <v>904602</v>
      </c>
      <c r="E29" s="50">
        <f t="shared" si="0"/>
        <v>1.0497093948743673E-4</v>
      </c>
      <c r="F29" s="41">
        <f t="shared" si="1"/>
        <v>20</v>
      </c>
      <c r="G29" s="61">
        <v>893</v>
      </c>
      <c r="H29" s="46">
        <f t="shared" si="2"/>
        <v>20</v>
      </c>
      <c r="I29" s="61">
        <v>98</v>
      </c>
      <c r="J29" s="41">
        <f t="shared" si="3"/>
        <v>20</v>
      </c>
      <c r="K29" s="51">
        <f>IFERROR(D29/I29,0)</f>
        <v>9230.6326530612241</v>
      </c>
      <c r="L29" s="41">
        <f t="shared" si="5"/>
        <v>19</v>
      </c>
      <c r="M29" s="28">
        <f t="shared" si="6"/>
        <v>1.0072977695549389E-2</v>
      </c>
      <c r="N29" s="15">
        <f t="shared" si="7"/>
        <v>20</v>
      </c>
      <c r="P29" s="58"/>
    </row>
    <row r="30" spans="2:16" ht="18.75" customHeight="1" thickTop="1">
      <c r="B30" s="52" t="s">
        <v>44</v>
      </c>
      <c r="C30" s="53"/>
      <c r="D30" s="62">
        <v>8617642220</v>
      </c>
      <c r="E30" s="70"/>
      <c r="F30" s="71"/>
      <c r="G30" s="62">
        <v>237581</v>
      </c>
      <c r="H30" s="71"/>
      <c r="I30" s="62">
        <v>8406</v>
      </c>
      <c r="J30" s="71"/>
      <c r="K30" s="54">
        <f>IFERROR(D30/I30,0)</f>
        <v>1025177.5184392101</v>
      </c>
      <c r="L30" s="71"/>
      <c r="M30" s="30">
        <f t="shared" si="6"/>
        <v>0.86401480111008322</v>
      </c>
      <c r="N30" s="71"/>
      <c r="O30" s="73"/>
      <c r="P30" s="58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91" priority="26" stopIfTrue="1">
      <formula>$F8&lt;=5</formula>
    </cfRule>
  </conditionalFormatting>
  <conditionalFormatting sqref="H8:H29">
    <cfRule type="expression" dxfId="790" priority="27" stopIfTrue="1">
      <formula>$H8&lt;=5</formula>
    </cfRule>
  </conditionalFormatting>
  <conditionalFormatting sqref="J8:J29">
    <cfRule type="expression" dxfId="789" priority="28" stopIfTrue="1">
      <formula>$J8&lt;=5</formula>
    </cfRule>
  </conditionalFormatting>
  <conditionalFormatting sqref="L8:L29">
    <cfRule type="expression" dxfId="788" priority="29" stopIfTrue="1">
      <formula>$L8&lt;=5</formula>
    </cfRule>
  </conditionalFormatting>
  <conditionalFormatting sqref="E8:E29">
    <cfRule type="expression" dxfId="787" priority="24" stopIfTrue="1">
      <formula>$F8&lt;=5</formula>
    </cfRule>
  </conditionalFormatting>
  <conditionalFormatting sqref="D8:D29">
    <cfRule type="expression" dxfId="786" priority="16" stopIfTrue="1">
      <formula>$F8&lt;=5</formula>
    </cfRule>
  </conditionalFormatting>
  <conditionalFormatting sqref="G8:G29">
    <cfRule type="expression" dxfId="785" priority="14" stopIfTrue="1">
      <formula>$H8&lt;=5</formula>
    </cfRule>
  </conditionalFormatting>
  <conditionalFormatting sqref="I8:I29">
    <cfRule type="expression" dxfId="784" priority="12" stopIfTrue="1">
      <formula>$J8&lt;=5</formula>
    </cfRule>
  </conditionalFormatting>
  <conditionalFormatting sqref="K8:K29">
    <cfRule type="expression" dxfId="783" priority="10" stopIfTrue="1">
      <formula>$L8&lt;=5</formula>
    </cfRule>
  </conditionalFormatting>
  <conditionalFormatting sqref="N8:N29">
    <cfRule type="expression" dxfId="782" priority="8" stopIfTrue="1">
      <formula>$N8&lt;=5</formula>
    </cfRule>
  </conditionalFormatting>
  <conditionalFormatting sqref="M8:M29">
    <cfRule type="expression" dxfId="781" priority="2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5" width="9" style="36"/>
    <col min="16" max="16" width="10.25" style="36" bestFit="1" customWidth="1"/>
    <col min="17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196</v>
      </c>
    </row>
    <row r="3" spans="1:16" s="1" customFormat="1" ht="18.75" customHeight="1">
      <c r="A3" s="35"/>
      <c r="B3" s="129" t="s">
        <v>179</v>
      </c>
      <c r="C3" s="130"/>
      <c r="D3" s="137">
        <v>10808</v>
      </c>
      <c r="E3" s="137"/>
      <c r="F3" s="137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46</v>
      </c>
      <c r="C8" s="39"/>
      <c r="D8" s="59">
        <v>194498544</v>
      </c>
      <c r="E8" s="40">
        <f t="shared" ref="E8:E29" si="0">IFERROR(D8/$D$30,0)</f>
        <v>1.9636974858509085E-2</v>
      </c>
      <c r="F8" s="41">
        <f>_xlfn.IFS(D8&gt;0,RANK(D8,$D$8:$D$29,0),D8=0,"-")</f>
        <v>12</v>
      </c>
      <c r="G8" s="59">
        <v>21433</v>
      </c>
      <c r="H8" s="46">
        <f>_xlfn.IFS(G8&gt;0,RANK(G8,$G$8:$G$29,0),G8=0,"-")</f>
        <v>14</v>
      </c>
      <c r="I8" s="59">
        <v>3683</v>
      </c>
      <c r="J8" s="41">
        <f>_xlfn.IFS(I8&gt;0,RANK(I8,$I$8:$I$29,0),I8=0,"-")</f>
        <v>12</v>
      </c>
      <c r="K8" s="42">
        <f>IFERROR(D8/I8,0)</f>
        <v>52809.813738799894</v>
      </c>
      <c r="L8" s="41">
        <f>_xlfn.IFS(K8&gt;0,RANK(K8,$K$8:$K$29,0),K8=0,"-")</f>
        <v>14</v>
      </c>
      <c r="M8" s="16">
        <f>IFERROR(I8/$D$3,0)</f>
        <v>0.34076609918578832</v>
      </c>
      <c r="N8" s="15">
        <f>_xlfn.IFS(M8&gt;0,RANK(M8,$M$8:$M$29,0),M8=0,"-")</f>
        <v>12</v>
      </c>
      <c r="P8" s="57"/>
    </row>
    <row r="9" spans="1:16" ht="18.75" customHeight="1">
      <c r="B9" s="43" t="s">
        <v>47</v>
      </c>
      <c r="C9" s="44"/>
      <c r="D9" s="60">
        <v>1145007815</v>
      </c>
      <c r="E9" s="45">
        <f t="shared" si="0"/>
        <v>0.11560235471969096</v>
      </c>
      <c r="F9" s="41">
        <f t="shared" ref="F9:F29" si="1">_xlfn.IFS(D9&gt;0,RANK(D9,$D$8:$D$29,0),D9=0,"-")</f>
        <v>3</v>
      </c>
      <c r="G9" s="60">
        <v>25898</v>
      </c>
      <c r="H9" s="46">
        <f t="shared" ref="H9:H29" si="2">_xlfn.IFS(G9&gt;0,RANK(G9,$G$8:$G$29,0),G9=0,"-")</f>
        <v>10</v>
      </c>
      <c r="I9" s="60">
        <v>4929</v>
      </c>
      <c r="J9" s="41">
        <f t="shared" ref="J9:J29" si="3">_xlfn.IFS(I9&gt;0,RANK(I9,$I$8:$I$29,0),I9=0,"-")</f>
        <v>6</v>
      </c>
      <c r="K9" s="47">
        <f t="shared" ref="K9:K29" si="4">IFERROR(D9/I9,0)</f>
        <v>232300.22621221343</v>
      </c>
      <c r="L9" s="41">
        <f t="shared" ref="L9:L29" si="5">_xlfn.IFS(K9&gt;0,RANK(K9,$K$8:$K$29,0),K9=0,"-")</f>
        <v>2</v>
      </c>
      <c r="M9" s="22">
        <f t="shared" ref="M9:M30" si="6">IFERROR(I9/$D$3,0)</f>
        <v>0.45605107327905253</v>
      </c>
      <c r="N9" s="15">
        <f t="shared" ref="N9:N29" si="7">_xlfn.IFS(M9&gt;0,RANK(M9,$M$8:$M$29,0),M9=0,"-")</f>
        <v>6</v>
      </c>
      <c r="P9" s="57"/>
    </row>
    <row r="10" spans="1:16" ht="18.75" customHeight="1">
      <c r="B10" s="43" t="s">
        <v>48</v>
      </c>
      <c r="C10" s="44"/>
      <c r="D10" s="60">
        <v>136621432</v>
      </c>
      <c r="E10" s="45">
        <f t="shared" si="0"/>
        <v>1.3793582050246651E-2</v>
      </c>
      <c r="F10" s="41">
        <f t="shared" si="1"/>
        <v>16</v>
      </c>
      <c r="G10" s="60">
        <v>10536</v>
      </c>
      <c r="H10" s="46">
        <f t="shared" si="2"/>
        <v>16</v>
      </c>
      <c r="I10" s="60">
        <v>1708</v>
      </c>
      <c r="J10" s="41">
        <f t="shared" si="3"/>
        <v>18</v>
      </c>
      <c r="K10" s="47">
        <f t="shared" si="4"/>
        <v>79989.12880562061</v>
      </c>
      <c r="L10" s="41">
        <f t="shared" si="5"/>
        <v>10</v>
      </c>
      <c r="M10" s="22">
        <f t="shared" si="6"/>
        <v>0.15803108808290156</v>
      </c>
      <c r="N10" s="15">
        <f t="shared" si="7"/>
        <v>18</v>
      </c>
      <c r="P10" s="57"/>
    </row>
    <row r="11" spans="1:16" ht="18.75" customHeight="1">
      <c r="B11" s="43" t="s">
        <v>49</v>
      </c>
      <c r="C11" s="44"/>
      <c r="D11" s="60">
        <v>606235015</v>
      </c>
      <c r="E11" s="45">
        <f t="shared" si="0"/>
        <v>6.120673966537702E-2</v>
      </c>
      <c r="F11" s="41">
        <f t="shared" si="1"/>
        <v>8</v>
      </c>
      <c r="G11" s="60">
        <v>107148</v>
      </c>
      <c r="H11" s="46">
        <f t="shared" si="2"/>
        <v>3</v>
      </c>
      <c r="I11" s="60">
        <v>7698</v>
      </c>
      <c r="J11" s="41">
        <f t="shared" si="3"/>
        <v>2</v>
      </c>
      <c r="K11" s="47">
        <f t="shared" si="4"/>
        <v>78752.275266302939</v>
      </c>
      <c r="L11" s="41">
        <f t="shared" si="5"/>
        <v>11</v>
      </c>
      <c r="M11" s="22">
        <f t="shared" si="6"/>
        <v>0.71225018504811255</v>
      </c>
      <c r="N11" s="15">
        <f t="shared" si="7"/>
        <v>2</v>
      </c>
      <c r="P11" s="57"/>
    </row>
    <row r="12" spans="1:16" ht="18.75" customHeight="1">
      <c r="B12" s="43" t="s">
        <v>50</v>
      </c>
      <c r="C12" s="44"/>
      <c r="D12" s="60">
        <v>162796599</v>
      </c>
      <c r="E12" s="45">
        <f t="shared" si="0"/>
        <v>1.6436280991459686E-2</v>
      </c>
      <c r="F12" s="41">
        <f t="shared" si="1"/>
        <v>14</v>
      </c>
      <c r="G12" s="60">
        <v>21925</v>
      </c>
      <c r="H12" s="46">
        <f t="shared" si="2"/>
        <v>13</v>
      </c>
      <c r="I12" s="60">
        <v>2123</v>
      </c>
      <c r="J12" s="41">
        <f t="shared" si="3"/>
        <v>16</v>
      </c>
      <c r="K12" s="47">
        <f t="shared" si="4"/>
        <v>76682.335845501642</v>
      </c>
      <c r="L12" s="41">
        <f t="shared" si="5"/>
        <v>12</v>
      </c>
      <c r="M12" s="22">
        <f t="shared" si="6"/>
        <v>0.19642857142857142</v>
      </c>
      <c r="N12" s="15">
        <f t="shared" si="7"/>
        <v>16</v>
      </c>
      <c r="P12" s="57"/>
    </row>
    <row r="13" spans="1:16" ht="18.75" customHeight="1">
      <c r="B13" s="43" t="s">
        <v>51</v>
      </c>
      <c r="C13" s="44"/>
      <c r="D13" s="60">
        <v>446600513</v>
      </c>
      <c r="E13" s="45">
        <f t="shared" si="0"/>
        <v>4.5089710520291912E-2</v>
      </c>
      <c r="F13" s="41">
        <f t="shared" si="1"/>
        <v>9</v>
      </c>
      <c r="G13" s="60">
        <v>63757</v>
      </c>
      <c r="H13" s="46">
        <f t="shared" si="2"/>
        <v>5</v>
      </c>
      <c r="I13" s="60">
        <v>4711</v>
      </c>
      <c r="J13" s="41">
        <f t="shared" si="3"/>
        <v>9</v>
      </c>
      <c r="K13" s="47">
        <f t="shared" si="4"/>
        <v>94799.514540437274</v>
      </c>
      <c r="L13" s="41">
        <f t="shared" si="5"/>
        <v>8</v>
      </c>
      <c r="M13" s="22">
        <f t="shared" si="6"/>
        <v>0.43588082901554404</v>
      </c>
      <c r="N13" s="15">
        <f t="shared" si="7"/>
        <v>9</v>
      </c>
      <c r="P13" s="57"/>
    </row>
    <row r="14" spans="1:16" ht="18.75" customHeight="1">
      <c r="B14" s="43" t="s">
        <v>52</v>
      </c>
      <c r="C14" s="44"/>
      <c r="D14" s="60">
        <v>294522338</v>
      </c>
      <c r="E14" s="45">
        <f t="shared" si="0"/>
        <v>2.9735583761363864E-2</v>
      </c>
      <c r="F14" s="41">
        <f t="shared" si="1"/>
        <v>10</v>
      </c>
      <c r="G14" s="60">
        <v>23511</v>
      </c>
      <c r="H14" s="46">
        <f t="shared" si="2"/>
        <v>11</v>
      </c>
      <c r="I14" s="60">
        <v>4259</v>
      </c>
      <c r="J14" s="41">
        <f t="shared" si="3"/>
        <v>10</v>
      </c>
      <c r="K14" s="47">
        <f t="shared" si="4"/>
        <v>69152.932143695696</v>
      </c>
      <c r="L14" s="41">
        <f t="shared" si="5"/>
        <v>13</v>
      </c>
      <c r="M14" s="22">
        <f t="shared" si="6"/>
        <v>0.39405995558845297</v>
      </c>
      <c r="N14" s="15">
        <f t="shared" si="7"/>
        <v>10</v>
      </c>
      <c r="P14" s="57"/>
    </row>
    <row r="15" spans="1:16" ht="18.75" customHeight="1">
      <c r="B15" s="43" t="s">
        <v>53</v>
      </c>
      <c r="C15" s="44"/>
      <c r="D15" s="60">
        <v>38758652</v>
      </c>
      <c r="E15" s="45">
        <f t="shared" si="0"/>
        <v>3.9131535857343117E-3</v>
      </c>
      <c r="F15" s="41">
        <f t="shared" si="1"/>
        <v>18</v>
      </c>
      <c r="G15" s="60">
        <v>9774</v>
      </c>
      <c r="H15" s="46">
        <f t="shared" si="2"/>
        <v>17</v>
      </c>
      <c r="I15" s="60">
        <v>1802</v>
      </c>
      <c r="J15" s="41">
        <f t="shared" si="3"/>
        <v>17</v>
      </c>
      <c r="K15" s="47">
        <f t="shared" si="4"/>
        <v>21508.685904550501</v>
      </c>
      <c r="L15" s="41">
        <f t="shared" si="5"/>
        <v>18</v>
      </c>
      <c r="M15" s="22">
        <f t="shared" si="6"/>
        <v>0.16672834937083642</v>
      </c>
      <c r="N15" s="15">
        <f t="shared" si="7"/>
        <v>17</v>
      </c>
      <c r="P15" s="57"/>
    </row>
    <row r="16" spans="1:16" ht="18.75" customHeight="1">
      <c r="B16" s="43" t="s">
        <v>54</v>
      </c>
      <c r="C16" s="44"/>
      <c r="D16" s="60">
        <v>1907140626</v>
      </c>
      <c r="E16" s="45">
        <f t="shared" si="0"/>
        <v>0.19254885797193053</v>
      </c>
      <c r="F16" s="41">
        <f t="shared" si="1"/>
        <v>1</v>
      </c>
      <c r="G16" s="60">
        <v>132539</v>
      </c>
      <c r="H16" s="46">
        <f t="shared" si="2"/>
        <v>1</v>
      </c>
      <c r="I16" s="60">
        <v>8365</v>
      </c>
      <c r="J16" s="41">
        <f t="shared" si="3"/>
        <v>1</v>
      </c>
      <c r="K16" s="47">
        <f t="shared" si="4"/>
        <v>227990.51117752539</v>
      </c>
      <c r="L16" s="41">
        <f t="shared" si="5"/>
        <v>3</v>
      </c>
      <c r="M16" s="22">
        <f t="shared" si="6"/>
        <v>0.77396373056994816</v>
      </c>
      <c r="N16" s="15">
        <f t="shared" si="7"/>
        <v>1</v>
      </c>
      <c r="P16" s="57"/>
    </row>
    <row r="17" spans="2:16" ht="18.75" customHeight="1">
      <c r="B17" s="43" t="s">
        <v>55</v>
      </c>
      <c r="C17" s="44"/>
      <c r="D17" s="60">
        <v>825613882</v>
      </c>
      <c r="E17" s="45">
        <f t="shared" si="0"/>
        <v>8.3355683339563127E-2</v>
      </c>
      <c r="F17" s="41">
        <f t="shared" si="1"/>
        <v>5</v>
      </c>
      <c r="G17" s="60">
        <v>48084</v>
      </c>
      <c r="H17" s="46">
        <f t="shared" si="2"/>
        <v>6</v>
      </c>
      <c r="I17" s="60">
        <v>5966</v>
      </c>
      <c r="J17" s="41">
        <f t="shared" si="3"/>
        <v>5</v>
      </c>
      <c r="K17" s="47">
        <f t="shared" si="4"/>
        <v>138386.50385517936</v>
      </c>
      <c r="L17" s="41">
        <f t="shared" si="5"/>
        <v>6</v>
      </c>
      <c r="M17" s="22">
        <f t="shared" si="6"/>
        <v>0.55199851961509994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663517354</v>
      </c>
      <c r="E18" s="45">
        <f t="shared" si="0"/>
        <v>6.6990082962690309E-2</v>
      </c>
      <c r="F18" s="41">
        <f t="shared" si="1"/>
        <v>7</v>
      </c>
      <c r="G18" s="60">
        <v>106111</v>
      </c>
      <c r="H18" s="46">
        <f t="shared" si="2"/>
        <v>4</v>
      </c>
      <c r="I18" s="60">
        <v>7509</v>
      </c>
      <c r="J18" s="41">
        <f t="shared" si="3"/>
        <v>3</v>
      </c>
      <c r="K18" s="47">
        <f t="shared" si="4"/>
        <v>88362.944999334126</v>
      </c>
      <c r="L18" s="41">
        <f t="shared" si="5"/>
        <v>9</v>
      </c>
      <c r="M18" s="22">
        <f t="shared" si="6"/>
        <v>0.69476313841598814</v>
      </c>
      <c r="N18" s="15">
        <f t="shared" si="7"/>
        <v>3</v>
      </c>
      <c r="P18" s="57"/>
    </row>
    <row r="19" spans="2:16" ht="18.75" customHeight="1">
      <c r="B19" s="17" t="s">
        <v>16</v>
      </c>
      <c r="C19" s="69"/>
      <c r="D19" s="60">
        <v>181992100</v>
      </c>
      <c r="E19" s="45">
        <f t="shared" si="0"/>
        <v>1.8374298432523337E-2</v>
      </c>
      <c r="F19" s="41">
        <f t="shared" si="1"/>
        <v>13</v>
      </c>
      <c r="G19" s="60">
        <v>41405</v>
      </c>
      <c r="H19" s="46">
        <f t="shared" si="2"/>
        <v>8</v>
      </c>
      <c r="I19" s="60">
        <v>4730</v>
      </c>
      <c r="J19" s="41">
        <f t="shared" si="3"/>
        <v>8</v>
      </c>
      <c r="K19" s="47">
        <f t="shared" si="4"/>
        <v>38476.131078224098</v>
      </c>
      <c r="L19" s="41">
        <f t="shared" si="5"/>
        <v>15</v>
      </c>
      <c r="M19" s="22">
        <f t="shared" si="6"/>
        <v>0.43763878608438195</v>
      </c>
      <c r="N19" s="15">
        <f t="shared" si="7"/>
        <v>8</v>
      </c>
      <c r="P19" s="57"/>
    </row>
    <row r="20" spans="2:16" ht="18.75" customHeight="1">
      <c r="B20" s="17" t="s">
        <v>17</v>
      </c>
      <c r="C20" s="69"/>
      <c r="D20" s="60">
        <v>1318118563</v>
      </c>
      <c r="E20" s="45">
        <f t="shared" si="0"/>
        <v>0.13307997350440384</v>
      </c>
      <c r="F20" s="41">
        <f t="shared" si="1"/>
        <v>2</v>
      </c>
      <c r="G20" s="60">
        <v>108225</v>
      </c>
      <c r="H20" s="46">
        <f t="shared" si="2"/>
        <v>2</v>
      </c>
      <c r="I20" s="60">
        <v>7340</v>
      </c>
      <c r="J20" s="41">
        <f t="shared" si="3"/>
        <v>4</v>
      </c>
      <c r="K20" s="47">
        <f t="shared" si="4"/>
        <v>179580.1856948229</v>
      </c>
      <c r="L20" s="41">
        <f t="shared" si="5"/>
        <v>4</v>
      </c>
      <c r="M20" s="22">
        <f t="shared" si="6"/>
        <v>0.67912657290895628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669277250</v>
      </c>
      <c r="E21" s="45">
        <f t="shared" si="0"/>
        <v>6.7571613963455165E-2</v>
      </c>
      <c r="F21" s="41">
        <f t="shared" si="1"/>
        <v>6</v>
      </c>
      <c r="G21" s="60">
        <v>41672</v>
      </c>
      <c r="H21" s="46">
        <f t="shared" si="2"/>
        <v>7</v>
      </c>
      <c r="I21" s="60">
        <v>4246</v>
      </c>
      <c r="J21" s="41">
        <f t="shared" si="3"/>
        <v>11</v>
      </c>
      <c r="K21" s="47">
        <f t="shared" si="4"/>
        <v>157625.35327366935</v>
      </c>
      <c r="L21" s="41">
        <f t="shared" si="5"/>
        <v>5</v>
      </c>
      <c r="M21" s="22">
        <f t="shared" si="6"/>
        <v>0.39285714285714285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22571</v>
      </c>
      <c r="E22" s="45">
        <f t="shared" si="0"/>
        <v>2.2788147942712032E-6</v>
      </c>
      <c r="F22" s="41">
        <f t="shared" si="1"/>
        <v>21</v>
      </c>
      <c r="G22" s="60">
        <v>8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7523.666666666667</v>
      </c>
      <c r="L22" s="41">
        <f t="shared" si="5"/>
        <v>20</v>
      </c>
      <c r="M22" s="22">
        <f t="shared" si="6"/>
        <v>2.775721687638786E-4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  <c r="P23" s="57"/>
    </row>
    <row r="24" spans="2:16" ht="18.75" customHeight="1">
      <c r="B24" s="43" t="s">
        <v>56</v>
      </c>
      <c r="C24" s="44"/>
      <c r="D24" s="60">
        <v>2959863</v>
      </c>
      <c r="E24" s="45">
        <f t="shared" si="0"/>
        <v>2.9883388389597034E-4</v>
      </c>
      <c r="F24" s="41">
        <f t="shared" si="1"/>
        <v>19</v>
      </c>
      <c r="G24" s="60">
        <v>1053</v>
      </c>
      <c r="H24" s="46">
        <f t="shared" si="2"/>
        <v>19</v>
      </c>
      <c r="I24" s="60">
        <v>267</v>
      </c>
      <c r="J24" s="41">
        <f t="shared" si="3"/>
        <v>19</v>
      </c>
      <c r="K24" s="47">
        <f t="shared" si="4"/>
        <v>11085.629213483146</v>
      </c>
      <c r="L24" s="41">
        <f t="shared" si="5"/>
        <v>19</v>
      </c>
      <c r="M24" s="22">
        <f t="shared" si="6"/>
        <v>2.4703923019985197E-2</v>
      </c>
      <c r="N24" s="15">
        <f t="shared" si="7"/>
        <v>19</v>
      </c>
      <c r="P24" s="57"/>
    </row>
    <row r="25" spans="2:16" ht="18.75" customHeight="1">
      <c r="B25" s="43" t="s">
        <v>57</v>
      </c>
      <c r="C25" s="44"/>
      <c r="D25" s="60">
        <v>149823268</v>
      </c>
      <c r="E25" s="45">
        <f t="shared" si="0"/>
        <v>1.512646668931192E-2</v>
      </c>
      <c r="F25" s="41">
        <f t="shared" si="1"/>
        <v>15</v>
      </c>
      <c r="G25" s="60">
        <v>39070</v>
      </c>
      <c r="H25" s="46">
        <f t="shared" si="2"/>
        <v>9</v>
      </c>
      <c r="I25" s="60">
        <v>4786</v>
      </c>
      <c r="J25" s="41">
        <f t="shared" si="3"/>
        <v>7</v>
      </c>
      <c r="K25" s="47">
        <f t="shared" si="4"/>
        <v>31304.48558295027</v>
      </c>
      <c r="L25" s="41">
        <f t="shared" si="5"/>
        <v>16</v>
      </c>
      <c r="M25" s="22">
        <f t="shared" si="6"/>
        <v>0.44282013323464103</v>
      </c>
      <c r="N25" s="15">
        <f t="shared" si="7"/>
        <v>7</v>
      </c>
      <c r="P25" s="57"/>
    </row>
    <row r="26" spans="2:16" ht="18.75" customHeight="1">
      <c r="B26" s="43" t="s">
        <v>58</v>
      </c>
      <c r="C26" s="44"/>
      <c r="D26" s="60">
        <v>849844096</v>
      </c>
      <c r="E26" s="45">
        <f t="shared" si="0"/>
        <v>8.5802015807400503E-2</v>
      </c>
      <c r="F26" s="41">
        <f t="shared" si="1"/>
        <v>4</v>
      </c>
      <c r="G26" s="60">
        <v>22110</v>
      </c>
      <c r="H26" s="46">
        <f t="shared" si="2"/>
        <v>12</v>
      </c>
      <c r="I26" s="60">
        <v>3605</v>
      </c>
      <c r="J26" s="41">
        <f t="shared" si="3"/>
        <v>13</v>
      </c>
      <c r="K26" s="47">
        <f t="shared" si="4"/>
        <v>235740.38723994451</v>
      </c>
      <c r="L26" s="41">
        <f t="shared" si="5"/>
        <v>1</v>
      </c>
      <c r="M26" s="22">
        <f t="shared" si="6"/>
        <v>0.33354922279792748</v>
      </c>
      <c r="N26" s="15">
        <f t="shared" si="7"/>
        <v>13</v>
      </c>
      <c r="P26" s="57"/>
    </row>
    <row r="27" spans="2:16" ht="18.75" customHeight="1">
      <c r="B27" s="43" t="s">
        <v>59</v>
      </c>
      <c r="C27" s="44"/>
      <c r="D27" s="60">
        <v>56185948</v>
      </c>
      <c r="E27" s="45">
        <f t="shared" si="0"/>
        <v>5.6726493966839098E-3</v>
      </c>
      <c r="F27" s="41">
        <f t="shared" si="1"/>
        <v>17</v>
      </c>
      <c r="G27" s="60">
        <v>14853</v>
      </c>
      <c r="H27" s="46">
        <f t="shared" si="2"/>
        <v>15</v>
      </c>
      <c r="I27" s="60">
        <v>2571</v>
      </c>
      <c r="J27" s="41">
        <f t="shared" si="3"/>
        <v>15</v>
      </c>
      <c r="K27" s="47">
        <f t="shared" si="4"/>
        <v>21853.733177751848</v>
      </c>
      <c r="L27" s="41">
        <f t="shared" si="5"/>
        <v>17</v>
      </c>
      <c r="M27" s="22">
        <f t="shared" si="6"/>
        <v>0.23787934863064397</v>
      </c>
      <c r="N27" s="15">
        <f t="shared" si="7"/>
        <v>15</v>
      </c>
      <c r="P27" s="57"/>
    </row>
    <row r="28" spans="2:16" ht="18.75" customHeight="1">
      <c r="B28" s="43" t="s">
        <v>60</v>
      </c>
      <c r="C28" s="44"/>
      <c r="D28" s="60">
        <v>254798275</v>
      </c>
      <c r="E28" s="45">
        <f t="shared" si="0"/>
        <v>2.5724960286419851E-2</v>
      </c>
      <c r="F28" s="41">
        <f t="shared" si="1"/>
        <v>11</v>
      </c>
      <c r="G28" s="60">
        <v>5955</v>
      </c>
      <c r="H28" s="46">
        <f t="shared" si="2"/>
        <v>18</v>
      </c>
      <c r="I28" s="60">
        <v>2645</v>
      </c>
      <c r="J28" s="41">
        <f t="shared" si="3"/>
        <v>14</v>
      </c>
      <c r="K28" s="47">
        <f t="shared" si="4"/>
        <v>96332.051039697544</v>
      </c>
      <c r="L28" s="41">
        <f t="shared" si="5"/>
        <v>7</v>
      </c>
      <c r="M28" s="22">
        <f t="shared" si="6"/>
        <v>0.24472612879348632</v>
      </c>
      <c r="N28" s="15">
        <f t="shared" si="7"/>
        <v>14</v>
      </c>
      <c r="P28" s="57"/>
    </row>
    <row r="29" spans="2:16" ht="18.75" customHeight="1" thickBot="1">
      <c r="B29" s="48" t="s">
        <v>61</v>
      </c>
      <c r="C29" s="49"/>
      <c r="D29" s="61">
        <v>375436</v>
      </c>
      <c r="E29" s="50">
        <f t="shared" si="0"/>
        <v>3.7904794253777122E-5</v>
      </c>
      <c r="F29" s="41">
        <f t="shared" si="1"/>
        <v>20</v>
      </c>
      <c r="G29" s="61">
        <v>182</v>
      </c>
      <c r="H29" s="46">
        <f t="shared" si="2"/>
        <v>20</v>
      </c>
      <c r="I29" s="61">
        <v>59</v>
      </c>
      <c r="J29" s="41">
        <f t="shared" si="3"/>
        <v>20</v>
      </c>
      <c r="K29" s="51">
        <f t="shared" si="4"/>
        <v>6363.3220338983047</v>
      </c>
      <c r="L29" s="41">
        <f t="shared" si="5"/>
        <v>21</v>
      </c>
      <c r="M29" s="28">
        <f t="shared" si="6"/>
        <v>5.4589193190229457E-3</v>
      </c>
      <c r="N29" s="15">
        <f t="shared" si="7"/>
        <v>20</v>
      </c>
      <c r="P29" s="57"/>
    </row>
    <row r="30" spans="2:16" ht="18.75" customHeight="1" thickTop="1">
      <c r="B30" s="52" t="s">
        <v>62</v>
      </c>
      <c r="C30" s="53"/>
      <c r="D30" s="62">
        <v>9904710140</v>
      </c>
      <c r="E30" s="70"/>
      <c r="F30" s="71"/>
      <c r="G30" s="62">
        <v>258904</v>
      </c>
      <c r="H30" s="71"/>
      <c r="I30" s="62">
        <v>9405</v>
      </c>
      <c r="J30" s="71"/>
      <c r="K30" s="54">
        <f>IFERROR(D30/I30,0)</f>
        <v>1053132.3912812334</v>
      </c>
      <c r="L30" s="71"/>
      <c r="M30" s="30">
        <f t="shared" si="6"/>
        <v>0.8701887490747594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80" priority="24" stopIfTrue="1">
      <formula>$F8&lt;=5</formula>
    </cfRule>
  </conditionalFormatting>
  <conditionalFormatting sqref="H8:H29">
    <cfRule type="expression" dxfId="779" priority="25" stopIfTrue="1">
      <formula>$H8&lt;=5</formula>
    </cfRule>
  </conditionalFormatting>
  <conditionalFormatting sqref="J8:J29">
    <cfRule type="expression" dxfId="778" priority="26" stopIfTrue="1">
      <formula>$J8&lt;=5</formula>
    </cfRule>
  </conditionalFormatting>
  <conditionalFormatting sqref="L8:L29">
    <cfRule type="expression" dxfId="777" priority="27" stopIfTrue="1">
      <formula>$L8&lt;=5</formula>
    </cfRule>
  </conditionalFormatting>
  <conditionalFormatting sqref="E8:E29">
    <cfRule type="expression" dxfId="776" priority="22" stopIfTrue="1">
      <formula>$F8&lt;=5</formula>
    </cfRule>
  </conditionalFormatting>
  <conditionalFormatting sqref="G8:G29">
    <cfRule type="expression" dxfId="775" priority="20" stopIfTrue="1">
      <formula>$H8&lt;=5</formula>
    </cfRule>
  </conditionalFormatting>
  <conditionalFormatting sqref="I8:I29">
    <cfRule type="expression" dxfId="774" priority="18" stopIfTrue="1">
      <formula>$J8&lt;=5</formula>
    </cfRule>
  </conditionalFormatting>
  <conditionalFormatting sqref="K8:K29">
    <cfRule type="expression" dxfId="773" priority="16" stopIfTrue="1">
      <formula>$L8&lt;=5</formula>
    </cfRule>
  </conditionalFormatting>
  <conditionalFormatting sqref="D8:D29">
    <cfRule type="expression" dxfId="772" priority="14" stopIfTrue="1">
      <formula>$F8&lt;=5</formula>
    </cfRule>
  </conditionalFormatting>
  <conditionalFormatting sqref="N8:N29">
    <cfRule type="expression" dxfId="771" priority="8" stopIfTrue="1">
      <formula>$N8&lt;=5</formula>
    </cfRule>
  </conditionalFormatting>
  <conditionalFormatting sqref="M8:M29">
    <cfRule type="expression" dxfId="77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197</v>
      </c>
    </row>
    <row r="3" spans="1:16" s="1" customFormat="1" ht="18.75" customHeight="1">
      <c r="A3" s="35"/>
      <c r="B3" s="129" t="s">
        <v>179</v>
      </c>
      <c r="C3" s="130"/>
      <c r="D3" s="137">
        <v>9963</v>
      </c>
      <c r="E3" s="137"/>
      <c r="F3" s="137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137093794</v>
      </c>
      <c r="E8" s="40">
        <f t="shared" ref="E8:E29" si="0">IFERROR(D8/$D$30,0)</f>
        <v>1.7663147923289633E-2</v>
      </c>
      <c r="F8" s="41">
        <f>_xlfn.IFS(D8&gt;0,RANK(D8,$D$8:$D$29,0),D8=0,"-")</f>
        <v>14</v>
      </c>
      <c r="G8" s="59">
        <v>18481</v>
      </c>
      <c r="H8" s="46">
        <f>_xlfn.IFS(G8&gt;0,RANK(G8,$G$8:$G$29,0),G8=0,"-")</f>
        <v>14</v>
      </c>
      <c r="I8" s="59">
        <v>3279</v>
      </c>
      <c r="J8" s="41">
        <f>_xlfn.IFS(I8&gt;0,RANK(I8,$I$8:$I$29,0),I8=0,"-")</f>
        <v>12</v>
      </c>
      <c r="K8" s="42">
        <f>IFERROR(D8/I8,0)</f>
        <v>41809.635254650806</v>
      </c>
      <c r="L8" s="41">
        <f>_xlfn.IFS(K8&gt;0,RANK(K8,$K$8:$K$29,0),K8=0,"-")</f>
        <v>14</v>
      </c>
      <c r="M8" s="16">
        <f>IFERROR(I8/$D$3,0)</f>
        <v>0.32911773562180069</v>
      </c>
      <c r="N8" s="15">
        <f>_xlfn.IFS(M8&gt;0,RANK(M8,$M$8:$M$29,0),M8=0,"-")</f>
        <v>12</v>
      </c>
      <c r="P8" s="57"/>
    </row>
    <row r="9" spans="1:16" ht="18.75" customHeight="1">
      <c r="B9" s="43" t="s">
        <v>29</v>
      </c>
      <c r="C9" s="44"/>
      <c r="D9" s="60">
        <v>1024474336</v>
      </c>
      <c r="E9" s="45">
        <f t="shared" si="0"/>
        <v>0.13199315018141466</v>
      </c>
      <c r="F9" s="41">
        <f t="shared" ref="F9:F29" si="1">_xlfn.IFS(D9&gt;0,RANK(D9,$D$8:$D$29,0),D9=0,"-")</f>
        <v>2</v>
      </c>
      <c r="G9" s="60">
        <v>27070</v>
      </c>
      <c r="H9" s="46">
        <f t="shared" ref="H9:H29" si="2">_xlfn.IFS(G9&gt;0,RANK(G9,$G$8:$G$29,0),G9=0,"-")</f>
        <v>11</v>
      </c>
      <c r="I9" s="60">
        <v>4153</v>
      </c>
      <c r="J9" s="41">
        <f t="shared" ref="J9:J29" si="3">_xlfn.IFS(I9&gt;0,RANK(I9,$I$8:$I$29,0),I9=0,"-")</f>
        <v>7</v>
      </c>
      <c r="K9" s="47">
        <f t="shared" ref="K9:K29" si="4">IFERROR(D9/I9,0)</f>
        <v>246682.96075126415</v>
      </c>
      <c r="L9" s="41">
        <f t="shared" ref="L9:L29" si="5">_xlfn.IFS(K9&gt;0,RANK(K9,$K$8:$K$29,0),K9=0,"-")</f>
        <v>1</v>
      </c>
      <c r="M9" s="22">
        <f t="shared" ref="M9:M30" si="6">IFERROR(I9/$D$3,0)</f>
        <v>0.41684231657131388</v>
      </c>
      <c r="N9" s="15">
        <f t="shared" ref="N9:N29" si="7">_xlfn.IFS(M9&gt;0,RANK(M9,$M$8:$M$29,0),M9=0,"-")</f>
        <v>7</v>
      </c>
      <c r="P9" s="57"/>
    </row>
    <row r="10" spans="1:16" ht="18.75" customHeight="1">
      <c r="B10" s="43" t="s">
        <v>30</v>
      </c>
      <c r="C10" s="44"/>
      <c r="D10" s="60">
        <v>131775440</v>
      </c>
      <c r="E10" s="45">
        <f t="shared" si="0"/>
        <v>1.6977931833855132E-2</v>
      </c>
      <c r="F10" s="41">
        <f t="shared" si="1"/>
        <v>15</v>
      </c>
      <c r="G10" s="60">
        <v>10885</v>
      </c>
      <c r="H10" s="46">
        <f t="shared" si="2"/>
        <v>16</v>
      </c>
      <c r="I10" s="60">
        <v>1830</v>
      </c>
      <c r="J10" s="41">
        <f t="shared" si="3"/>
        <v>16</v>
      </c>
      <c r="K10" s="47">
        <f t="shared" si="4"/>
        <v>72008.43715846994</v>
      </c>
      <c r="L10" s="41">
        <f t="shared" si="5"/>
        <v>13</v>
      </c>
      <c r="M10" s="22">
        <f t="shared" si="6"/>
        <v>0.18367961457392351</v>
      </c>
      <c r="N10" s="15">
        <f t="shared" si="7"/>
        <v>16</v>
      </c>
      <c r="P10" s="57"/>
    </row>
    <row r="11" spans="1:16" ht="18.75" customHeight="1">
      <c r="B11" s="43" t="s">
        <v>31</v>
      </c>
      <c r="C11" s="44"/>
      <c r="D11" s="60">
        <v>513172460</v>
      </c>
      <c r="E11" s="45">
        <f t="shared" si="0"/>
        <v>6.6117077999449284E-2</v>
      </c>
      <c r="F11" s="41">
        <f t="shared" si="1"/>
        <v>6</v>
      </c>
      <c r="G11" s="60">
        <v>90786</v>
      </c>
      <c r="H11" s="46">
        <f t="shared" si="2"/>
        <v>2</v>
      </c>
      <c r="I11" s="60">
        <v>6718</v>
      </c>
      <c r="J11" s="41">
        <f t="shared" si="3"/>
        <v>2</v>
      </c>
      <c r="K11" s="47">
        <f t="shared" si="4"/>
        <v>76387.683834474548</v>
      </c>
      <c r="L11" s="41">
        <f t="shared" si="5"/>
        <v>11</v>
      </c>
      <c r="M11" s="22">
        <f t="shared" si="6"/>
        <v>0.67429489109705909</v>
      </c>
      <c r="N11" s="15">
        <f t="shared" si="7"/>
        <v>2</v>
      </c>
      <c r="P11" s="57"/>
    </row>
    <row r="12" spans="1:16" ht="18.75" customHeight="1">
      <c r="B12" s="43" t="s">
        <v>32</v>
      </c>
      <c r="C12" s="44"/>
      <c r="D12" s="60">
        <v>161639945</v>
      </c>
      <c r="E12" s="45">
        <f t="shared" si="0"/>
        <v>2.0825671064639152E-2</v>
      </c>
      <c r="F12" s="41">
        <f t="shared" si="1"/>
        <v>12</v>
      </c>
      <c r="G12" s="60">
        <v>17445</v>
      </c>
      <c r="H12" s="46">
        <f t="shared" si="2"/>
        <v>15</v>
      </c>
      <c r="I12" s="60">
        <v>1675</v>
      </c>
      <c r="J12" s="41">
        <f t="shared" si="3"/>
        <v>17</v>
      </c>
      <c r="K12" s="47">
        <f t="shared" si="4"/>
        <v>96501.459701492538</v>
      </c>
      <c r="L12" s="41">
        <f t="shared" si="5"/>
        <v>6</v>
      </c>
      <c r="M12" s="22">
        <f t="shared" si="6"/>
        <v>0.16812205159088628</v>
      </c>
      <c r="N12" s="15">
        <f t="shared" si="7"/>
        <v>17</v>
      </c>
      <c r="P12" s="57"/>
    </row>
    <row r="13" spans="1:16" ht="18.75" customHeight="1">
      <c r="B13" s="43" t="s">
        <v>33</v>
      </c>
      <c r="C13" s="44"/>
      <c r="D13" s="60">
        <v>367077617</v>
      </c>
      <c r="E13" s="45">
        <f t="shared" si="0"/>
        <v>4.729423600604165E-2</v>
      </c>
      <c r="F13" s="41">
        <f t="shared" si="1"/>
        <v>9</v>
      </c>
      <c r="G13" s="60">
        <v>55181</v>
      </c>
      <c r="H13" s="46">
        <f t="shared" si="2"/>
        <v>5</v>
      </c>
      <c r="I13" s="60">
        <v>4058</v>
      </c>
      <c r="J13" s="41">
        <f t="shared" si="3"/>
        <v>9</v>
      </c>
      <c r="K13" s="47">
        <f t="shared" si="4"/>
        <v>90457.766633809762</v>
      </c>
      <c r="L13" s="41">
        <f t="shared" si="5"/>
        <v>8</v>
      </c>
      <c r="M13" s="22">
        <f t="shared" si="6"/>
        <v>0.4073070360333233</v>
      </c>
      <c r="N13" s="15">
        <f t="shared" si="7"/>
        <v>9</v>
      </c>
      <c r="P13" s="57"/>
    </row>
    <row r="14" spans="1:16" ht="18.75" customHeight="1">
      <c r="B14" s="43" t="s">
        <v>34</v>
      </c>
      <c r="C14" s="44"/>
      <c r="D14" s="60">
        <v>338565538</v>
      </c>
      <c r="E14" s="45">
        <f t="shared" si="0"/>
        <v>4.3620743178368358E-2</v>
      </c>
      <c r="F14" s="41">
        <f t="shared" si="1"/>
        <v>10</v>
      </c>
      <c r="G14" s="60">
        <v>29796</v>
      </c>
      <c r="H14" s="46">
        <f t="shared" si="2"/>
        <v>10</v>
      </c>
      <c r="I14" s="60">
        <v>4084</v>
      </c>
      <c r="J14" s="41">
        <f t="shared" si="3"/>
        <v>8</v>
      </c>
      <c r="K14" s="47">
        <f t="shared" si="4"/>
        <v>82900.474534769834</v>
      </c>
      <c r="L14" s="41">
        <f t="shared" si="5"/>
        <v>10</v>
      </c>
      <c r="M14" s="22">
        <f t="shared" si="6"/>
        <v>0.40991669175951018</v>
      </c>
      <c r="N14" s="15">
        <f t="shared" si="7"/>
        <v>8</v>
      </c>
      <c r="P14" s="57"/>
    </row>
    <row r="15" spans="1:16" ht="18.75" customHeight="1">
      <c r="B15" s="43" t="s">
        <v>35</v>
      </c>
      <c r="C15" s="44"/>
      <c r="D15" s="60">
        <v>31754897</v>
      </c>
      <c r="E15" s="45">
        <f t="shared" si="0"/>
        <v>4.0912971086045384E-3</v>
      </c>
      <c r="F15" s="41">
        <f t="shared" si="1"/>
        <v>17</v>
      </c>
      <c r="G15" s="60">
        <v>5999</v>
      </c>
      <c r="H15" s="46">
        <f t="shared" si="2"/>
        <v>17</v>
      </c>
      <c r="I15" s="60">
        <v>1288</v>
      </c>
      <c r="J15" s="41">
        <f t="shared" si="3"/>
        <v>18</v>
      </c>
      <c r="K15" s="47">
        <f t="shared" si="4"/>
        <v>24654.423136645964</v>
      </c>
      <c r="L15" s="41">
        <f t="shared" si="5"/>
        <v>18</v>
      </c>
      <c r="M15" s="22">
        <f t="shared" si="6"/>
        <v>0.12927832982033524</v>
      </c>
      <c r="N15" s="15">
        <f t="shared" si="7"/>
        <v>18</v>
      </c>
      <c r="P15" s="57"/>
    </row>
    <row r="16" spans="1:16" ht="18.75" customHeight="1">
      <c r="B16" s="43" t="s">
        <v>36</v>
      </c>
      <c r="C16" s="44"/>
      <c r="D16" s="60">
        <v>1478357645</v>
      </c>
      <c r="E16" s="45">
        <f t="shared" si="0"/>
        <v>0.19047142109993032</v>
      </c>
      <c r="F16" s="41">
        <f t="shared" si="1"/>
        <v>1</v>
      </c>
      <c r="G16" s="60">
        <v>107612</v>
      </c>
      <c r="H16" s="46">
        <f t="shared" si="2"/>
        <v>1</v>
      </c>
      <c r="I16" s="60">
        <v>7029</v>
      </c>
      <c r="J16" s="41">
        <f t="shared" si="3"/>
        <v>1</v>
      </c>
      <c r="K16" s="47">
        <f t="shared" si="4"/>
        <v>210322.6127471902</v>
      </c>
      <c r="L16" s="41">
        <f t="shared" si="5"/>
        <v>2</v>
      </c>
      <c r="M16" s="22">
        <f t="shared" si="6"/>
        <v>0.70551038843721769</v>
      </c>
      <c r="N16" s="15">
        <f t="shared" si="7"/>
        <v>1</v>
      </c>
      <c r="P16" s="57"/>
    </row>
    <row r="17" spans="2:16" ht="18.75" customHeight="1">
      <c r="B17" s="43" t="s">
        <v>37</v>
      </c>
      <c r="C17" s="44"/>
      <c r="D17" s="60">
        <v>487327744</v>
      </c>
      <c r="E17" s="45">
        <f t="shared" si="0"/>
        <v>6.2787247899748266E-2</v>
      </c>
      <c r="F17" s="41">
        <f t="shared" si="1"/>
        <v>8</v>
      </c>
      <c r="G17" s="60">
        <v>41590</v>
      </c>
      <c r="H17" s="46">
        <f t="shared" si="2"/>
        <v>6</v>
      </c>
      <c r="I17" s="60">
        <v>5178</v>
      </c>
      <c r="J17" s="41">
        <f t="shared" si="3"/>
        <v>5</v>
      </c>
      <c r="K17" s="47">
        <f t="shared" si="4"/>
        <v>94115.052916183849</v>
      </c>
      <c r="L17" s="41">
        <f t="shared" si="5"/>
        <v>7</v>
      </c>
      <c r="M17" s="22">
        <f t="shared" si="6"/>
        <v>0.51972297500752784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541468165</v>
      </c>
      <c r="E18" s="45">
        <f t="shared" si="0"/>
        <v>6.976269322699756E-2</v>
      </c>
      <c r="F18" s="41">
        <f t="shared" si="1"/>
        <v>5</v>
      </c>
      <c r="G18" s="60">
        <v>87459</v>
      </c>
      <c r="H18" s="46">
        <f t="shared" si="2"/>
        <v>4</v>
      </c>
      <c r="I18" s="60">
        <v>6471</v>
      </c>
      <c r="J18" s="41">
        <f t="shared" si="3"/>
        <v>3</v>
      </c>
      <c r="K18" s="47">
        <f t="shared" si="4"/>
        <v>83676.118837892136</v>
      </c>
      <c r="L18" s="41">
        <f t="shared" si="5"/>
        <v>9</v>
      </c>
      <c r="M18" s="22">
        <f t="shared" si="6"/>
        <v>0.6495031616982837</v>
      </c>
      <c r="N18" s="15">
        <f t="shared" si="7"/>
        <v>3</v>
      </c>
      <c r="P18" s="57"/>
    </row>
    <row r="19" spans="2:16" ht="18.75" customHeight="1">
      <c r="B19" s="17" t="s">
        <v>16</v>
      </c>
      <c r="C19" s="69"/>
      <c r="D19" s="60">
        <v>129244628</v>
      </c>
      <c r="E19" s="45">
        <f t="shared" si="0"/>
        <v>1.6651862320292494E-2</v>
      </c>
      <c r="F19" s="41">
        <f t="shared" si="1"/>
        <v>16</v>
      </c>
      <c r="G19" s="60">
        <v>33194</v>
      </c>
      <c r="H19" s="46">
        <f t="shared" si="2"/>
        <v>8</v>
      </c>
      <c r="I19" s="60">
        <v>4028</v>
      </c>
      <c r="J19" s="41">
        <f t="shared" si="3"/>
        <v>10</v>
      </c>
      <c r="K19" s="47">
        <f t="shared" si="4"/>
        <v>32086.551142005959</v>
      </c>
      <c r="L19" s="41">
        <f t="shared" si="5"/>
        <v>17</v>
      </c>
      <c r="M19" s="22">
        <f t="shared" si="6"/>
        <v>0.40429589481079997</v>
      </c>
      <c r="N19" s="15">
        <f t="shared" si="7"/>
        <v>10</v>
      </c>
      <c r="P19" s="57"/>
    </row>
    <row r="20" spans="2:16" ht="18.75" customHeight="1">
      <c r="B20" s="17" t="s">
        <v>17</v>
      </c>
      <c r="C20" s="69"/>
      <c r="D20" s="60">
        <v>965246288</v>
      </c>
      <c r="E20" s="45">
        <f t="shared" si="0"/>
        <v>0.12436221560364889</v>
      </c>
      <c r="F20" s="41">
        <f t="shared" si="1"/>
        <v>3</v>
      </c>
      <c r="G20" s="60">
        <v>90195</v>
      </c>
      <c r="H20" s="46">
        <f t="shared" si="2"/>
        <v>3</v>
      </c>
      <c r="I20" s="60">
        <v>6332</v>
      </c>
      <c r="J20" s="41">
        <f t="shared" si="3"/>
        <v>4</v>
      </c>
      <c r="K20" s="47">
        <f t="shared" si="4"/>
        <v>152439.4011370815</v>
      </c>
      <c r="L20" s="41">
        <f t="shared" si="5"/>
        <v>5</v>
      </c>
      <c r="M20" s="22">
        <f t="shared" si="6"/>
        <v>0.63555154070059217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606679395</v>
      </c>
      <c r="E21" s="45">
        <f t="shared" si="0"/>
        <v>7.8164500253723082E-2</v>
      </c>
      <c r="F21" s="41">
        <f t="shared" si="1"/>
        <v>4</v>
      </c>
      <c r="G21" s="60">
        <v>34569</v>
      </c>
      <c r="H21" s="46">
        <f t="shared" si="2"/>
        <v>7</v>
      </c>
      <c r="I21" s="60">
        <v>3564</v>
      </c>
      <c r="J21" s="41">
        <f t="shared" si="3"/>
        <v>11</v>
      </c>
      <c r="K21" s="47">
        <f t="shared" si="4"/>
        <v>170224.29713804714</v>
      </c>
      <c r="L21" s="41">
        <f t="shared" si="5"/>
        <v>3</v>
      </c>
      <c r="M21" s="22">
        <f t="shared" si="6"/>
        <v>0.35772357723577236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112172</v>
      </c>
      <c r="E22" s="45">
        <f t="shared" si="0"/>
        <v>1.4452226983018974E-5</v>
      </c>
      <c r="F22" s="41">
        <f t="shared" si="1"/>
        <v>21</v>
      </c>
      <c r="G22" s="60">
        <v>21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37390.666666666664</v>
      </c>
      <c r="L22" s="41">
        <f t="shared" si="5"/>
        <v>15</v>
      </c>
      <c r="M22" s="22">
        <f t="shared" si="6"/>
        <v>3.0111412225233364E-4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  <c r="P23" s="57"/>
    </row>
    <row r="24" spans="2:16" ht="18.75" customHeight="1">
      <c r="B24" s="43" t="s">
        <v>38</v>
      </c>
      <c r="C24" s="44"/>
      <c r="D24" s="60">
        <v>1728803</v>
      </c>
      <c r="E24" s="45">
        <f t="shared" si="0"/>
        <v>2.2273877050354947E-4</v>
      </c>
      <c r="F24" s="41">
        <f t="shared" si="1"/>
        <v>19</v>
      </c>
      <c r="G24" s="60">
        <v>1365</v>
      </c>
      <c r="H24" s="46">
        <f t="shared" si="2"/>
        <v>19</v>
      </c>
      <c r="I24" s="60">
        <v>354</v>
      </c>
      <c r="J24" s="41">
        <f t="shared" si="3"/>
        <v>19</v>
      </c>
      <c r="K24" s="47">
        <f t="shared" si="4"/>
        <v>4883.6242937853103</v>
      </c>
      <c r="L24" s="41">
        <f t="shared" si="5"/>
        <v>21</v>
      </c>
      <c r="M24" s="22">
        <f t="shared" si="6"/>
        <v>3.5531466425775371E-2</v>
      </c>
      <c r="N24" s="15">
        <f t="shared" si="7"/>
        <v>19</v>
      </c>
      <c r="P24" s="57"/>
    </row>
    <row r="25" spans="2:16" ht="18.75" customHeight="1">
      <c r="B25" s="43" t="s">
        <v>39</v>
      </c>
      <c r="C25" s="44"/>
      <c r="D25" s="60">
        <v>149422758</v>
      </c>
      <c r="E25" s="45">
        <f t="shared" si="0"/>
        <v>1.9251610161579665E-2</v>
      </c>
      <c r="F25" s="41">
        <f t="shared" si="1"/>
        <v>13</v>
      </c>
      <c r="G25" s="60">
        <v>32662</v>
      </c>
      <c r="H25" s="46">
        <f t="shared" si="2"/>
        <v>9</v>
      </c>
      <c r="I25" s="60">
        <v>4244</v>
      </c>
      <c r="J25" s="41">
        <f t="shared" si="3"/>
        <v>6</v>
      </c>
      <c r="K25" s="47">
        <f t="shared" si="4"/>
        <v>35208.001413760605</v>
      </c>
      <c r="L25" s="41">
        <f t="shared" si="5"/>
        <v>16</v>
      </c>
      <c r="M25" s="22">
        <f t="shared" si="6"/>
        <v>0.425976111612968</v>
      </c>
      <c r="N25" s="15">
        <f t="shared" si="7"/>
        <v>6</v>
      </c>
      <c r="P25" s="57"/>
    </row>
    <row r="26" spans="2:16" ht="18.75" customHeight="1">
      <c r="B26" s="43" t="s">
        <v>40</v>
      </c>
      <c r="C26" s="44"/>
      <c r="D26" s="60">
        <v>503466611</v>
      </c>
      <c r="E26" s="45">
        <f t="shared" si="0"/>
        <v>6.4866577582135626E-2</v>
      </c>
      <c r="F26" s="41">
        <f t="shared" si="1"/>
        <v>7</v>
      </c>
      <c r="G26" s="60">
        <v>19946</v>
      </c>
      <c r="H26" s="46">
        <f t="shared" si="2"/>
        <v>12</v>
      </c>
      <c r="I26" s="60">
        <v>3175</v>
      </c>
      <c r="J26" s="41">
        <f t="shared" si="3"/>
        <v>13</v>
      </c>
      <c r="K26" s="47">
        <f t="shared" si="4"/>
        <v>158572.16094488188</v>
      </c>
      <c r="L26" s="41">
        <f t="shared" si="5"/>
        <v>4</v>
      </c>
      <c r="M26" s="22">
        <f t="shared" si="6"/>
        <v>0.31867911271705307</v>
      </c>
      <c r="N26" s="15">
        <f t="shared" si="7"/>
        <v>13</v>
      </c>
      <c r="P26" s="57"/>
    </row>
    <row r="27" spans="2:16" ht="18.75" customHeight="1">
      <c r="B27" s="43" t="s">
        <v>41</v>
      </c>
      <c r="C27" s="44"/>
      <c r="D27" s="60">
        <v>28192135</v>
      </c>
      <c r="E27" s="45">
        <f t="shared" si="0"/>
        <v>3.6322712812102273E-3</v>
      </c>
      <c r="F27" s="41">
        <f t="shared" si="1"/>
        <v>18</v>
      </c>
      <c r="G27" s="60">
        <v>18898</v>
      </c>
      <c r="H27" s="46">
        <f t="shared" si="2"/>
        <v>13</v>
      </c>
      <c r="I27" s="60">
        <v>2597</v>
      </c>
      <c r="J27" s="41">
        <f t="shared" si="3"/>
        <v>14</v>
      </c>
      <c r="K27" s="47">
        <f t="shared" si="4"/>
        <v>10855.654601463228</v>
      </c>
      <c r="L27" s="41">
        <f t="shared" si="5"/>
        <v>19</v>
      </c>
      <c r="M27" s="22">
        <f t="shared" si="6"/>
        <v>0.26066445849643682</v>
      </c>
      <c r="N27" s="15">
        <f t="shared" si="7"/>
        <v>14</v>
      </c>
      <c r="P27" s="57"/>
    </row>
    <row r="28" spans="2:16" ht="18.75" customHeight="1">
      <c r="B28" s="43" t="s">
        <v>42</v>
      </c>
      <c r="C28" s="44"/>
      <c r="D28" s="60">
        <v>164252716</v>
      </c>
      <c r="E28" s="45">
        <f t="shared" si="0"/>
        <v>2.1162300165900157E-2</v>
      </c>
      <c r="F28" s="41">
        <f t="shared" si="1"/>
        <v>11</v>
      </c>
      <c r="G28" s="60">
        <v>5288</v>
      </c>
      <c r="H28" s="46">
        <f t="shared" si="2"/>
        <v>18</v>
      </c>
      <c r="I28" s="60">
        <v>2164</v>
      </c>
      <c r="J28" s="41">
        <f t="shared" si="3"/>
        <v>15</v>
      </c>
      <c r="K28" s="60">
        <f t="shared" si="4"/>
        <v>75902.364140480597</v>
      </c>
      <c r="L28" s="41">
        <f t="shared" si="5"/>
        <v>12</v>
      </c>
      <c r="M28" s="22">
        <f t="shared" si="6"/>
        <v>0.21720365351801665</v>
      </c>
      <c r="N28" s="15">
        <f t="shared" si="7"/>
        <v>15</v>
      </c>
      <c r="P28" s="57"/>
    </row>
    <row r="29" spans="2:16" ht="18.75" customHeight="1" thickBot="1">
      <c r="B29" s="48" t="s">
        <v>43</v>
      </c>
      <c r="C29" s="49"/>
      <c r="D29" s="61">
        <v>518893</v>
      </c>
      <c r="E29" s="50">
        <f t="shared" si="0"/>
        <v>6.6854111684731159E-5</v>
      </c>
      <c r="F29" s="41">
        <f t="shared" si="1"/>
        <v>20</v>
      </c>
      <c r="G29" s="61">
        <v>292</v>
      </c>
      <c r="H29" s="46">
        <f t="shared" si="2"/>
        <v>20</v>
      </c>
      <c r="I29" s="61">
        <v>53</v>
      </c>
      <c r="J29" s="41">
        <f t="shared" si="3"/>
        <v>20</v>
      </c>
      <c r="K29" s="51">
        <f t="shared" si="4"/>
        <v>9790.433962264151</v>
      </c>
      <c r="L29" s="41">
        <f t="shared" si="5"/>
        <v>20</v>
      </c>
      <c r="M29" s="28">
        <f t="shared" si="6"/>
        <v>5.3196828264578944E-3</v>
      </c>
      <c r="N29" s="15">
        <f t="shared" si="7"/>
        <v>20</v>
      </c>
      <c r="P29" s="57"/>
    </row>
    <row r="30" spans="2:16" ht="18.75" customHeight="1" thickTop="1">
      <c r="B30" s="52" t="s">
        <v>44</v>
      </c>
      <c r="C30" s="53"/>
      <c r="D30" s="62">
        <v>7761571980</v>
      </c>
      <c r="E30" s="70"/>
      <c r="F30" s="71"/>
      <c r="G30" s="62">
        <v>225993</v>
      </c>
      <c r="H30" s="71"/>
      <c r="I30" s="62">
        <v>8321</v>
      </c>
      <c r="J30" s="71"/>
      <c r="K30" s="54">
        <f>IFERROR(D30/I30,0)</f>
        <v>932769.13592116337</v>
      </c>
      <c r="L30" s="71"/>
      <c r="M30" s="30">
        <f t="shared" si="6"/>
        <v>0.83519020375388942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9" priority="33" stopIfTrue="1">
      <formula>$F8&lt;=5</formula>
    </cfRule>
  </conditionalFormatting>
  <conditionalFormatting sqref="H8:H29">
    <cfRule type="expression" dxfId="768" priority="34" stopIfTrue="1">
      <formula>$H8&lt;=5</formula>
    </cfRule>
  </conditionalFormatting>
  <conditionalFormatting sqref="J8:J29">
    <cfRule type="expression" dxfId="767" priority="35" stopIfTrue="1">
      <formula>$J8&lt;=5</formula>
    </cfRule>
  </conditionalFormatting>
  <conditionalFormatting sqref="L8:L29">
    <cfRule type="expression" dxfId="766" priority="36" stopIfTrue="1">
      <formula>$L8&lt;=5</formula>
    </cfRule>
  </conditionalFormatting>
  <conditionalFormatting sqref="E8:E29">
    <cfRule type="expression" dxfId="765" priority="31" stopIfTrue="1">
      <formula>$F8&lt;=5</formula>
    </cfRule>
  </conditionalFormatting>
  <conditionalFormatting sqref="G8:G29">
    <cfRule type="expression" dxfId="764" priority="29" stopIfTrue="1">
      <formula>$H8&lt;=5</formula>
    </cfRule>
  </conditionalFormatting>
  <conditionalFormatting sqref="I8:I29">
    <cfRule type="expression" dxfId="763" priority="27" stopIfTrue="1">
      <formula>$J8&lt;=5</formula>
    </cfRule>
  </conditionalFormatting>
  <conditionalFormatting sqref="K8:K29">
    <cfRule type="expression" dxfId="762" priority="25" stopIfTrue="1">
      <formula>$L8&lt;=5</formula>
    </cfRule>
  </conditionalFormatting>
  <conditionalFormatting sqref="D8:D29">
    <cfRule type="expression" dxfId="761" priority="23" stopIfTrue="1">
      <formula>$F8&lt;=5</formula>
    </cfRule>
  </conditionalFormatting>
  <conditionalFormatting sqref="N8:N29">
    <cfRule type="expression" dxfId="760" priority="17" stopIfTrue="1">
      <formula>$N8&lt;=5</formula>
    </cfRule>
  </conditionalFormatting>
  <conditionalFormatting sqref="M8:M29">
    <cfRule type="expression" dxfId="759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198</v>
      </c>
    </row>
    <row r="3" spans="1:14" s="1" customFormat="1" ht="18.75" customHeight="1">
      <c r="A3" s="35"/>
      <c r="B3" s="129" t="s">
        <v>179</v>
      </c>
      <c r="C3" s="130"/>
      <c r="D3" s="137">
        <v>13283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238095692</v>
      </c>
      <c r="E8" s="40">
        <f t="shared" ref="E8:E29" si="0">IFERROR(D8/$D$30,0)</f>
        <v>2.0815126718070207E-2</v>
      </c>
      <c r="F8" s="41">
        <f>_xlfn.IFS(D8&gt;0,RANK(D8,$D$8:$D$29,0),D8=0,"-")</f>
        <v>12</v>
      </c>
      <c r="G8" s="59">
        <v>24099</v>
      </c>
      <c r="H8" s="46">
        <f>_xlfn.IFS(G8&gt;0,RANK(G8,$G$8:$G$29,0),G8=0,"-")</f>
        <v>15</v>
      </c>
      <c r="I8" s="59">
        <v>4432</v>
      </c>
      <c r="J8" s="41">
        <f>_xlfn.IFS(I8&gt;0,RANK(I8,$I$8:$I$29,0),I8=0,"-")</f>
        <v>12</v>
      </c>
      <c r="K8" s="42">
        <f>IFERROR(D8/I8,0)</f>
        <v>53721.952166064984</v>
      </c>
      <c r="L8" s="41">
        <f>_xlfn.IFS(K8&gt;0,RANK(K8,$K$8:$K$29,0),K8=0,"-")</f>
        <v>14</v>
      </c>
      <c r="M8" s="16">
        <f>IFERROR(I8/$D$3,0)</f>
        <v>0.33365956485733644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1398305309</v>
      </c>
      <c r="E9" s="45">
        <f t="shared" si="0"/>
        <v>0.12224455618199642</v>
      </c>
      <c r="F9" s="41">
        <f t="shared" ref="F9:F29" si="1">_xlfn.IFS(D9&gt;0,RANK(D9,$D$8:$D$29,0),D9=0,"-")</f>
        <v>3</v>
      </c>
      <c r="G9" s="60">
        <v>31097</v>
      </c>
      <c r="H9" s="46">
        <f t="shared" ref="H9:H29" si="2">_xlfn.IFS(G9&gt;0,RANK(G9,$G$8:$G$29,0),G9=0,"-")</f>
        <v>11</v>
      </c>
      <c r="I9" s="60">
        <v>5537</v>
      </c>
      <c r="J9" s="41">
        <f t="shared" ref="J9:J29" si="3">_xlfn.IFS(I9&gt;0,RANK(I9,$I$8:$I$29,0),I9=0,"-")</f>
        <v>8</v>
      </c>
      <c r="K9" s="47">
        <f t="shared" ref="K9:K29" si="4">IFERROR(D9/I9,0)</f>
        <v>252538.43398952502</v>
      </c>
      <c r="L9" s="41">
        <f t="shared" ref="L9:L29" si="5">_xlfn.IFS(K9&gt;0,RANK(K9,$K$8:$K$29,0),K9=0,"-")</f>
        <v>1</v>
      </c>
      <c r="M9" s="22">
        <f t="shared" ref="M9:M30" si="6">IFERROR(I9/$D$3,0)</f>
        <v>0.41684860347812996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191364128</v>
      </c>
      <c r="E10" s="45">
        <f t="shared" si="0"/>
        <v>1.6729696115681956E-2</v>
      </c>
      <c r="F10" s="41">
        <f t="shared" si="1"/>
        <v>15</v>
      </c>
      <c r="G10" s="60">
        <v>14802</v>
      </c>
      <c r="H10" s="46">
        <f t="shared" si="2"/>
        <v>16</v>
      </c>
      <c r="I10" s="60">
        <v>2717</v>
      </c>
      <c r="J10" s="41">
        <f t="shared" si="3"/>
        <v>16</v>
      </c>
      <c r="K10" s="47">
        <f t="shared" si="4"/>
        <v>70432.141332351865</v>
      </c>
      <c r="L10" s="41">
        <f t="shared" si="5"/>
        <v>12</v>
      </c>
      <c r="M10" s="22">
        <f t="shared" si="6"/>
        <v>0.20454716554995106</v>
      </c>
      <c r="N10" s="15">
        <f t="shared" si="7"/>
        <v>16</v>
      </c>
    </row>
    <row r="11" spans="1:14" ht="18.75" customHeight="1">
      <c r="B11" s="43" t="s">
        <v>63</v>
      </c>
      <c r="C11" s="44"/>
      <c r="D11" s="60">
        <v>730830652</v>
      </c>
      <c r="E11" s="45">
        <f t="shared" si="0"/>
        <v>6.389167524639576E-2</v>
      </c>
      <c r="F11" s="41">
        <f t="shared" si="1"/>
        <v>8</v>
      </c>
      <c r="G11" s="60">
        <v>136363</v>
      </c>
      <c r="H11" s="46">
        <f t="shared" si="2"/>
        <v>2</v>
      </c>
      <c r="I11" s="60">
        <v>9412</v>
      </c>
      <c r="J11" s="41">
        <f t="shared" si="3"/>
        <v>2</v>
      </c>
      <c r="K11" s="47">
        <f t="shared" si="4"/>
        <v>77648.815554611137</v>
      </c>
      <c r="L11" s="41">
        <f t="shared" si="5"/>
        <v>10</v>
      </c>
      <c r="M11" s="22">
        <f t="shared" si="6"/>
        <v>0.70857487013475873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249970687</v>
      </c>
      <c r="E12" s="45">
        <f t="shared" si="0"/>
        <v>2.1853278746883271E-2</v>
      </c>
      <c r="F12" s="41">
        <f t="shared" si="1"/>
        <v>11</v>
      </c>
      <c r="G12" s="60">
        <v>25833</v>
      </c>
      <c r="H12" s="46">
        <f t="shared" si="2"/>
        <v>13</v>
      </c>
      <c r="I12" s="60">
        <v>2507</v>
      </c>
      <c r="J12" s="41">
        <f t="shared" si="3"/>
        <v>17</v>
      </c>
      <c r="K12" s="47">
        <f t="shared" si="4"/>
        <v>99709.089349820497</v>
      </c>
      <c r="L12" s="41">
        <f t="shared" si="5"/>
        <v>7</v>
      </c>
      <c r="M12" s="22">
        <f t="shared" si="6"/>
        <v>0.18873748400210796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521243418</v>
      </c>
      <c r="E13" s="45">
        <f t="shared" si="0"/>
        <v>4.5568853873383129E-2</v>
      </c>
      <c r="F13" s="41">
        <f t="shared" si="1"/>
        <v>9</v>
      </c>
      <c r="G13" s="60">
        <v>77821</v>
      </c>
      <c r="H13" s="46">
        <f t="shared" si="2"/>
        <v>5</v>
      </c>
      <c r="I13" s="60">
        <v>5603</v>
      </c>
      <c r="J13" s="41">
        <f t="shared" si="3"/>
        <v>7</v>
      </c>
      <c r="K13" s="47">
        <f t="shared" si="4"/>
        <v>93029.344636801718</v>
      </c>
      <c r="L13" s="41">
        <f t="shared" si="5"/>
        <v>9</v>
      </c>
      <c r="M13" s="22">
        <f t="shared" si="6"/>
        <v>0.42181736053602348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375829523</v>
      </c>
      <c r="E14" s="45">
        <f t="shared" si="0"/>
        <v>3.2856281774459324E-2</v>
      </c>
      <c r="F14" s="41">
        <f t="shared" si="1"/>
        <v>10</v>
      </c>
      <c r="G14" s="60">
        <v>36331</v>
      </c>
      <c r="H14" s="46">
        <f t="shared" si="2"/>
        <v>10</v>
      </c>
      <c r="I14" s="60">
        <v>5115</v>
      </c>
      <c r="J14" s="41">
        <f t="shared" si="3"/>
        <v>10</v>
      </c>
      <c r="K14" s="47">
        <f t="shared" si="4"/>
        <v>73475.95757575758</v>
      </c>
      <c r="L14" s="41">
        <f t="shared" si="5"/>
        <v>11</v>
      </c>
      <c r="M14" s="22">
        <f t="shared" si="6"/>
        <v>0.38507867198675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38870898</v>
      </c>
      <c r="E15" s="45">
        <f t="shared" si="0"/>
        <v>3.3982247251881474E-3</v>
      </c>
      <c r="F15" s="41">
        <f t="shared" si="1"/>
        <v>18</v>
      </c>
      <c r="G15" s="60">
        <v>8742</v>
      </c>
      <c r="H15" s="46">
        <f t="shared" si="2"/>
        <v>17</v>
      </c>
      <c r="I15" s="60">
        <v>1784</v>
      </c>
      <c r="J15" s="41">
        <f t="shared" si="3"/>
        <v>18</v>
      </c>
      <c r="K15" s="47">
        <f t="shared" si="4"/>
        <v>21788.619955156952</v>
      </c>
      <c r="L15" s="41">
        <f t="shared" si="5"/>
        <v>18</v>
      </c>
      <c r="M15" s="22">
        <f t="shared" si="6"/>
        <v>0.13430700895881956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1994280311</v>
      </c>
      <c r="E16" s="45">
        <f t="shared" si="0"/>
        <v>0.17434669664169086</v>
      </c>
      <c r="F16" s="41">
        <f t="shared" si="1"/>
        <v>1</v>
      </c>
      <c r="G16" s="60">
        <v>161088</v>
      </c>
      <c r="H16" s="46">
        <f t="shared" si="2"/>
        <v>1</v>
      </c>
      <c r="I16" s="60">
        <v>10001</v>
      </c>
      <c r="J16" s="41">
        <f t="shared" si="3"/>
        <v>1</v>
      </c>
      <c r="K16" s="47">
        <f t="shared" si="4"/>
        <v>199408.0902909709</v>
      </c>
      <c r="L16" s="41">
        <f t="shared" si="5"/>
        <v>2</v>
      </c>
      <c r="M16" s="22">
        <f t="shared" si="6"/>
        <v>0.75291726266656633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886590847</v>
      </c>
      <c r="E17" s="45">
        <f t="shared" si="0"/>
        <v>7.7508755712330124E-2</v>
      </c>
      <c r="F17" s="41">
        <f t="shared" si="1"/>
        <v>4</v>
      </c>
      <c r="G17" s="60">
        <v>59637</v>
      </c>
      <c r="H17" s="46">
        <f t="shared" si="2"/>
        <v>6</v>
      </c>
      <c r="I17" s="60">
        <v>7169</v>
      </c>
      <c r="J17" s="41">
        <f t="shared" si="3"/>
        <v>5</v>
      </c>
      <c r="K17" s="47">
        <f t="shared" si="4"/>
        <v>123670.08606500209</v>
      </c>
      <c r="L17" s="41">
        <f t="shared" si="5"/>
        <v>6</v>
      </c>
      <c r="M17" s="22">
        <f t="shared" si="6"/>
        <v>0.5397124143642249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840463027</v>
      </c>
      <c r="E18" s="45">
        <f t="shared" si="0"/>
        <v>7.3476106442353695E-2</v>
      </c>
      <c r="F18" s="41">
        <f t="shared" si="1"/>
        <v>6</v>
      </c>
      <c r="G18" s="60">
        <v>130040</v>
      </c>
      <c r="H18" s="46">
        <f t="shared" si="2"/>
        <v>4</v>
      </c>
      <c r="I18" s="60">
        <v>8926</v>
      </c>
      <c r="J18" s="41">
        <f t="shared" si="3"/>
        <v>3</v>
      </c>
      <c r="K18" s="47">
        <f t="shared" si="4"/>
        <v>94158.976809321088</v>
      </c>
      <c r="L18" s="41">
        <f t="shared" si="5"/>
        <v>8</v>
      </c>
      <c r="M18" s="22">
        <f t="shared" si="6"/>
        <v>0.67198674998117891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188056450</v>
      </c>
      <c r="E19" s="45">
        <f t="shared" si="0"/>
        <v>1.6440527772759676E-2</v>
      </c>
      <c r="F19" s="41">
        <f t="shared" si="1"/>
        <v>16</v>
      </c>
      <c r="G19" s="60">
        <v>45116</v>
      </c>
      <c r="H19" s="46">
        <f t="shared" si="2"/>
        <v>9</v>
      </c>
      <c r="I19" s="60">
        <v>5536</v>
      </c>
      <c r="J19" s="41">
        <f t="shared" si="3"/>
        <v>9</v>
      </c>
      <c r="K19" s="47">
        <f t="shared" si="4"/>
        <v>33969.734465317917</v>
      </c>
      <c r="L19" s="41">
        <f t="shared" si="5"/>
        <v>16</v>
      </c>
      <c r="M19" s="22">
        <f t="shared" si="6"/>
        <v>0.41677331928028305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1566033969</v>
      </c>
      <c r="E20" s="45">
        <f t="shared" si="0"/>
        <v>0.136907960138722</v>
      </c>
      <c r="F20" s="41">
        <f t="shared" si="1"/>
        <v>2</v>
      </c>
      <c r="G20" s="60">
        <v>134064</v>
      </c>
      <c r="H20" s="46">
        <f t="shared" si="2"/>
        <v>3</v>
      </c>
      <c r="I20" s="60">
        <v>8775</v>
      </c>
      <c r="J20" s="41">
        <f t="shared" si="3"/>
        <v>4</v>
      </c>
      <c r="K20" s="47">
        <f t="shared" si="4"/>
        <v>178465.40957264957</v>
      </c>
      <c r="L20" s="41">
        <f t="shared" si="5"/>
        <v>4</v>
      </c>
      <c r="M20" s="22">
        <f t="shared" si="6"/>
        <v>0.66061883610630123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875424230</v>
      </c>
      <c r="E21" s="45">
        <f t="shared" si="0"/>
        <v>7.6532532472360054E-2</v>
      </c>
      <c r="F21" s="41">
        <f t="shared" si="1"/>
        <v>5</v>
      </c>
      <c r="G21" s="60">
        <v>50105</v>
      </c>
      <c r="H21" s="46">
        <f t="shared" si="2"/>
        <v>7</v>
      </c>
      <c r="I21" s="60">
        <v>5086</v>
      </c>
      <c r="J21" s="41">
        <f t="shared" si="3"/>
        <v>11</v>
      </c>
      <c r="K21" s="47">
        <f t="shared" si="4"/>
        <v>172124.30790405034</v>
      </c>
      <c r="L21" s="41">
        <f t="shared" si="5"/>
        <v>5</v>
      </c>
      <c r="M21" s="22">
        <f t="shared" si="6"/>
        <v>0.3828954302491907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40987</v>
      </c>
      <c r="E22" s="45">
        <f t="shared" si="0"/>
        <v>3.5832214838794463E-6</v>
      </c>
      <c r="F22" s="41">
        <f t="shared" si="1"/>
        <v>21</v>
      </c>
      <c r="G22" s="60">
        <v>15</v>
      </c>
      <c r="H22" s="46">
        <f t="shared" si="2"/>
        <v>21</v>
      </c>
      <c r="I22" s="60">
        <v>5</v>
      </c>
      <c r="J22" s="41">
        <f t="shared" si="3"/>
        <v>21</v>
      </c>
      <c r="K22" s="47">
        <f t="shared" si="4"/>
        <v>8197.4</v>
      </c>
      <c r="L22" s="41">
        <f t="shared" si="5"/>
        <v>20</v>
      </c>
      <c r="M22" s="22">
        <f t="shared" si="6"/>
        <v>3.7642098923435971E-4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3171</v>
      </c>
      <c r="E23" s="45">
        <f t="shared" si="0"/>
        <v>2.7721949216536275E-7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3171</v>
      </c>
      <c r="L23" s="41">
        <f t="shared" si="5"/>
        <v>22</v>
      </c>
      <c r="M23" s="22">
        <f t="shared" si="6"/>
        <v>7.5284197846871935E-5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3309082</v>
      </c>
      <c r="E24" s="45">
        <f t="shared" si="0"/>
        <v>2.8929108532751275E-4</v>
      </c>
      <c r="F24" s="41">
        <f t="shared" si="1"/>
        <v>19</v>
      </c>
      <c r="G24" s="60">
        <v>1645</v>
      </c>
      <c r="H24" s="46">
        <f t="shared" si="2"/>
        <v>19</v>
      </c>
      <c r="I24" s="60">
        <v>390</v>
      </c>
      <c r="J24" s="41">
        <f t="shared" si="3"/>
        <v>19</v>
      </c>
      <c r="K24" s="47">
        <f t="shared" si="4"/>
        <v>8484.8256410256417</v>
      </c>
      <c r="L24" s="41">
        <f t="shared" si="5"/>
        <v>19</v>
      </c>
      <c r="M24" s="22">
        <f t="shared" si="6"/>
        <v>2.9360837160280057E-2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214503033</v>
      </c>
      <c r="E25" s="45">
        <f t="shared" si="0"/>
        <v>1.8752577065969743E-2</v>
      </c>
      <c r="F25" s="41">
        <f t="shared" si="1"/>
        <v>14</v>
      </c>
      <c r="G25" s="60">
        <v>48173</v>
      </c>
      <c r="H25" s="46">
        <f t="shared" si="2"/>
        <v>8</v>
      </c>
      <c r="I25" s="60">
        <v>5939</v>
      </c>
      <c r="J25" s="41">
        <f t="shared" si="3"/>
        <v>6</v>
      </c>
      <c r="K25" s="47">
        <f t="shared" si="4"/>
        <v>36117.702138407141</v>
      </c>
      <c r="L25" s="41">
        <f t="shared" si="5"/>
        <v>15</v>
      </c>
      <c r="M25" s="22">
        <f t="shared" si="6"/>
        <v>0.44711285101257248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822962551</v>
      </c>
      <c r="E26" s="45">
        <f t="shared" si="0"/>
        <v>7.1946155931671862E-2</v>
      </c>
      <c r="F26" s="41">
        <f t="shared" si="1"/>
        <v>7</v>
      </c>
      <c r="G26" s="60">
        <v>28019</v>
      </c>
      <c r="H26" s="46">
        <f t="shared" si="2"/>
        <v>12</v>
      </c>
      <c r="I26" s="60">
        <v>4397</v>
      </c>
      <c r="J26" s="41">
        <f t="shared" si="3"/>
        <v>13</v>
      </c>
      <c r="K26" s="47">
        <f t="shared" si="4"/>
        <v>187164.55560609506</v>
      </c>
      <c r="L26" s="41">
        <f t="shared" si="5"/>
        <v>3</v>
      </c>
      <c r="M26" s="22">
        <f t="shared" si="6"/>
        <v>0.33102461793269594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75494644</v>
      </c>
      <c r="E27" s="45">
        <f t="shared" si="0"/>
        <v>6.5999958596294076E-3</v>
      </c>
      <c r="F27" s="41">
        <f t="shared" si="1"/>
        <v>17</v>
      </c>
      <c r="G27" s="60">
        <v>24447</v>
      </c>
      <c r="H27" s="46">
        <f t="shared" si="2"/>
        <v>14</v>
      </c>
      <c r="I27" s="60">
        <v>3395</v>
      </c>
      <c r="J27" s="41">
        <f t="shared" si="3"/>
        <v>14</v>
      </c>
      <c r="K27" s="47">
        <f t="shared" si="4"/>
        <v>22237.00854197349</v>
      </c>
      <c r="L27" s="41">
        <f t="shared" si="5"/>
        <v>17</v>
      </c>
      <c r="M27" s="22">
        <f t="shared" si="6"/>
        <v>0.25558985169013027</v>
      </c>
      <c r="N27" s="15">
        <f t="shared" si="7"/>
        <v>14</v>
      </c>
    </row>
    <row r="28" spans="2:15" ht="18.75" customHeight="1">
      <c r="B28" s="43" t="s">
        <v>64</v>
      </c>
      <c r="C28" s="44"/>
      <c r="D28" s="60">
        <v>226755133</v>
      </c>
      <c r="E28" s="45">
        <f t="shared" si="0"/>
        <v>1.9823696883049288E-2</v>
      </c>
      <c r="F28" s="41">
        <f t="shared" si="1"/>
        <v>13</v>
      </c>
      <c r="G28" s="60">
        <v>7984</v>
      </c>
      <c r="H28" s="46">
        <f t="shared" si="2"/>
        <v>18</v>
      </c>
      <c r="I28" s="60">
        <v>3314</v>
      </c>
      <c r="J28" s="41">
        <f t="shared" si="3"/>
        <v>15</v>
      </c>
      <c r="K28" s="47">
        <f t="shared" si="4"/>
        <v>68423.395594447793</v>
      </c>
      <c r="L28" s="41">
        <f t="shared" si="5"/>
        <v>13</v>
      </c>
      <c r="M28" s="22">
        <f t="shared" si="6"/>
        <v>0.24949183166453362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161858</v>
      </c>
      <c r="E29" s="50">
        <f t="shared" si="0"/>
        <v>1.4150171101514123E-5</v>
      </c>
      <c r="F29" s="41">
        <f t="shared" si="1"/>
        <v>20</v>
      </c>
      <c r="G29" s="61">
        <v>93</v>
      </c>
      <c r="H29" s="46">
        <f t="shared" si="2"/>
        <v>20</v>
      </c>
      <c r="I29" s="61">
        <v>29</v>
      </c>
      <c r="J29" s="41">
        <f t="shared" si="3"/>
        <v>20</v>
      </c>
      <c r="K29" s="51">
        <f t="shared" si="4"/>
        <v>5581.3103448275861</v>
      </c>
      <c r="L29" s="41">
        <f t="shared" si="5"/>
        <v>21</v>
      </c>
      <c r="M29" s="28">
        <f t="shared" si="6"/>
        <v>2.1832417375592865E-3</v>
      </c>
      <c r="N29" s="15">
        <f t="shared" si="7"/>
        <v>20</v>
      </c>
    </row>
    <row r="30" spans="2:15" ht="18.75" customHeight="1" thickTop="1">
      <c r="B30" s="52" t="s">
        <v>65</v>
      </c>
      <c r="C30" s="53"/>
      <c r="D30" s="62">
        <v>11438589600</v>
      </c>
      <c r="E30" s="70"/>
      <c r="F30" s="71"/>
      <c r="G30" s="62">
        <v>319031</v>
      </c>
      <c r="H30" s="71"/>
      <c r="I30" s="62">
        <v>11572</v>
      </c>
      <c r="J30" s="71"/>
      <c r="K30" s="54">
        <f>IFERROR(D30/I30,0)</f>
        <v>988471.27549256827</v>
      </c>
      <c r="L30" s="71"/>
      <c r="M30" s="30">
        <f t="shared" si="6"/>
        <v>0.87118873748400216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58" priority="24" stopIfTrue="1">
      <formula>$F8&lt;=5</formula>
    </cfRule>
  </conditionalFormatting>
  <conditionalFormatting sqref="H8:H29">
    <cfRule type="expression" dxfId="757" priority="25" stopIfTrue="1">
      <formula>$H8&lt;=5</formula>
    </cfRule>
  </conditionalFormatting>
  <conditionalFormatting sqref="J8:J29">
    <cfRule type="expression" dxfId="756" priority="26" stopIfTrue="1">
      <formula>$J8&lt;=5</formula>
    </cfRule>
  </conditionalFormatting>
  <conditionalFormatting sqref="L8:L29">
    <cfRule type="expression" dxfId="755" priority="27" stopIfTrue="1">
      <formula>$L8&lt;=5</formula>
    </cfRule>
  </conditionalFormatting>
  <conditionalFormatting sqref="E8:E29">
    <cfRule type="expression" dxfId="754" priority="22" stopIfTrue="1">
      <formula>$F8&lt;=5</formula>
    </cfRule>
  </conditionalFormatting>
  <conditionalFormatting sqref="G8:G29">
    <cfRule type="expression" dxfId="753" priority="20" stopIfTrue="1">
      <formula>$H8&lt;=5</formula>
    </cfRule>
  </conditionalFormatting>
  <conditionalFormatting sqref="I8:I29">
    <cfRule type="expression" dxfId="752" priority="18" stopIfTrue="1">
      <formula>$J8&lt;=5</formula>
    </cfRule>
  </conditionalFormatting>
  <conditionalFormatting sqref="K8:K29">
    <cfRule type="expression" dxfId="751" priority="16" stopIfTrue="1">
      <formula>$L8&lt;=5</formula>
    </cfRule>
  </conditionalFormatting>
  <conditionalFormatting sqref="D8:D29">
    <cfRule type="expression" dxfId="750" priority="14" stopIfTrue="1">
      <formula>$F8&lt;=5</formula>
    </cfRule>
  </conditionalFormatting>
  <conditionalFormatting sqref="N8:N29">
    <cfRule type="expression" dxfId="749" priority="8" stopIfTrue="1">
      <formula>$N8&lt;=5</formula>
    </cfRule>
  </conditionalFormatting>
  <conditionalFormatting sqref="M8:M29">
    <cfRule type="expression" dxfId="74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199</v>
      </c>
    </row>
    <row r="3" spans="1:14" s="1" customFormat="1" ht="18.75" customHeight="1">
      <c r="A3" s="35"/>
      <c r="B3" s="129" t="s">
        <v>179</v>
      </c>
      <c r="C3" s="130"/>
      <c r="D3" s="137">
        <v>11994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217439059</v>
      </c>
      <c r="E8" s="40">
        <f t="shared" ref="E8:E29" si="0">IFERROR(D8/$D$30,0)</f>
        <v>1.948400823569223E-2</v>
      </c>
      <c r="F8" s="41">
        <f>_xlfn.IFS(D8&gt;0,RANK(D8,$D$8:$D$29,0),D8=0,"-")</f>
        <v>13</v>
      </c>
      <c r="G8" s="59">
        <v>22627</v>
      </c>
      <c r="H8" s="46">
        <f>_xlfn.IFS(G8&gt;0,RANK(G8,$G$8:$G$29,0),G8=0,"-")</f>
        <v>15</v>
      </c>
      <c r="I8" s="59">
        <v>4375</v>
      </c>
      <c r="J8" s="41">
        <f>_xlfn.IFS(I8&gt;0,RANK(I8,$I$8:$I$29,0),I8=0,"-")</f>
        <v>12</v>
      </c>
      <c r="K8" s="42">
        <f>IFERROR(D8/I8,0)</f>
        <v>49700.356342857143</v>
      </c>
      <c r="L8" s="41">
        <f>_xlfn.IFS(K8&gt;0,RANK(K8,$K$8:$K$29,0),K8=0,"-")</f>
        <v>14</v>
      </c>
      <c r="M8" s="16">
        <f>IFERROR(I8/$D$3,0)</f>
        <v>0.36476571619142906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1409726334</v>
      </c>
      <c r="E9" s="45">
        <f t="shared" si="0"/>
        <v>0.12632100059689927</v>
      </c>
      <c r="F9" s="41">
        <f t="shared" ref="F9:F29" si="1">_xlfn.IFS(D9&gt;0,RANK(D9,$D$8:$D$29,0),D9=0,"-")</f>
        <v>3</v>
      </c>
      <c r="G9" s="60">
        <v>28291</v>
      </c>
      <c r="H9" s="46">
        <f t="shared" ref="H9:H29" si="2">_xlfn.IFS(G9&gt;0,RANK(G9,$G$8:$G$29,0),G9=0,"-")</f>
        <v>11</v>
      </c>
      <c r="I9" s="60">
        <v>5486</v>
      </c>
      <c r="J9" s="41">
        <f t="shared" ref="J9:J29" si="3">_xlfn.IFS(I9&gt;0,RANK(I9,$I$8:$I$29,0),I9=0,"-")</f>
        <v>6</v>
      </c>
      <c r="K9" s="47">
        <f t="shared" ref="K9:K29" si="4">IFERROR(D9/I9,0)</f>
        <v>256967.97921983231</v>
      </c>
      <c r="L9" s="41">
        <f t="shared" ref="L9:L29" si="5">_xlfn.IFS(K9&gt;0,RANK(K9,$K$8:$K$29,0),K9=0,"-")</f>
        <v>1</v>
      </c>
      <c r="M9" s="22">
        <f t="shared" ref="M9:M30" si="6">IFERROR(I9/$D$3,0)</f>
        <v>0.45739536434884109</v>
      </c>
      <c r="N9" s="15">
        <f t="shared" ref="N9:N29" si="7">_xlfn.IFS(M9&gt;0,RANK(M9,$M$8:$M$29,0),M9=0,"-")</f>
        <v>6</v>
      </c>
    </row>
    <row r="10" spans="1:14" ht="18.75" customHeight="1">
      <c r="B10" s="43" t="s">
        <v>48</v>
      </c>
      <c r="C10" s="44"/>
      <c r="D10" s="60">
        <v>161457983</v>
      </c>
      <c r="E10" s="45">
        <f t="shared" si="0"/>
        <v>1.4467725738687343E-2</v>
      </c>
      <c r="F10" s="41">
        <f t="shared" si="1"/>
        <v>15</v>
      </c>
      <c r="G10" s="60">
        <v>13611</v>
      </c>
      <c r="H10" s="46">
        <f t="shared" si="2"/>
        <v>16</v>
      </c>
      <c r="I10" s="60">
        <v>2778</v>
      </c>
      <c r="J10" s="41">
        <f t="shared" si="3"/>
        <v>16</v>
      </c>
      <c r="K10" s="47">
        <f t="shared" si="4"/>
        <v>58120.224262059033</v>
      </c>
      <c r="L10" s="41">
        <f t="shared" si="5"/>
        <v>13</v>
      </c>
      <c r="M10" s="22">
        <f t="shared" si="6"/>
        <v>0.23161580790395198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811664360</v>
      </c>
      <c r="E11" s="45">
        <f t="shared" si="0"/>
        <v>7.2730608509751979E-2</v>
      </c>
      <c r="F11" s="41">
        <f t="shared" si="1"/>
        <v>7</v>
      </c>
      <c r="G11" s="60">
        <v>108861</v>
      </c>
      <c r="H11" s="46">
        <f t="shared" si="2"/>
        <v>3</v>
      </c>
      <c r="I11" s="60">
        <v>8564</v>
      </c>
      <c r="J11" s="41">
        <f t="shared" si="3"/>
        <v>2</v>
      </c>
      <c r="K11" s="47">
        <f t="shared" si="4"/>
        <v>94776.314806165348</v>
      </c>
      <c r="L11" s="41">
        <f t="shared" si="5"/>
        <v>8</v>
      </c>
      <c r="M11" s="22">
        <f t="shared" si="6"/>
        <v>0.71402367850591963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207480334</v>
      </c>
      <c r="E12" s="45">
        <f t="shared" si="0"/>
        <v>1.8591639216025923E-2</v>
      </c>
      <c r="F12" s="41">
        <f t="shared" si="1"/>
        <v>14</v>
      </c>
      <c r="G12" s="60">
        <v>27590</v>
      </c>
      <c r="H12" s="46">
        <f t="shared" si="2"/>
        <v>12</v>
      </c>
      <c r="I12" s="60">
        <v>2485</v>
      </c>
      <c r="J12" s="41">
        <f t="shared" si="3"/>
        <v>17</v>
      </c>
      <c r="K12" s="47">
        <f t="shared" si="4"/>
        <v>83493.09215291751</v>
      </c>
      <c r="L12" s="41">
        <f t="shared" si="5"/>
        <v>10</v>
      </c>
      <c r="M12" s="22">
        <f t="shared" si="6"/>
        <v>0.2071869267967317</v>
      </c>
      <c r="N12" s="15">
        <f t="shared" si="7"/>
        <v>17</v>
      </c>
    </row>
    <row r="13" spans="1:14" ht="18.75" customHeight="1">
      <c r="B13" s="43" t="s">
        <v>66</v>
      </c>
      <c r="C13" s="44"/>
      <c r="D13" s="60">
        <v>492333523</v>
      </c>
      <c r="E13" s="45">
        <f t="shared" si="0"/>
        <v>4.411640880417611E-2</v>
      </c>
      <c r="F13" s="41">
        <f t="shared" si="1"/>
        <v>9</v>
      </c>
      <c r="G13" s="60">
        <v>72120</v>
      </c>
      <c r="H13" s="46">
        <f t="shared" si="2"/>
        <v>5</v>
      </c>
      <c r="I13" s="60">
        <v>5361</v>
      </c>
      <c r="J13" s="41">
        <f t="shared" si="3"/>
        <v>7</v>
      </c>
      <c r="K13" s="47">
        <f t="shared" si="4"/>
        <v>91836.135609028162</v>
      </c>
      <c r="L13" s="41">
        <f t="shared" si="5"/>
        <v>9</v>
      </c>
      <c r="M13" s="22">
        <f t="shared" si="6"/>
        <v>0.44697348674337167</v>
      </c>
      <c r="N13" s="15">
        <f t="shared" si="7"/>
        <v>7</v>
      </c>
    </row>
    <row r="14" spans="1:14" ht="18.75" customHeight="1">
      <c r="B14" s="43" t="s">
        <v>67</v>
      </c>
      <c r="C14" s="44"/>
      <c r="D14" s="60">
        <v>343809769</v>
      </c>
      <c r="E14" s="45">
        <f t="shared" si="0"/>
        <v>3.0807677339642289E-2</v>
      </c>
      <c r="F14" s="41">
        <f t="shared" si="1"/>
        <v>10</v>
      </c>
      <c r="G14" s="60">
        <v>31940</v>
      </c>
      <c r="H14" s="46">
        <f t="shared" si="2"/>
        <v>10</v>
      </c>
      <c r="I14" s="60">
        <v>5244</v>
      </c>
      <c r="J14" s="41">
        <f t="shared" si="3"/>
        <v>8</v>
      </c>
      <c r="K14" s="47">
        <f t="shared" si="4"/>
        <v>65562.503623188401</v>
      </c>
      <c r="L14" s="41">
        <f t="shared" si="5"/>
        <v>12</v>
      </c>
      <c r="M14" s="22">
        <f t="shared" si="6"/>
        <v>0.43721860930465234</v>
      </c>
      <c r="N14" s="15">
        <f t="shared" si="7"/>
        <v>8</v>
      </c>
    </row>
    <row r="15" spans="1:14" ht="18.75" customHeight="1">
      <c r="B15" s="43" t="s">
        <v>68</v>
      </c>
      <c r="C15" s="44"/>
      <c r="D15" s="60">
        <v>33790378</v>
      </c>
      <c r="E15" s="45">
        <f t="shared" si="0"/>
        <v>3.0278460837119127E-3</v>
      </c>
      <c r="F15" s="41">
        <f t="shared" si="1"/>
        <v>18</v>
      </c>
      <c r="G15" s="60">
        <v>8821</v>
      </c>
      <c r="H15" s="46">
        <f t="shared" si="2"/>
        <v>17</v>
      </c>
      <c r="I15" s="60">
        <v>1948</v>
      </c>
      <c r="J15" s="41">
        <f t="shared" si="3"/>
        <v>18</v>
      </c>
      <c r="K15" s="47">
        <f t="shared" si="4"/>
        <v>17346.189938398358</v>
      </c>
      <c r="L15" s="41">
        <f t="shared" si="5"/>
        <v>19</v>
      </c>
      <c r="M15" s="22">
        <f t="shared" si="6"/>
        <v>0.16241454060363514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2007888724</v>
      </c>
      <c r="E16" s="45">
        <f t="shared" si="0"/>
        <v>0.17992039063584045</v>
      </c>
      <c r="F16" s="41">
        <f t="shared" si="1"/>
        <v>1</v>
      </c>
      <c r="G16" s="60">
        <v>135578</v>
      </c>
      <c r="H16" s="46">
        <f t="shared" si="2"/>
        <v>1</v>
      </c>
      <c r="I16" s="60">
        <v>9233</v>
      </c>
      <c r="J16" s="41">
        <f t="shared" si="3"/>
        <v>1</v>
      </c>
      <c r="K16" s="47">
        <f t="shared" si="4"/>
        <v>217468.72349182281</v>
      </c>
      <c r="L16" s="41">
        <f t="shared" si="5"/>
        <v>2</v>
      </c>
      <c r="M16" s="22">
        <f t="shared" si="6"/>
        <v>0.76980156745039185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820041140</v>
      </c>
      <c r="E17" s="45">
        <f t="shared" si="0"/>
        <v>7.3481224573209936E-2</v>
      </c>
      <c r="F17" s="41">
        <f t="shared" si="1"/>
        <v>6</v>
      </c>
      <c r="G17" s="60">
        <v>53791</v>
      </c>
      <c r="H17" s="46">
        <f t="shared" si="2"/>
        <v>6</v>
      </c>
      <c r="I17" s="60">
        <v>6865</v>
      </c>
      <c r="J17" s="41">
        <f t="shared" si="3"/>
        <v>5</v>
      </c>
      <c r="K17" s="47">
        <f t="shared" si="4"/>
        <v>119452.46030589948</v>
      </c>
      <c r="L17" s="41">
        <f t="shared" si="5"/>
        <v>6</v>
      </c>
      <c r="M17" s="22">
        <f t="shared" si="6"/>
        <v>0.57236951809237957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848900685</v>
      </c>
      <c r="E18" s="45">
        <f t="shared" si="0"/>
        <v>7.6067234718049326E-2</v>
      </c>
      <c r="F18" s="41">
        <f t="shared" si="1"/>
        <v>5</v>
      </c>
      <c r="G18" s="60">
        <v>108549</v>
      </c>
      <c r="H18" s="46">
        <f t="shared" si="2"/>
        <v>4</v>
      </c>
      <c r="I18" s="60">
        <v>8259</v>
      </c>
      <c r="J18" s="41">
        <f t="shared" si="3"/>
        <v>3</v>
      </c>
      <c r="K18" s="47">
        <f t="shared" si="4"/>
        <v>102784.92371957864</v>
      </c>
      <c r="L18" s="41">
        <f t="shared" si="5"/>
        <v>7</v>
      </c>
      <c r="M18" s="22">
        <f t="shared" si="6"/>
        <v>0.68859429714857434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227354364</v>
      </c>
      <c r="E19" s="45">
        <f t="shared" si="0"/>
        <v>2.0372486530106666E-2</v>
      </c>
      <c r="F19" s="41">
        <f t="shared" si="1"/>
        <v>12</v>
      </c>
      <c r="G19" s="60">
        <v>42446</v>
      </c>
      <c r="H19" s="46">
        <f t="shared" si="2"/>
        <v>8</v>
      </c>
      <c r="I19" s="60">
        <v>5175</v>
      </c>
      <c r="J19" s="41">
        <f t="shared" si="3"/>
        <v>10</v>
      </c>
      <c r="K19" s="47">
        <f t="shared" si="4"/>
        <v>43933.21043478261</v>
      </c>
      <c r="L19" s="41">
        <f t="shared" si="5"/>
        <v>15</v>
      </c>
      <c r="M19" s="22">
        <f t="shared" si="6"/>
        <v>0.43146573286643319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1472450527</v>
      </c>
      <c r="E20" s="45">
        <f t="shared" si="0"/>
        <v>0.13194151191905848</v>
      </c>
      <c r="F20" s="41">
        <f t="shared" si="1"/>
        <v>2</v>
      </c>
      <c r="G20" s="60">
        <v>115622</v>
      </c>
      <c r="H20" s="46">
        <f t="shared" si="2"/>
        <v>2</v>
      </c>
      <c r="I20" s="60">
        <v>8068</v>
      </c>
      <c r="J20" s="41">
        <f t="shared" si="3"/>
        <v>4</v>
      </c>
      <c r="K20" s="47">
        <f t="shared" si="4"/>
        <v>182505.02317798711</v>
      </c>
      <c r="L20" s="41">
        <f t="shared" si="5"/>
        <v>4</v>
      </c>
      <c r="M20" s="22">
        <f t="shared" si="6"/>
        <v>0.67266966816741702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954210523</v>
      </c>
      <c r="E21" s="45">
        <f t="shared" si="0"/>
        <v>8.5503707448973967E-2</v>
      </c>
      <c r="F21" s="41">
        <f t="shared" si="1"/>
        <v>4</v>
      </c>
      <c r="G21" s="60">
        <v>43905</v>
      </c>
      <c r="H21" s="46">
        <f t="shared" si="2"/>
        <v>7</v>
      </c>
      <c r="I21" s="60">
        <v>4785</v>
      </c>
      <c r="J21" s="41">
        <f t="shared" si="3"/>
        <v>11</v>
      </c>
      <c r="K21" s="47">
        <f t="shared" si="4"/>
        <v>199417.03719958203</v>
      </c>
      <c r="L21" s="41">
        <f t="shared" si="5"/>
        <v>3</v>
      </c>
      <c r="M21" s="22">
        <f t="shared" si="6"/>
        <v>0.39894947473736869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730</v>
      </c>
      <c r="E22" s="45">
        <f t="shared" si="0"/>
        <v>6.5412930305476201E-8</v>
      </c>
      <c r="F22" s="41">
        <f t="shared" si="1"/>
        <v>22</v>
      </c>
      <c r="G22" s="60">
        <v>1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730</v>
      </c>
      <c r="L22" s="41">
        <f t="shared" si="5"/>
        <v>22</v>
      </c>
      <c r="M22" s="22">
        <f t="shared" si="6"/>
        <v>8.3375020843755209E-5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5350</v>
      </c>
      <c r="E23" s="45">
        <f t="shared" si="0"/>
        <v>4.7939613306068172E-7</v>
      </c>
      <c r="F23" s="41">
        <f t="shared" si="1"/>
        <v>21</v>
      </c>
      <c r="G23" s="60">
        <v>1</v>
      </c>
      <c r="H23" s="46">
        <f t="shared" si="2"/>
        <v>21</v>
      </c>
      <c r="I23" s="60">
        <v>1</v>
      </c>
      <c r="J23" s="41">
        <f t="shared" si="3"/>
        <v>21</v>
      </c>
      <c r="K23" s="60">
        <f t="shared" si="4"/>
        <v>5350</v>
      </c>
      <c r="L23" s="41">
        <f t="shared" si="5"/>
        <v>21</v>
      </c>
      <c r="M23" s="22">
        <f t="shared" si="6"/>
        <v>8.3375020843755209E-5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2136076</v>
      </c>
      <c r="E24" s="45">
        <f t="shared" si="0"/>
        <v>1.914068363221923E-4</v>
      </c>
      <c r="F24" s="41">
        <f t="shared" si="1"/>
        <v>19</v>
      </c>
      <c r="G24" s="60">
        <v>1134</v>
      </c>
      <c r="H24" s="46">
        <f t="shared" si="2"/>
        <v>19</v>
      </c>
      <c r="I24" s="60">
        <v>277</v>
      </c>
      <c r="J24" s="41">
        <f t="shared" si="3"/>
        <v>19</v>
      </c>
      <c r="K24" s="47">
        <f t="shared" si="4"/>
        <v>7711.4657039711192</v>
      </c>
      <c r="L24" s="41">
        <f t="shared" si="5"/>
        <v>20</v>
      </c>
      <c r="M24" s="22">
        <f t="shared" si="6"/>
        <v>2.3094880773720194E-2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154582148</v>
      </c>
      <c r="E25" s="45">
        <f t="shared" si="0"/>
        <v>1.3851604484376447E-2</v>
      </c>
      <c r="F25" s="41">
        <f t="shared" si="1"/>
        <v>16</v>
      </c>
      <c r="G25" s="60">
        <v>35949</v>
      </c>
      <c r="H25" s="46">
        <f t="shared" si="2"/>
        <v>9</v>
      </c>
      <c r="I25" s="60">
        <v>5199</v>
      </c>
      <c r="J25" s="41">
        <f t="shared" si="3"/>
        <v>9</v>
      </c>
      <c r="K25" s="47">
        <f t="shared" si="4"/>
        <v>29733.054048855549</v>
      </c>
      <c r="L25" s="41">
        <f t="shared" si="5"/>
        <v>17</v>
      </c>
      <c r="M25" s="22">
        <f t="shared" si="6"/>
        <v>0.43346673336668334</v>
      </c>
      <c r="N25" s="15">
        <f t="shared" si="7"/>
        <v>9</v>
      </c>
    </row>
    <row r="26" spans="2:15" ht="18.75" customHeight="1">
      <c r="B26" s="43" t="s">
        <v>40</v>
      </c>
      <c r="C26" s="44"/>
      <c r="D26" s="60">
        <v>635111041</v>
      </c>
      <c r="E26" s="45">
        <f t="shared" si="0"/>
        <v>5.6910238713933477E-2</v>
      </c>
      <c r="F26" s="41">
        <f t="shared" si="1"/>
        <v>8</v>
      </c>
      <c r="G26" s="60">
        <v>25312</v>
      </c>
      <c r="H26" s="46">
        <f t="shared" si="2"/>
        <v>13</v>
      </c>
      <c r="I26" s="60">
        <v>4007</v>
      </c>
      <c r="J26" s="41">
        <f t="shared" si="3"/>
        <v>13</v>
      </c>
      <c r="K26" s="47">
        <f t="shared" si="4"/>
        <v>158500.38457699027</v>
      </c>
      <c r="L26" s="41">
        <f t="shared" si="5"/>
        <v>5</v>
      </c>
      <c r="M26" s="22">
        <f t="shared" si="6"/>
        <v>0.33408370852092711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78444222</v>
      </c>
      <c r="E27" s="45">
        <f t="shared" si="0"/>
        <v>7.0291320911689079E-3</v>
      </c>
      <c r="F27" s="41">
        <f t="shared" si="1"/>
        <v>17</v>
      </c>
      <c r="G27" s="60">
        <v>23869</v>
      </c>
      <c r="H27" s="46">
        <f t="shared" si="2"/>
        <v>14</v>
      </c>
      <c r="I27" s="60">
        <v>3677</v>
      </c>
      <c r="J27" s="41">
        <f t="shared" si="3"/>
        <v>14</v>
      </c>
      <c r="K27" s="47">
        <f t="shared" si="4"/>
        <v>21333.756323089474</v>
      </c>
      <c r="L27" s="41">
        <f t="shared" si="5"/>
        <v>18</v>
      </c>
      <c r="M27" s="22">
        <f t="shared" si="6"/>
        <v>0.3065699516424879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280127467</v>
      </c>
      <c r="E28" s="45">
        <f t="shared" si="0"/>
        <v>2.5101312980165182E-2</v>
      </c>
      <c r="F28" s="41">
        <f t="shared" si="1"/>
        <v>11</v>
      </c>
      <c r="G28" s="60">
        <v>8051</v>
      </c>
      <c r="H28" s="46">
        <f t="shared" si="2"/>
        <v>18</v>
      </c>
      <c r="I28" s="60">
        <v>3392</v>
      </c>
      <c r="J28" s="41">
        <f t="shared" si="3"/>
        <v>15</v>
      </c>
      <c r="K28" s="47">
        <f t="shared" si="4"/>
        <v>82584.748525943403</v>
      </c>
      <c r="L28" s="41">
        <f t="shared" si="5"/>
        <v>11</v>
      </c>
      <c r="M28" s="22">
        <f t="shared" si="6"/>
        <v>0.28280807070201769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918343</v>
      </c>
      <c r="E29" s="50">
        <f t="shared" si="0"/>
        <v>8.2289735144550592E-5</v>
      </c>
      <c r="F29" s="41">
        <f t="shared" si="1"/>
        <v>20</v>
      </c>
      <c r="G29" s="61">
        <v>177</v>
      </c>
      <c r="H29" s="46">
        <f t="shared" si="2"/>
        <v>20</v>
      </c>
      <c r="I29" s="61">
        <v>29</v>
      </c>
      <c r="J29" s="41">
        <f t="shared" si="3"/>
        <v>20</v>
      </c>
      <c r="K29" s="51">
        <f t="shared" si="4"/>
        <v>31667</v>
      </c>
      <c r="L29" s="41">
        <f t="shared" si="5"/>
        <v>16</v>
      </c>
      <c r="M29" s="28">
        <f t="shared" si="6"/>
        <v>2.417875604468901E-3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11159873080</v>
      </c>
      <c r="E30" s="70"/>
      <c r="F30" s="71"/>
      <c r="G30" s="62">
        <v>278905</v>
      </c>
      <c r="H30" s="71"/>
      <c r="I30" s="62">
        <v>10569</v>
      </c>
      <c r="J30" s="71"/>
      <c r="K30" s="54">
        <f>IFERROR(D30/I30,0)</f>
        <v>1055906.2427855048</v>
      </c>
      <c r="L30" s="71"/>
      <c r="M30" s="30">
        <f t="shared" si="6"/>
        <v>0.88119059529764887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47" priority="34" stopIfTrue="1">
      <formula>$F8&lt;=5</formula>
    </cfRule>
  </conditionalFormatting>
  <conditionalFormatting sqref="H8:H29">
    <cfRule type="expression" dxfId="746" priority="35" stopIfTrue="1">
      <formula>$H8&lt;=5</formula>
    </cfRule>
  </conditionalFormatting>
  <conditionalFormatting sqref="J8:J29">
    <cfRule type="expression" dxfId="745" priority="36" stopIfTrue="1">
      <formula>$J8&lt;=5</formula>
    </cfRule>
  </conditionalFormatting>
  <conditionalFormatting sqref="L8:L29">
    <cfRule type="expression" dxfId="744" priority="37" stopIfTrue="1">
      <formula>$L8&lt;=5</formula>
    </cfRule>
  </conditionalFormatting>
  <conditionalFormatting sqref="D8:D29">
    <cfRule type="expression" dxfId="743" priority="32" stopIfTrue="1">
      <formula>$F8&lt;=5</formula>
    </cfRule>
  </conditionalFormatting>
  <conditionalFormatting sqref="G8:G29">
    <cfRule type="expression" dxfId="742" priority="30" stopIfTrue="1">
      <formula>$H8&lt;=5</formula>
    </cfRule>
  </conditionalFormatting>
  <conditionalFormatting sqref="I8:I29">
    <cfRule type="expression" dxfId="741" priority="28" stopIfTrue="1">
      <formula>$J8&lt;=5</formula>
    </cfRule>
  </conditionalFormatting>
  <conditionalFormatting sqref="K8:K29">
    <cfRule type="expression" dxfId="740" priority="26" stopIfTrue="1">
      <formula>$L8&lt;=5</formula>
    </cfRule>
  </conditionalFormatting>
  <conditionalFormatting sqref="M8:M29">
    <cfRule type="expression" dxfId="739" priority="16" stopIfTrue="1">
      <formula>$N8&lt;=5</formula>
    </cfRule>
  </conditionalFormatting>
  <conditionalFormatting sqref="N8:N29">
    <cfRule type="expression" dxfId="738" priority="7" stopIfTrue="1">
      <formula>$N8&lt;=5</formula>
    </cfRule>
  </conditionalFormatting>
  <conditionalFormatting sqref="F8:F29">
    <cfRule type="expression" dxfId="737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200</v>
      </c>
    </row>
    <row r="3" spans="1:14" s="1" customFormat="1" ht="18.75" customHeight="1">
      <c r="A3" s="35"/>
      <c r="B3" s="129" t="s">
        <v>179</v>
      </c>
      <c r="C3" s="130"/>
      <c r="D3" s="137">
        <v>10094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183760550</v>
      </c>
      <c r="E8" s="40">
        <f t="shared" ref="E8:E29" si="0">IFERROR(D8/$D$30,0)</f>
        <v>2.3037504651961076E-2</v>
      </c>
      <c r="F8" s="41">
        <f>_xlfn.IFS(D8&gt;0,RANK(D8,$D$8:$D$29,0),D8=0,"-")</f>
        <v>12</v>
      </c>
      <c r="G8" s="59">
        <v>19003</v>
      </c>
      <c r="H8" s="46">
        <f>_xlfn.IFS(G8&gt;0,RANK(G8,$G$8:$G$29,0),G8=0,"-")</f>
        <v>13</v>
      </c>
      <c r="I8" s="59">
        <v>3432</v>
      </c>
      <c r="J8" s="41">
        <f>_xlfn.IFS(I8&gt;0,RANK(I8,$I$8:$I$29,0),I8=0,"-")</f>
        <v>12</v>
      </c>
      <c r="K8" s="42">
        <f>IFERROR(D8/I8,0)</f>
        <v>53543.283799533798</v>
      </c>
      <c r="L8" s="41">
        <f>_xlfn.IFS(K8&gt;0,RANK(K8,$K$8:$K$29,0),K8=0,"-")</f>
        <v>13</v>
      </c>
      <c r="M8" s="16">
        <f>IFERROR(I8/$D$3,0)</f>
        <v>0.3400039627501486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1104354044</v>
      </c>
      <c r="E9" s="45">
        <f t="shared" si="0"/>
        <v>0.13844952807369168</v>
      </c>
      <c r="F9" s="41">
        <f t="shared" ref="F9:F29" si="1">_xlfn.IFS(D9&gt;0,RANK(D9,$D$8:$D$29,0),D9=0,"-")</f>
        <v>2</v>
      </c>
      <c r="G9" s="60">
        <v>24522</v>
      </c>
      <c r="H9" s="46">
        <f t="shared" ref="H9:H29" si="2">_xlfn.IFS(G9&gt;0,RANK(G9,$G$8:$G$29,0),G9=0,"-")</f>
        <v>11</v>
      </c>
      <c r="I9" s="60">
        <v>4049</v>
      </c>
      <c r="J9" s="41">
        <f t="shared" ref="J9:J29" si="3">_xlfn.IFS(I9&gt;0,RANK(I9,$I$8:$I$29,0),I9=0,"-")</f>
        <v>10</v>
      </c>
      <c r="K9" s="47">
        <f t="shared" ref="K9:K29" si="4">IFERROR(D9/I9,0)</f>
        <v>272747.35589034331</v>
      </c>
      <c r="L9" s="41">
        <f t="shared" ref="L9:L29" si="5">_xlfn.IFS(K9&gt;0,RANK(K9,$K$8:$K$29,0),K9=0,"-")</f>
        <v>1</v>
      </c>
      <c r="M9" s="22">
        <f t="shared" ref="M9:M30" si="6">IFERROR(I9/$D$3,0)</f>
        <v>0.40112938379235191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88828792</v>
      </c>
      <c r="E10" s="45">
        <f t="shared" si="0"/>
        <v>1.1136197126793987E-2</v>
      </c>
      <c r="F10" s="41">
        <f t="shared" si="1"/>
        <v>16</v>
      </c>
      <c r="G10" s="60">
        <v>10235</v>
      </c>
      <c r="H10" s="46">
        <f t="shared" si="2"/>
        <v>16</v>
      </c>
      <c r="I10" s="60">
        <v>1720</v>
      </c>
      <c r="J10" s="41">
        <f t="shared" si="3"/>
        <v>16</v>
      </c>
      <c r="K10" s="47">
        <f t="shared" si="4"/>
        <v>51644.646511627907</v>
      </c>
      <c r="L10" s="41">
        <f t="shared" si="5"/>
        <v>14</v>
      </c>
      <c r="M10" s="22">
        <f t="shared" si="6"/>
        <v>0.17039825638993461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508981953</v>
      </c>
      <c r="E11" s="45">
        <f t="shared" si="0"/>
        <v>6.3809528813457153E-2</v>
      </c>
      <c r="F11" s="41">
        <f t="shared" si="1"/>
        <v>6</v>
      </c>
      <c r="G11" s="60">
        <v>91622</v>
      </c>
      <c r="H11" s="46">
        <f t="shared" si="2"/>
        <v>3</v>
      </c>
      <c r="I11" s="60">
        <v>6458</v>
      </c>
      <c r="J11" s="41">
        <f t="shared" si="3"/>
        <v>3</v>
      </c>
      <c r="K11" s="47">
        <f t="shared" si="4"/>
        <v>78814.176680086719</v>
      </c>
      <c r="L11" s="41">
        <f t="shared" si="5"/>
        <v>9</v>
      </c>
      <c r="M11" s="22">
        <f t="shared" si="6"/>
        <v>0.63978601149197545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128700359</v>
      </c>
      <c r="E12" s="45">
        <f t="shared" si="0"/>
        <v>1.6134774951269793E-2</v>
      </c>
      <c r="F12" s="41">
        <f t="shared" si="1"/>
        <v>15</v>
      </c>
      <c r="G12" s="60">
        <v>18190</v>
      </c>
      <c r="H12" s="46">
        <f t="shared" si="2"/>
        <v>15</v>
      </c>
      <c r="I12" s="60">
        <v>1704</v>
      </c>
      <c r="J12" s="41">
        <f t="shared" si="3"/>
        <v>17</v>
      </c>
      <c r="K12" s="47">
        <f t="shared" si="4"/>
        <v>75528.379694835676</v>
      </c>
      <c r="L12" s="41">
        <f t="shared" si="5"/>
        <v>11</v>
      </c>
      <c r="M12" s="22">
        <f t="shared" si="6"/>
        <v>0.16881315633049337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447163356</v>
      </c>
      <c r="E13" s="45">
        <f t="shared" si="0"/>
        <v>5.6059518182964334E-2</v>
      </c>
      <c r="F13" s="41">
        <f t="shared" si="1"/>
        <v>9</v>
      </c>
      <c r="G13" s="60">
        <v>60037</v>
      </c>
      <c r="H13" s="46">
        <f t="shared" si="2"/>
        <v>5</v>
      </c>
      <c r="I13" s="60">
        <v>4284</v>
      </c>
      <c r="J13" s="41">
        <f t="shared" si="3"/>
        <v>7</v>
      </c>
      <c r="K13" s="47">
        <f t="shared" si="4"/>
        <v>104379.86834733894</v>
      </c>
      <c r="L13" s="41">
        <f t="shared" si="5"/>
        <v>7</v>
      </c>
      <c r="M13" s="22">
        <f t="shared" si="6"/>
        <v>0.42441054091539526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319824074</v>
      </c>
      <c r="E14" s="45">
        <f t="shared" si="0"/>
        <v>4.009537734069768E-2</v>
      </c>
      <c r="F14" s="41">
        <f t="shared" si="1"/>
        <v>10</v>
      </c>
      <c r="G14" s="60">
        <v>28964</v>
      </c>
      <c r="H14" s="46">
        <f t="shared" si="2"/>
        <v>10</v>
      </c>
      <c r="I14" s="60">
        <v>4190</v>
      </c>
      <c r="J14" s="41">
        <f t="shared" si="3"/>
        <v>9</v>
      </c>
      <c r="K14" s="47">
        <f t="shared" si="4"/>
        <v>76330.327923627687</v>
      </c>
      <c r="L14" s="41">
        <f t="shared" si="5"/>
        <v>10</v>
      </c>
      <c r="M14" s="22">
        <f t="shared" si="6"/>
        <v>0.41509807806617793</v>
      </c>
      <c r="N14" s="15">
        <f t="shared" si="7"/>
        <v>9</v>
      </c>
    </row>
    <row r="15" spans="1:14" ht="18.75" customHeight="1">
      <c r="B15" s="43" t="s">
        <v>35</v>
      </c>
      <c r="C15" s="44"/>
      <c r="D15" s="60">
        <v>24687826</v>
      </c>
      <c r="E15" s="45">
        <f t="shared" si="0"/>
        <v>3.0950381152091981E-3</v>
      </c>
      <c r="F15" s="41">
        <f t="shared" si="1"/>
        <v>18</v>
      </c>
      <c r="G15" s="60">
        <v>7387</v>
      </c>
      <c r="H15" s="46">
        <f t="shared" si="2"/>
        <v>17</v>
      </c>
      <c r="I15" s="60">
        <v>1413</v>
      </c>
      <c r="J15" s="41">
        <f t="shared" si="3"/>
        <v>18</v>
      </c>
      <c r="K15" s="47">
        <f t="shared" si="4"/>
        <v>17471.922151450814</v>
      </c>
      <c r="L15" s="41">
        <f t="shared" si="5"/>
        <v>17</v>
      </c>
      <c r="M15" s="22">
        <f t="shared" si="6"/>
        <v>0.13998414899940559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1478161737</v>
      </c>
      <c r="E16" s="45">
        <f t="shared" si="0"/>
        <v>0.18531266853787912</v>
      </c>
      <c r="F16" s="41">
        <f t="shared" si="1"/>
        <v>1</v>
      </c>
      <c r="G16" s="60">
        <v>110145</v>
      </c>
      <c r="H16" s="46">
        <f t="shared" si="2"/>
        <v>1</v>
      </c>
      <c r="I16" s="60">
        <v>6926</v>
      </c>
      <c r="J16" s="41">
        <f t="shared" si="3"/>
        <v>1</v>
      </c>
      <c r="K16" s="47">
        <f t="shared" si="4"/>
        <v>213422.13933006063</v>
      </c>
      <c r="L16" s="41">
        <f t="shared" si="5"/>
        <v>2</v>
      </c>
      <c r="M16" s="22">
        <f t="shared" si="6"/>
        <v>0.68615018823063201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565692966</v>
      </c>
      <c r="E17" s="45">
        <f t="shared" si="0"/>
        <v>7.0919217077912849E-2</v>
      </c>
      <c r="F17" s="41">
        <f t="shared" si="1"/>
        <v>5</v>
      </c>
      <c r="G17" s="60">
        <v>42084</v>
      </c>
      <c r="H17" s="46">
        <f t="shared" si="2"/>
        <v>6</v>
      </c>
      <c r="I17" s="60">
        <v>5159</v>
      </c>
      <c r="J17" s="41">
        <f t="shared" si="3"/>
        <v>5</v>
      </c>
      <c r="K17" s="47">
        <f t="shared" si="4"/>
        <v>109651.67009110293</v>
      </c>
      <c r="L17" s="41">
        <f t="shared" si="5"/>
        <v>6</v>
      </c>
      <c r="M17" s="22">
        <f t="shared" si="6"/>
        <v>0.51109570041608876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596306913</v>
      </c>
      <c r="E18" s="45">
        <f t="shared" si="0"/>
        <v>7.4757195068441223E-2</v>
      </c>
      <c r="F18" s="41">
        <f t="shared" si="1"/>
        <v>4</v>
      </c>
      <c r="G18" s="60">
        <v>92449</v>
      </c>
      <c r="H18" s="46">
        <f t="shared" si="2"/>
        <v>2</v>
      </c>
      <c r="I18" s="60">
        <v>6484</v>
      </c>
      <c r="J18" s="41">
        <f t="shared" si="3"/>
        <v>2</v>
      </c>
      <c r="K18" s="47">
        <f t="shared" si="4"/>
        <v>91965.902683528693</v>
      </c>
      <c r="L18" s="41">
        <f t="shared" si="5"/>
        <v>8</v>
      </c>
      <c r="M18" s="22">
        <f t="shared" si="6"/>
        <v>0.6423617990885675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142991673</v>
      </c>
      <c r="E19" s="45">
        <f t="shared" si="0"/>
        <v>1.7926433785321154E-2</v>
      </c>
      <c r="F19" s="41">
        <f t="shared" si="1"/>
        <v>14</v>
      </c>
      <c r="G19" s="60">
        <v>35775</v>
      </c>
      <c r="H19" s="46">
        <f t="shared" si="2"/>
        <v>9</v>
      </c>
      <c r="I19" s="60">
        <v>4274</v>
      </c>
      <c r="J19" s="41">
        <f t="shared" si="3"/>
        <v>8</v>
      </c>
      <c r="K19" s="47">
        <f t="shared" si="4"/>
        <v>33456.170566214321</v>
      </c>
      <c r="L19" s="41">
        <f t="shared" si="5"/>
        <v>16</v>
      </c>
      <c r="M19" s="22">
        <f t="shared" si="6"/>
        <v>0.4234198533782445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1024523857</v>
      </c>
      <c r="E20" s="45">
        <f t="shared" si="0"/>
        <v>0.12844145885328817</v>
      </c>
      <c r="F20" s="41">
        <f t="shared" si="1"/>
        <v>3</v>
      </c>
      <c r="G20" s="60">
        <v>91390</v>
      </c>
      <c r="H20" s="46">
        <f t="shared" si="2"/>
        <v>4</v>
      </c>
      <c r="I20" s="60">
        <v>6215</v>
      </c>
      <c r="J20" s="41">
        <f t="shared" si="3"/>
        <v>4</v>
      </c>
      <c r="K20" s="47">
        <f t="shared" si="4"/>
        <v>164846.96009654063</v>
      </c>
      <c r="L20" s="41">
        <f t="shared" si="5"/>
        <v>3</v>
      </c>
      <c r="M20" s="22">
        <f t="shared" si="6"/>
        <v>0.61571230433921142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506786442</v>
      </c>
      <c r="E21" s="45">
        <f t="shared" si="0"/>
        <v>6.3534284236338001E-2</v>
      </c>
      <c r="F21" s="41">
        <f t="shared" si="1"/>
        <v>7</v>
      </c>
      <c r="G21" s="60">
        <v>36620</v>
      </c>
      <c r="H21" s="46">
        <f t="shared" si="2"/>
        <v>7</v>
      </c>
      <c r="I21" s="60">
        <v>3724</v>
      </c>
      <c r="J21" s="41">
        <f t="shared" si="3"/>
        <v>11</v>
      </c>
      <c r="K21" s="47">
        <f t="shared" si="4"/>
        <v>136086.58485499464</v>
      </c>
      <c r="L21" s="41">
        <f t="shared" si="5"/>
        <v>5</v>
      </c>
      <c r="M21" s="22">
        <f t="shared" si="6"/>
        <v>0.36893203883495146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50212</v>
      </c>
      <c r="E22" s="45">
        <f t="shared" si="0"/>
        <v>6.2949266509284476E-6</v>
      </c>
      <c r="F22" s="41">
        <f t="shared" si="1"/>
        <v>21</v>
      </c>
      <c r="G22" s="60">
        <v>16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8368.6666666666661</v>
      </c>
      <c r="L22" s="41">
        <f t="shared" si="5"/>
        <v>20</v>
      </c>
      <c r="M22" s="22">
        <f t="shared" si="6"/>
        <v>5.9441252229046955E-4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865561</v>
      </c>
      <c r="E24" s="45">
        <f t="shared" si="0"/>
        <v>1.085127660102023E-4</v>
      </c>
      <c r="F24" s="41">
        <f t="shared" si="1"/>
        <v>19</v>
      </c>
      <c r="G24" s="60">
        <v>927</v>
      </c>
      <c r="H24" s="46">
        <f t="shared" si="2"/>
        <v>19</v>
      </c>
      <c r="I24" s="60">
        <v>219</v>
      </c>
      <c r="J24" s="41">
        <f t="shared" si="3"/>
        <v>19</v>
      </c>
      <c r="K24" s="47">
        <f t="shared" si="4"/>
        <v>3952.3333333333335</v>
      </c>
      <c r="L24" s="41">
        <f t="shared" si="5"/>
        <v>21</v>
      </c>
      <c r="M24" s="22">
        <f t="shared" si="6"/>
        <v>2.1696057063602139E-2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183855644</v>
      </c>
      <c r="E25" s="45">
        <f t="shared" si="0"/>
        <v>2.3049426299275332E-2</v>
      </c>
      <c r="F25" s="41">
        <f t="shared" si="1"/>
        <v>11</v>
      </c>
      <c r="G25" s="60">
        <v>36246</v>
      </c>
      <c r="H25" s="46">
        <f t="shared" si="2"/>
        <v>8</v>
      </c>
      <c r="I25" s="60">
        <v>4477</v>
      </c>
      <c r="J25" s="41">
        <f t="shared" si="3"/>
        <v>6</v>
      </c>
      <c r="K25" s="47">
        <f t="shared" si="4"/>
        <v>41066.706276524455</v>
      </c>
      <c r="L25" s="41">
        <f t="shared" si="5"/>
        <v>15</v>
      </c>
      <c r="M25" s="22">
        <f t="shared" si="6"/>
        <v>0.44353081038240538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456484225</v>
      </c>
      <c r="E26" s="45">
        <f t="shared" si="0"/>
        <v>5.7228047352842308E-2</v>
      </c>
      <c r="F26" s="41">
        <f t="shared" si="1"/>
        <v>8</v>
      </c>
      <c r="G26" s="60">
        <v>20430</v>
      </c>
      <c r="H26" s="46">
        <f t="shared" si="2"/>
        <v>12</v>
      </c>
      <c r="I26" s="60">
        <v>3163</v>
      </c>
      <c r="J26" s="41">
        <f t="shared" si="3"/>
        <v>13</v>
      </c>
      <c r="K26" s="47">
        <f t="shared" si="4"/>
        <v>144320.02055011067</v>
      </c>
      <c r="L26" s="41">
        <f t="shared" si="5"/>
        <v>4</v>
      </c>
      <c r="M26" s="22">
        <f t="shared" si="6"/>
        <v>0.31335446800079253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38003432</v>
      </c>
      <c r="E27" s="45">
        <f t="shared" si="0"/>
        <v>4.764375386830777E-3</v>
      </c>
      <c r="F27" s="41">
        <f t="shared" si="1"/>
        <v>17</v>
      </c>
      <c r="G27" s="60">
        <v>18413</v>
      </c>
      <c r="H27" s="46">
        <f t="shared" si="2"/>
        <v>14</v>
      </c>
      <c r="I27" s="60">
        <v>2726</v>
      </c>
      <c r="J27" s="41">
        <f t="shared" si="3"/>
        <v>14</v>
      </c>
      <c r="K27" s="47">
        <f t="shared" si="4"/>
        <v>13941.09757887014</v>
      </c>
      <c r="L27" s="41">
        <f t="shared" si="5"/>
        <v>18</v>
      </c>
      <c r="M27" s="22">
        <f t="shared" si="6"/>
        <v>0.27006142262730337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176270961</v>
      </c>
      <c r="E28" s="45">
        <f t="shared" si="0"/>
        <v>2.2098557519789473E-2</v>
      </c>
      <c r="F28" s="41">
        <f t="shared" si="1"/>
        <v>13</v>
      </c>
      <c r="G28" s="60">
        <v>5426</v>
      </c>
      <c r="H28" s="46">
        <f t="shared" si="2"/>
        <v>18</v>
      </c>
      <c r="I28" s="60">
        <v>2351</v>
      </c>
      <c r="J28" s="41">
        <f t="shared" si="3"/>
        <v>15</v>
      </c>
      <c r="K28" s="60">
        <f t="shared" si="4"/>
        <v>74977.014461931089</v>
      </c>
      <c r="L28" s="41">
        <f t="shared" si="5"/>
        <v>12</v>
      </c>
      <c r="M28" s="22">
        <f t="shared" si="6"/>
        <v>0.23291063998414899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287643</v>
      </c>
      <c r="E29" s="50">
        <f t="shared" si="0"/>
        <v>3.6060933375547903E-5</v>
      </c>
      <c r="F29" s="41">
        <f t="shared" si="1"/>
        <v>20</v>
      </c>
      <c r="G29" s="61">
        <v>142</v>
      </c>
      <c r="H29" s="46">
        <f t="shared" si="2"/>
        <v>20</v>
      </c>
      <c r="I29" s="61">
        <v>24</v>
      </c>
      <c r="J29" s="41">
        <f t="shared" si="3"/>
        <v>20</v>
      </c>
      <c r="K29" s="51">
        <f t="shared" si="4"/>
        <v>11985.125</v>
      </c>
      <c r="L29" s="41">
        <f t="shared" si="5"/>
        <v>19</v>
      </c>
      <c r="M29" s="28">
        <f t="shared" si="6"/>
        <v>2.3776500891618782E-3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7976582220</v>
      </c>
      <c r="E30" s="70"/>
      <c r="F30" s="71"/>
      <c r="G30" s="62">
        <v>238206</v>
      </c>
      <c r="H30" s="71"/>
      <c r="I30" s="62">
        <v>8196</v>
      </c>
      <c r="J30" s="71"/>
      <c r="K30" s="54">
        <f>IFERROR(D30/I30,0)</f>
        <v>973228.67496339674</v>
      </c>
      <c r="L30" s="71"/>
      <c r="M30" s="30">
        <f t="shared" si="6"/>
        <v>0.81196750544878149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36" priority="43" stopIfTrue="1">
      <formula>$F8&lt;=5</formula>
    </cfRule>
  </conditionalFormatting>
  <conditionalFormatting sqref="H8:H29">
    <cfRule type="expression" dxfId="735" priority="44" stopIfTrue="1">
      <formula>$H8&lt;=5</formula>
    </cfRule>
  </conditionalFormatting>
  <conditionalFormatting sqref="J8:J29">
    <cfRule type="expression" dxfId="734" priority="45" stopIfTrue="1">
      <formula>$J8&lt;=5</formula>
    </cfRule>
  </conditionalFormatting>
  <conditionalFormatting sqref="L8:L29">
    <cfRule type="expression" dxfId="733" priority="46" stopIfTrue="1">
      <formula>$L8&lt;=5</formula>
    </cfRule>
  </conditionalFormatting>
  <conditionalFormatting sqref="D8:D29">
    <cfRule type="expression" dxfId="732" priority="2" stopIfTrue="1">
      <formula>$F8&lt;=5</formula>
    </cfRule>
  </conditionalFormatting>
  <conditionalFormatting sqref="G8:G29">
    <cfRule type="expression" dxfId="731" priority="39" stopIfTrue="1">
      <formula>$H8&lt;=5</formula>
    </cfRule>
  </conditionalFormatting>
  <conditionalFormatting sqref="I8:I29">
    <cfRule type="expression" dxfId="730" priority="37" stopIfTrue="1">
      <formula>$J8&lt;=5</formula>
    </cfRule>
  </conditionalFormatting>
  <conditionalFormatting sqref="K8:K29">
    <cfRule type="expression" dxfId="729" priority="35" stopIfTrue="1">
      <formula>$L8&lt;=5</formula>
    </cfRule>
  </conditionalFormatting>
  <conditionalFormatting sqref="N8:N29">
    <cfRule type="expression" dxfId="728" priority="25" stopIfTrue="1">
      <formula>$N8&lt;=5</formula>
    </cfRule>
  </conditionalFormatting>
  <conditionalFormatting sqref="M8:M29">
    <cfRule type="expression" dxfId="727" priority="16" stopIfTrue="1">
      <formula>$N8&lt;=5</formula>
    </cfRule>
  </conditionalFormatting>
  <conditionalFormatting sqref="E8:E29">
    <cfRule type="expression" dxfId="726" priority="41" stopIfTrue="1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201</v>
      </c>
    </row>
    <row r="3" spans="1:14" s="1" customFormat="1" ht="18.75" customHeight="1">
      <c r="A3" s="35"/>
      <c r="B3" s="129" t="s">
        <v>179</v>
      </c>
      <c r="C3" s="130"/>
      <c r="D3" s="137">
        <v>6537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109236474</v>
      </c>
      <c r="E8" s="40">
        <f t="shared" ref="E8:E29" si="0">IFERROR(D8/$D$30,0)</f>
        <v>2.1231301743213971E-2</v>
      </c>
      <c r="F8" s="41">
        <f>_xlfn.IFS(D8&gt;0,RANK(D8,$D$8:$D$29,0),D8=0,"-")</f>
        <v>13</v>
      </c>
      <c r="G8" s="59">
        <v>11449</v>
      </c>
      <c r="H8" s="46">
        <f>_xlfn.IFS(G8&gt;0,RANK(G8,$G$8:$G$29,0),G8=0,"-")</f>
        <v>15</v>
      </c>
      <c r="I8" s="59">
        <v>2061</v>
      </c>
      <c r="J8" s="41">
        <f>_xlfn.IFS(I8&gt;0,RANK(I8,$I$8:$I$29,0),I8=0,"-")</f>
        <v>13</v>
      </c>
      <c r="K8" s="42">
        <f>IFERROR(D8/I8,0)</f>
        <v>53001.68558951965</v>
      </c>
      <c r="L8" s="41">
        <f>_xlfn.IFS(K8&gt;0,RANK(K8,$K$8:$K$29,0),K8=0,"-")</f>
        <v>13</v>
      </c>
      <c r="M8" s="16">
        <f>IFERROR(I8/$D$3,0)</f>
        <v>0.31528223955943091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624127639</v>
      </c>
      <c r="E9" s="45">
        <f t="shared" si="0"/>
        <v>0.12130602302202394</v>
      </c>
      <c r="F9" s="41">
        <f t="shared" ref="F9:F29" si="1">_xlfn.IFS(D9&gt;0,RANK(D9,$D$8:$D$29,0),D9=0,"-")</f>
        <v>3</v>
      </c>
      <c r="G9" s="60">
        <v>13437</v>
      </c>
      <c r="H9" s="46">
        <f t="shared" ref="H9:H29" si="2">_xlfn.IFS(G9&gt;0,RANK(G9,$G$8:$G$29,0),G9=0,"-")</f>
        <v>11</v>
      </c>
      <c r="I9" s="60">
        <v>2435</v>
      </c>
      <c r="J9" s="41">
        <f t="shared" ref="J9:J29" si="3">_xlfn.IFS(I9&gt;0,RANK(I9,$I$8:$I$29,0),I9=0,"-")</f>
        <v>9</v>
      </c>
      <c r="K9" s="47">
        <f t="shared" ref="K9:K29" si="4">IFERROR(D9/I9,0)</f>
        <v>256315.25215605748</v>
      </c>
      <c r="L9" s="41">
        <f t="shared" ref="L9:L29" si="5">_xlfn.IFS(K9&gt;0,RANK(K9,$K$8:$K$29,0),K9=0,"-")</f>
        <v>1</v>
      </c>
      <c r="M9" s="22">
        <f t="shared" ref="M9:M30" si="6">IFERROR(I9/$D$3,0)</f>
        <v>0.37249502830044362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55221887</v>
      </c>
      <c r="E10" s="45">
        <f t="shared" si="0"/>
        <v>1.0732976841843732E-2</v>
      </c>
      <c r="F10" s="41">
        <f t="shared" si="1"/>
        <v>16</v>
      </c>
      <c r="G10" s="60">
        <v>6780</v>
      </c>
      <c r="H10" s="46">
        <f t="shared" si="2"/>
        <v>16</v>
      </c>
      <c r="I10" s="60">
        <v>1108</v>
      </c>
      <c r="J10" s="41">
        <f t="shared" si="3"/>
        <v>17</v>
      </c>
      <c r="K10" s="47">
        <f t="shared" si="4"/>
        <v>49839.248194945845</v>
      </c>
      <c r="L10" s="41">
        <f t="shared" si="5"/>
        <v>14</v>
      </c>
      <c r="M10" s="22">
        <f t="shared" si="6"/>
        <v>0.16949671102952424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333697070</v>
      </c>
      <c r="E11" s="45">
        <f t="shared" si="0"/>
        <v>6.4857670012274424E-2</v>
      </c>
      <c r="F11" s="41">
        <f t="shared" si="1"/>
        <v>8</v>
      </c>
      <c r="G11" s="60">
        <v>55114</v>
      </c>
      <c r="H11" s="46">
        <f t="shared" si="2"/>
        <v>4</v>
      </c>
      <c r="I11" s="60">
        <v>4058</v>
      </c>
      <c r="J11" s="41">
        <f t="shared" si="3"/>
        <v>3</v>
      </c>
      <c r="K11" s="47">
        <f t="shared" si="4"/>
        <v>82231.904879250869</v>
      </c>
      <c r="L11" s="41">
        <f t="shared" si="5"/>
        <v>11</v>
      </c>
      <c r="M11" s="22">
        <f t="shared" si="6"/>
        <v>0.6207740553770843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114251708</v>
      </c>
      <c r="E12" s="45">
        <f t="shared" si="0"/>
        <v>2.2206067244770034E-2</v>
      </c>
      <c r="F12" s="41">
        <f t="shared" si="1"/>
        <v>12</v>
      </c>
      <c r="G12" s="60">
        <v>12136</v>
      </c>
      <c r="H12" s="46">
        <f t="shared" si="2"/>
        <v>14</v>
      </c>
      <c r="I12" s="60">
        <v>1154</v>
      </c>
      <c r="J12" s="41">
        <f t="shared" si="3"/>
        <v>16</v>
      </c>
      <c r="K12" s="47">
        <f t="shared" si="4"/>
        <v>99004.946273830152</v>
      </c>
      <c r="L12" s="41">
        <f t="shared" si="5"/>
        <v>7</v>
      </c>
      <c r="M12" s="22">
        <f t="shared" si="6"/>
        <v>0.17653357809392689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269934193</v>
      </c>
      <c r="E13" s="45">
        <f t="shared" si="0"/>
        <v>5.2464658483886581E-2</v>
      </c>
      <c r="F13" s="41">
        <f t="shared" si="1"/>
        <v>9</v>
      </c>
      <c r="G13" s="60">
        <v>40177</v>
      </c>
      <c r="H13" s="46">
        <f t="shared" si="2"/>
        <v>5</v>
      </c>
      <c r="I13" s="60">
        <v>2788</v>
      </c>
      <c r="J13" s="41">
        <f t="shared" si="3"/>
        <v>7</v>
      </c>
      <c r="K13" s="47">
        <f t="shared" si="4"/>
        <v>96820.011836441889</v>
      </c>
      <c r="L13" s="41">
        <f t="shared" si="5"/>
        <v>8</v>
      </c>
      <c r="M13" s="22">
        <f t="shared" si="6"/>
        <v>0.42649533425118558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165026190</v>
      </c>
      <c r="E14" s="45">
        <f t="shared" si="0"/>
        <v>3.207464235272698E-2</v>
      </c>
      <c r="F14" s="41">
        <f t="shared" si="1"/>
        <v>10</v>
      </c>
      <c r="G14" s="60">
        <v>16667</v>
      </c>
      <c r="H14" s="46">
        <f t="shared" si="2"/>
        <v>10</v>
      </c>
      <c r="I14" s="60">
        <v>2251</v>
      </c>
      <c r="J14" s="41">
        <f t="shared" si="3"/>
        <v>11</v>
      </c>
      <c r="K14" s="47">
        <f t="shared" si="4"/>
        <v>73312.390048867164</v>
      </c>
      <c r="L14" s="41">
        <f t="shared" si="5"/>
        <v>12</v>
      </c>
      <c r="M14" s="22">
        <f t="shared" si="6"/>
        <v>0.34434756004283312</v>
      </c>
      <c r="N14" s="15">
        <f t="shared" si="7"/>
        <v>11</v>
      </c>
    </row>
    <row r="15" spans="1:14" ht="18.75" customHeight="1">
      <c r="B15" s="43" t="s">
        <v>35</v>
      </c>
      <c r="C15" s="44"/>
      <c r="D15" s="60">
        <v>15951920</v>
      </c>
      <c r="E15" s="45">
        <f t="shared" si="0"/>
        <v>3.1004298701879538E-3</v>
      </c>
      <c r="F15" s="41">
        <f t="shared" si="1"/>
        <v>18</v>
      </c>
      <c r="G15" s="60">
        <v>4756</v>
      </c>
      <c r="H15" s="46">
        <f t="shared" si="2"/>
        <v>17</v>
      </c>
      <c r="I15" s="60">
        <v>799</v>
      </c>
      <c r="J15" s="41">
        <f t="shared" si="3"/>
        <v>18</v>
      </c>
      <c r="K15" s="47">
        <f t="shared" si="4"/>
        <v>19964.856070087608</v>
      </c>
      <c r="L15" s="41">
        <f t="shared" si="5"/>
        <v>17</v>
      </c>
      <c r="M15" s="22">
        <f t="shared" si="6"/>
        <v>0.1222273214012544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950211243</v>
      </c>
      <c r="E16" s="45">
        <f t="shared" si="0"/>
        <v>0.18468393276706654</v>
      </c>
      <c r="F16" s="41">
        <f t="shared" si="1"/>
        <v>1</v>
      </c>
      <c r="G16" s="60">
        <v>71366</v>
      </c>
      <c r="H16" s="46">
        <f t="shared" si="2"/>
        <v>1</v>
      </c>
      <c r="I16" s="60">
        <v>4412</v>
      </c>
      <c r="J16" s="41">
        <f t="shared" si="3"/>
        <v>1</v>
      </c>
      <c r="K16" s="47">
        <f t="shared" si="4"/>
        <v>215369.72869446964</v>
      </c>
      <c r="L16" s="41">
        <f t="shared" si="5"/>
        <v>2</v>
      </c>
      <c r="M16" s="22">
        <f t="shared" si="6"/>
        <v>0.67492733669879146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433598319</v>
      </c>
      <c r="E17" s="45">
        <f t="shared" si="0"/>
        <v>8.4274568822491902E-2</v>
      </c>
      <c r="F17" s="41">
        <f t="shared" si="1"/>
        <v>4</v>
      </c>
      <c r="G17" s="60">
        <v>28597</v>
      </c>
      <c r="H17" s="46">
        <f t="shared" si="2"/>
        <v>6</v>
      </c>
      <c r="I17" s="60">
        <v>3344</v>
      </c>
      <c r="J17" s="41">
        <f t="shared" si="3"/>
        <v>5</v>
      </c>
      <c r="K17" s="47">
        <f t="shared" si="4"/>
        <v>129664.56907894737</v>
      </c>
      <c r="L17" s="41">
        <f t="shared" si="5"/>
        <v>6</v>
      </c>
      <c r="M17" s="22">
        <f t="shared" si="6"/>
        <v>0.51154964050787821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372370891</v>
      </c>
      <c r="E18" s="45">
        <f t="shared" si="0"/>
        <v>7.2374349498048052E-2</v>
      </c>
      <c r="F18" s="41">
        <f t="shared" si="1"/>
        <v>5</v>
      </c>
      <c r="G18" s="60">
        <v>58874</v>
      </c>
      <c r="H18" s="46">
        <f t="shared" si="2"/>
        <v>2</v>
      </c>
      <c r="I18" s="60">
        <v>4079</v>
      </c>
      <c r="J18" s="41">
        <f t="shared" si="3"/>
        <v>2</v>
      </c>
      <c r="K18" s="47">
        <f t="shared" si="4"/>
        <v>91289.7501838686</v>
      </c>
      <c r="L18" s="41">
        <f t="shared" si="5"/>
        <v>10</v>
      </c>
      <c r="M18" s="22">
        <f t="shared" si="6"/>
        <v>0.62398653816735505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85282971</v>
      </c>
      <c r="E19" s="45">
        <f t="shared" si="0"/>
        <v>1.6575676828041577E-2</v>
      </c>
      <c r="F19" s="41">
        <f t="shared" si="1"/>
        <v>15</v>
      </c>
      <c r="G19" s="60">
        <v>23092</v>
      </c>
      <c r="H19" s="46">
        <f t="shared" si="2"/>
        <v>7</v>
      </c>
      <c r="I19" s="60">
        <v>2631</v>
      </c>
      <c r="J19" s="41">
        <f t="shared" si="3"/>
        <v>8</v>
      </c>
      <c r="K19" s="47">
        <f t="shared" si="4"/>
        <v>32414.660205245153</v>
      </c>
      <c r="L19" s="41">
        <f t="shared" si="5"/>
        <v>16</v>
      </c>
      <c r="M19" s="22">
        <f t="shared" si="6"/>
        <v>0.40247820100963744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628032620</v>
      </c>
      <c r="E20" s="45">
        <f t="shared" si="0"/>
        <v>0.12206499872745102</v>
      </c>
      <c r="F20" s="41">
        <f t="shared" si="1"/>
        <v>2</v>
      </c>
      <c r="G20" s="60">
        <v>57594</v>
      </c>
      <c r="H20" s="46">
        <f t="shared" si="2"/>
        <v>3</v>
      </c>
      <c r="I20" s="60">
        <v>3861</v>
      </c>
      <c r="J20" s="41">
        <f t="shared" si="3"/>
        <v>4</v>
      </c>
      <c r="K20" s="47">
        <f t="shared" si="4"/>
        <v>162660.61124061124</v>
      </c>
      <c r="L20" s="41">
        <f t="shared" si="5"/>
        <v>5</v>
      </c>
      <c r="M20" s="22">
        <f t="shared" si="6"/>
        <v>0.59063790729692522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369713941</v>
      </c>
      <c r="E21" s="45">
        <f t="shared" si="0"/>
        <v>7.1857942247786272E-2</v>
      </c>
      <c r="F21" s="41">
        <f t="shared" si="1"/>
        <v>6</v>
      </c>
      <c r="G21" s="60">
        <v>23062</v>
      </c>
      <c r="H21" s="46">
        <f t="shared" si="2"/>
        <v>8</v>
      </c>
      <c r="I21" s="60">
        <v>2262</v>
      </c>
      <c r="J21" s="41">
        <f t="shared" si="3"/>
        <v>10</v>
      </c>
      <c r="K21" s="47">
        <f t="shared" si="4"/>
        <v>163445.59725906278</v>
      </c>
      <c r="L21" s="41">
        <f t="shared" si="5"/>
        <v>4</v>
      </c>
      <c r="M21" s="22">
        <f t="shared" si="6"/>
        <v>0.34603028912345113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1757</v>
      </c>
      <c r="E22" s="45">
        <f t="shared" si="0"/>
        <v>3.4149213899770279E-7</v>
      </c>
      <c r="F22" s="41">
        <f t="shared" si="1"/>
        <v>21</v>
      </c>
      <c r="G22" s="60">
        <v>3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878.5</v>
      </c>
      <c r="L22" s="41">
        <f t="shared" si="5"/>
        <v>21</v>
      </c>
      <c r="M22" s="22">
        <f t="shared" si="6"/>
        <v>3.0595074193054921E-4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1553487</v>
      </c>
      <c r="E24" s="45">
        <f t="shared" si="0"/>
        <v>3.0193716478948453E-4</v>
      </c>
      <c r="F24" s="41">
        <f t="shared" si="1"/>
        <v>19</v>
      </c>
      <c r="G24" s="60">
        <v>555</v>
      </c>
      <c r="H24" s="46">
        <f t="shared" si="2"/>
        <v>19</v>
      </c>
      <c r="I24" s="60">
        <v>141</v>
      </c>
      <c r="J24" s="41">
        <f t="shared" si="3"/>
        <v>19</v>
      </c>
      <c r="K24" s="47">
        <f t="shared" si="4"/>
        <v>11017.63829787234</v>
      </c>
      <c r="L24" s="41">
        <f t="shared" si="5"/>
        <v>19</v>
      </c>
      <c r="M24" s="22">
        <f t="shared" si="6"/>
        <v>2.1569527306103717E-2</v>
      </c>
      <c r="N24" s="15">
        <f t="shared" si="7"/>
        <v>19</v>
      </c>
    </row>
    <row r="25" spans="2:15" ht="18.75" customHeight="1">
      <c r="B25" s="43" t="s">
        <v>71</v>
      </c>
      <c r="C25" s="44"/>
      <c r="D25" s="60">
        <v>102554316</v>
      </c>
      <c r="E25" s="45">
        <f t="shared" si="0"/>
        <v>1.9932551357021249E-2</v>
      </c>
      <c r="F25" s="41">
        <f t="shared" si="1"/>
        <v>14</v>
      </c>
      <c r="G25" s="60">
        <v>22949</v>
      </c>
      <c r="H25" s="46">
        <f t="shared" si="2"/>
        <v>9</v>
      </c>
      <c r="I25" s="60">
        <v>2817</v>
      </c>
      <c r="J25" s="41">
        <f t="shared" si="3"/>
        <v>6</v>
      </c>
      <c r="K25" s="47">
        <f t="shared" si="4"/>
        <v>36405.507987220444</v>
      </c>
      <c r="L25" s="41">
        <f t="shared" si="5"/>
        <v>15</v>
      </c>
      <c r="M25" s="22">
        <f t="shared" si="6"/>
        <v>0.43093162000917851</v>
      </c>
      <c r="N25" s="15">
        <f t="shared" si="7"/>
        <v>6</v>
      </c>
    </row>
    <row r="26" spans="2:15" ht="18.75" customHeight="1">
      <c r="B26" s="43" t="s">
        <v>72</v>
      </c>
      <c r="C26" s="44"/>
      <c r="D26" s="60">
        <v>346900764</v>
      </c>
      <c r="E26" s="45">
        <f t="shared" si="0"/>
        <v>6.7423952144733804E-2</v>
      </c>
      <c r="F26" s="41">
        <f t="shared" si="1"/>
        <v>7</v>
      </c>
      <c r="G26" s="60">
        <v>12742</v>
      </c>
      <c r="H26" s="46">
        <f t="shared" si="2"/>
        <v>12</v>
      </c>
      <c r="I26" s="60">
        <v>2064</v>
      </c>
      <c r="J26" s="41">
        <f t="shared" si="3"/>
        <v>12</v>
      </c>
      <c r="K26" s="47">
        <f t="shared" si="4"/>
        <v>168072.07558139536</v>
      </c>
      <c r="L26" s="41">
        <f t="shared" si="5"/>
        <v>3</v>
      </c>
      <c r="M26" s="22">
        <f t="shared" si="6"/>
        <v>0.31574116567232674</v>
      </c>
      <c r="N26" s="15">
        <f t="shared" si="7"/>
        <v>12</v>
      </c>
    </row>
    <row r="27" spans="2:15" ht="18.75" customHeight="1">
      <c r="B27" s="43" t="s">
        <v>73</v>
      </c>
      <c r="C27" s="44"/>
      <c r="D27" s="60">
        <v>29785214</v>
      </c>
      <c r="E27" s="45">
        <f t="shared" si="0"/>
        <v>5.789081638795858E-3</v>
      </c>
      <c r="F27" s="41">
        <f t="shared" si="1"/>
        <v>17</v>
      </c>
      <c r="G27" s="60">
        <v>12304</v>
      </c>
      <c r="H27" s="46">
        <f t="shared" si="2"/>
        <v>13</v>
      </c>
      <c r="I27" s="60">
        <v>1681</v>
      </c>
      <c r="J27" s="41">
        <f t="shared" si="3"/>
        <v>14</v>
      </c>
      <c r="K27" s="47">
        <f t="shared" si="4"/>
        <v>17718.74717430101</v>
      </c>
      <c r="L27" s="41">
        <f t="shared" si="5"/>
        <v>18</v>
      </c>
      <c r="M27" s="22">
        <f t="shared" si="6"/>
        <v>0.2571515985926266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137509065</v>
      </c>
      <c r="E28" s="45">
        <f t="shared" si="0"/>
        <v>2.6726388581914711E-2</v>
      </c>
      <c r="F28" s="41">
        <f t="shared" si="1"/>
        <v>11</v>
      </c>
      <c r="G28" s="60">
        <v>3643</v>
      </c>
      <c r="H28" s="46">
        <f t="shared" si="2"/>
        <v>18</v>
      </c>
      <c r="I28" s="60">
        <v>1475</v>
      </c>
      <c r="J28" s="41">
        <f t="shared" si="3"/>
        <v>15</v>
      </c>
      <c r="K28" s="60">
        <f t="shared" si="4"/>
        <v>93226.484745762718</v>
      </c>
      <c r="L28" s="41">
        <f t="shared" si="5"/>
        <v>9</v>
      </c>
      <c r="M28" s="22">
        <f t="shared" si="6"/>
        <v>0.22563867217378003</v>
      </c>
      <c r="N28" s="15">
        <f t="shared" si="7"/>
        <v>15</v>
      </c>
    </row>
    <row r="29" spans="2:15" ht="18.75" customHeight="1" thickBot="1">
      <c r="B29" s="48" t="s">
        <v>74</v>
      </c>
      <c r="C29" s="49"/>
      <c r="D29" s="61">
        <v>105521</v>
      </c>
      <c r="E29" s="50">
        <f t="shared" si="0"/>
        <v>2.0509158792929194E-5</v>
      </c>
      <c r="F29" s="41">
        <f t="shared" si="1"/>
        <v>20</v>
      </c>
      <c r="G29" s="61">
        <v>84</v>
      </c>
      <c r="H29" s="46">
        <f t="shared" si="2"/>
        <v>20</v>
      </c>
      <c r="I29" s="61">
        <v>16</v>
      </c>
      <c r="J29" s="41">
        <f t="shared" si="3"/>
        <v>20</v>
      </c>
      <c r="K29" s="51">
        <f t="shared" si="4"/>
        <v>6595.0625</v>
      </c>
      <c r="L29" s="41">
        <f t="shared" si="5"/>
        <v>20</v>
      </c>
      <c r="M29" s="28">
        <f t="shared" si="6"/>
        <v>2.4476059354443937E-3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5145067190</v>
      </c>
      <c r="E30" s="70"/>
      <c r="F30" s="71"/>
      <c r="G30" s="62">
        <v>139577</v>
      </c>
      <c r="H30" s="71"/>
      <c r="I30" s="62">
        <v>5122</v>
      </c>
      <c r="J30" s="71"/>
      <c r="K30" s="54">
        <f>IFERROR(D30/I30,0)</f>
        <v>1004503.55134713</v>
      </c>
      <c r="L30" s="71"/>
      <c r="M30" s="30">
        <f t="shared" si="6"/>
        <v>0.7835398500841364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25" priority="42" stopIfTrue="1">
      <formula>$F8&lt;=5</formula>
    </cfRule>
  </conditionalFormatting>
  <conditionalFormatting sqref="H8:H29">
    <cfRule type="expression" dxfId="724" priority="43" stopIfTrue="1">
      <formula>$H8&lt;=5</formula>
    </cfRule>
  </conditionalFormatting>
  <conditionalFormatting sqref="J8:J29">
    <cfRule type="expression" dxfId="723" priority="44" stopIfTrue="1">
      <formula>$J8&lt;=5</formula>
    </cfRule>
  </conditionalFormatting>
  <conditionalFormatting sqref="L8:L29">
    <cfRule type="expression" dxfId="722" priority="45" stopIfTrue="1">
      <formula>$L8&lt;=5</formula>
    </cfRule>
  </conditionalFormatting>
  <conditionalFormatting sqref="E8:E29">
    <cfRule type="expression" dxfId="721" priority="40" stopIfTrue="1">
      <formula>$F8&lt;=5</formula>
    </cfRule>
  </conditionalFormatting>
  <conditionalFormatting sqref="G8:G29">
    <cfRule type="expression" dxfId="720" priority="38" stopIfTrue="1">
      <formula>$H8&lt;=5</formula>
    </cfRule>
  </conditionalFormatting>
  <conditionalFormatting sqref="I8:I29">
    <cfRule type="expression" dxfId="719" priority="36" stopIfTrue="1">
      <formula>$J8&lt;=5</formula>
    </cfRule>
  </conditionalFormatting>
  <conditionalFormatting sqref="K8:K29">
    <cfRule type="expression" dxfId="718" priority="34" stopIfTrue="1">
      <formula>$L8&lt;=5</formula>
    </cfRule>
  </conditionalFormatting>
  <conditionalFormatting sqref="D8:D29">
    <cfRule type="expression" dxfId="717" priority="32" stopIfTrue="1">
      <formula>$F8&lt;=5</formula>
    </cfRule>
  </conditionalFormatting>
  <conditionalFormatting sqref="N8:N29">
    <cfRule type="expression" dxfId="716" priority="24" stopIfTrue="1">
      <formula>$N8&lt;=5</formula>
    </cfRule>
  </conditionalFormatting>
  <conditionalFormatting sqref="M8:M29">
    <cfRule type="expression" dxfId="71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202</v>
      </c>
    </row>
    <row r="3" spans="1:14" s="1" customFormat="1" ht="18.75" customHeight="1">
      <c r="A3" s="35"/>
      <c r="B3" s="129" t="s">
        <v>179</v>
      </c>
      <c r="C3" s="130"/>
      <c r="D3" s="137">
        <v>14759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228702380</v>
      </c>
      <c r="E8" s="40">
        <f t="shared" ref="E8:E29" si="0">IFERROR(D8/$D$30,0)</f>
        <v>1.8567834672148776E-2</v>
      </c>
      <c r="F8" s="41">
        <f>_xlfn.IFS(D8&gt;0,RANK(D8,$D$8:$D$29,0),D8=0,"-")</f>
        <v>13</v>
      </c>
      <c r="G8" s="59">
        <v>28331</v>
      </c>
      <c r="H8" s="46">
        <f>_xlfn.IFS(G8&gt;0,RANK(G8,$G$8:$G$29,0),G8=0,"-")</f>
        <v>14</v>
      </c>
      <c r="I8" s="59">
        <v>5340</v>
      </c>
      <c r="J8" s="41">
        <f>_xlfn.IFS(I8&gt;0,RANK(I8,$I$8:$I$29,0),I8=0,"-")</f>
        <v>12</v>
      </c>
      <c r="K8" s="42">
        <f>IFERROR(D8/I8,0)</f>
        <v>42828.161048689137</v>
      </c>
      <c r="L8" s="41">
        <f>_xlfn.IFS(K8&gt;0,RANK(K8,$K$8:$K$29,0),K8=0,"-")</f>
        <v>14</v>
      </c>
      <c r="M8" s="16">
        <f>IFERROR(I8/$D$3,0)</f>
        <v>0.36181313097093298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1555981566</v>
      </c>
      <c r="E9" s="45">
        <f t="shared" si="0"/>
        <v>0.12632666293371828</v>
      </c>
      <c r="F9" s="41">
        <f t="shared" ref="F9:F29" si="1">_xlfn.IFS(D9&gt;0,RANK(D9,$D$8:$D$29,0),D9=0,"-")</f>
        <v>3</v>
      </c>
      <c r="G9" s="60">
        <v>37873</v>
      </c>
      <c r="H9" s="46">
        <f t="shared" ref="H9:H29" si="2">_xlfn.IFS(G9&gt;0,RANK(G9,$G$8:$G$29,0),G9=0,"-")</f>
        <v>11</v>
      </c>
      <c r="I9" s="60">
        <v>6791</v>
      </c>
      <c r="J9" s="41">
        <f t="shared" ref="J9:J29" si="3">_xlfn.IFS(I9&gt;0,RANK(I9,$I$8:$I$29,0),I9=0,"-")</f>
        <v>7</v>
      </c>
      <c r="K9" s="47">
        <f t="shared" ref="K9:K29" si="4">IFERROR(D9/I9,0)</f>
        <v>229124.07097629216</v>
      </c>
      <c r="L9" s="41">
        <f t="shared" ref="L9:L29" si="5">_xlfn.IFS(K9&gt;0,RANK(K9,$K$8:$K$29,0),K9=0,"-")</f>
        <v>1</v>
      </c>
      <c r="M9" s="22">
        <f t="shared" ref="M9:M30" si="6">IFERROR(I9/$D$3,0)</f>
        <v>0.46012602479842807</v>
      </c>
      <c r="N9" s="15">
        <f t="shared" ref="N9:N29" si="7">_xlfn.IFS(M9&gt;0,RANK(M9,$M$8:$M$29,0),M9=0,"-")</f>
        <v>7</v>
      </c>
    </row>
    <row r="10" spans="1:14" ht="18.75" customHeight="1">
      <c r="B10" s="43" t="s">
        <v>48</v>
      </c>
      <c r="C10" s="44"/>
      <c r="D10" s="60">
        <v>181545790</v>
      </c>
      <c r="E10" s="45">
        <f t="shared" si="0"/>
        <v>1.4739296609613947E-2</v>
      </c>
      <c r="F10" s="41">
        <f t="shared" si="1"/>
        <v>16</v>
      </c>
      <c r="G10" s="60">
        <v>18443</v>
      </c>
      <c r="H10" s="46">
        <f t="shared" si="2"/>
        <v>16</v>
      </c>
      <c r="I10" s="60">
        <v>3040</v>
      </c>
      <c r="J10" s="41">
        <f t="shared" si="3"/>
        <v>16</v>
      </c>
      <c r="K10" s="47">
        <f t="shared" si="4"/>
        <v>59719.009868421053</v>
      </c>
      <c r="L10" s="41">
        <f t="shared" si="5"/>
        <v>13</v>
      </c>
      <c r="M10" s="22">
        <f t="shared" si="6"/>
        <v>0.20597601463513787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797463546</v>
      </c>
      <c r="E11" s="45">
        <f t="shared" si="0"/>
        <v>6.4744281538274814E-2</v>
      </c>
      <c r="F11" s="41">
        <f t="shared" si="1"/>
        <v>8</v>
      </c>
      <c r="G11" s="60">
        <v>143739</v>
      </c>
      <c r="H11" s="46">
        <f t="shared" si="2"/>
        <v>3</v>
      </c>
      <c r="I11" s="60">
        <v>10376</v>
      </c>
      <c r="J11" s="41">
        <f t="shared" si="3"/>
        <v>2</v>
      </c>
      <c r="K11" s="47">
        <f t="shared" si="4"/>
        <v>76856.548380878958</v>
      </c>
      <c r="L11" s="41">
        <f t="shared" si="5"/>
        <v>10</v>
      </c>
      <c r="M11" s="22">
        <f t="shared" si="6"/>
        <v>0.70302866047835222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231666404</v>
      </c>
      <c r="E12" s="45">
        <f t="shared" si="0"/>
        <v>1.8808477150798458E-2</v>
      </c>
      <c r="F12" s="41">
        <f t="shared" si="1"/>
        <v>12</v>
      </c>
      <c r="G12" s="60">
        <v>29544</v>
      </c>
      <c r="H12" s="46">
        <f t="shared" si="2"/>
        <v>13</v>
      </c>
      <c r="I12" s="60">
        <v>2924</v>
      </c>
      <c r="J12" s="41">
        <f t="shared" si="3"/>
        <v>17</v>
      </c>
      <c r="K12" s="47">
        <f t="shared" si="4"/>
        <v>79229.276333789327</v>
      </c>
      <c r="L12" s="41">
        <f t="shared" si="5"/>
        <v>9</v>
      </c>
      <c r="M12" s="22">
        <f t="shared" si="6"/>
        <v>0.19811640355037605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564362980</v>
      </c>
      <c r="E13" s="45">
        <f t="shared" si="0"/>
        <v>4.5819367982620936E-2</v>
      </c>
      <c r="F13" s="41">
        <f t="shared" si="1"/>
        <v>9</v>
      </c>
      <c r="G13" s="60">
        <v>89376</v>
      </c>
      <c r="H13" s="46">
        <f t="shared" si="2"/>
        <v>5</v>
      </c>
      <c r="I13" s="60">
        <v>6477</v>
      </c>
      <c r="J13" s="41">
        <f t="shared" si="3"/>
        <v>8</v>
      </c>
      <c r="K13" s="47">
        <f t="shared" si="4"/>
        <v>87133.392002470282</v>
      </c>
      <c r="L13" s="41">
        <f t="shared" si="5"/>
        <v>8</v>
      </c>
      <c r="M13" s="22">
        <f t="shared" si="6"/>
        <v>0.43885087065519346</v>
      </c>
      <c r="N13" s="15">
        <f t="shared" si="7"/>
        <v>8</v>
      </c>
    </row>
    <row r="14" spans="1:14" ht="18.75" customHeight="1">
      <c r="B14" s="43" t="s">
        <v>52</v>
      </c>
      <c r="C14" s="44"/>
      <c r="D14" s="60">
        <v>456370162</v>
      </c>
      <c r="E14" s="45">
        <f t="shared" si="0"/>
        <v>3.7051672646859879E-2</v>
      </c>
      <c r="F14" s="41">
        <f t="shared" si="1"/>
        <v>10</v>
      </c>
      <c r="G14" s="60">
        <v>47506</v>
      </c>
      <c r="H14" s="46">
        <f t="shared" si="2"/>
        <v>10</v>
      </c>
      <c r="I14" s="60">
        <v>6267</v>
      </c>
      <c r="J14" s="41">
        <f t="shared" si="3"/>
        <v>11</v>
      </c>
      <c r="K14" s="47">
        <f t="shared" si="4"/>
        <v>72821.152385511406</v>
      </c>
      <c r="L14" s="41">
        <f t="shared" si="5"/>
        <v>11</v>
      </c>
      <c r="M14" s="22">
        <f t="shared" si="6"/>
        <v>0.4246222643810556</v>
      </c>
      <c r="N14" s="15">
        <f t="shared" si="7"/>
        <v>11</v>
      </c>
    </row>
    <row r="15" spans="1:14" ht="18.75" customHeight="1">
      <c r="B15" s="43" t="s">
        <v>53</v>
      </c>
      <c r="C15" s="44"/>
      <c r="D15" s="60">
        <v>29738115</v>
      </c>
      <c r="E15" s="45">
        <f t="shared" si="0"/>
        <v>2.4143710388206175E-3</v>
      </c>
      <c r="F15" s="41">
        <f t="shared" si="1"/>
        <v>18</v>
      </c>
      <c r="G15" s="60">
        <v>8217</v>
      </c>
      <c r="H15" s="46">
        <f t="shared" si="2"/>
        <v>17</v>
      </c>
      <c r="I15" s="60">
        <v>1725</v>
      </c>
      <c r="J15" s="41">
        <f t="shared" si="3"/>
        <v>18</v>
      </c>
      <c r="K15" s="47">
        <f t="shared" si="4"/>
        <v>17239.486956521738</v>
      </c>
      <c r="L15" s="41">
        <f t="shared" si="5"/>
        <v>18</v>
      </c>
      <c r="M15" s="22">
        <f t="shared" si="6"/>
        <v>0.11687783725184633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2092475485</v>
      </c>
      <c r="E16" s="45">
        <f t="shared" si="0"/>
        <v>0.1698834041910903</v>
      </c>
      <c r="F16" s="41">
        <f t="shared" si="1"/>
        <v>1</v>
      </c>
      <c r="G16" s="60">
        <v>174895</v>
      </c>
      <c r="H16" s="46">
        <f t="shared" si="2"/>
        <v>1</v>
      </c>
      <c r="I16" s="60">
        <v>11213</v>
      </c>
      <c r="J16" s="41">
        <f t="shared" si="3"/>
        <v>1</v>
      </c>
      <c r="K16" s="47">
        <f t="shared" si="4"/>
        <v>186611.56559350755</v>
      </c>
      <c r="L16" s="41">
        <f t="shared" si="5"/>
        <v>3</v>
      </c>
      <c r="M16" s="22">
        <f t="shared" si="6"/>
        <v>0.75973981977098715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838445684</v>
      </c>
      <c r="E17" s="45">
        <f t="shared" si="0"/>
        <v>6.8071529653905199E-2</v>
      </c>
      <c r="F17" s="41">
        <f t="shared" si="1"/>
        <v>7</v>
      </c>
      <c r="G17" s="60">
        <v>65788</v>
      </c>
      <c r="H17" s="46">
        <f t="shared" si="2"/>
        <v>6</v>
      </c>
      <c r="I17" s="60">
        <v>7989</v>
      </c>
      <c r="J17" s="41">
        <f t="shared" si="3"/>
        <v>5</v>
      </c>
      <c r="K17" s="47">
        <f t="shared" si="4"/>
        <v>104950.01677306296</v>
      </c>
      <c r="L17" s="41">
        <f t="shared" si="5"/>
        <v>6</v>
      </c>
      <c r="M17" s="22">
        <f t="shared" si="6"/>
        <v>0.54129683582898569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951567978</v>
      </c>
      <c r="E18" s="45">
        <f t="shared" si="0"/>
        <v>7.7255675672526475E-2</v>
      </c>
      <c r="F18" s="41">
        <f t="shared" si="1"/>
        <v>4</v>
      </c>
      <c r="G18" s="60">
        <v>146523</v>
      </c>
      <c r="H18" s="46">
        <f t="shared" si="2"/>
        <v>2</v>
      </c>
      <c r="I18" s="60">
        <v>10360</v>
      </c>
      <c r="J18" s="41">
        <f t="shared" si="3"/>
        <v>3</v>
      </c>
      <c r="K18" s="47">
        <f t="shared" si="4"/>
        <v>91850.19092664092</v>
      </c>
      <c r="L18" s="41">
        <f t="shared" si="5"/>
        <v>7</v>
      </c>
      <c r="M18" s="22">
        <f t="shared" si="6"/>
        <v>0.70194457619079886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209203978</v>
      </c>
      <c r="E19" s="45">
        <f t="shared" si="0"/>
        <v>1.6984803027672253E-2</v>
      </c>
      <c r="F19" s="41">
        <f t="shared" si="1"/>
        <v>15</v>
      </c>
      <c r="G19" s="60">
        <v>51506</v>
      </c>
      <c r="H19" s="46">
        <f t="shared" si="2"/>
        <v>9</v>
      </c>
      <c r="I19" s="60">
        <v>6374</v>
      </c>
      <c r="J19" s="41">
        <f t="shared" si="3"/>
        <v>9</v>
      </c>
      <c r="K19" s="47">
        <f t="shared" si="4"/>
        <v>32821.458738625668</v>
      </c>
      <c r="L19" s="41">
        <f t="shared" si="5"/>
        <v>16</v>
      </c>
      <c r="M19" s="22">
        <f t="shared" si="6"/>
        <v>0.43187207805406869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1824032699</v>
      </c>
      <c r="E20" s="45">
        <f t="shared" si="0"/>
        <v>0.14808913484689276</v>
      </c>
      <c r="F20" s="41">
        <f t="shared" si="1"/>
        <v>2</v>
      </c>
      <c r="G20" s="60">
        <v>141211</v>
      </c>
      <c r="H20" s="46">
        <f t="shared" si="2"/>
        <v>4</v>
      </c>
      <c r="I20" s="60">
        <v>9968</v>
      </c>
      <c r="J20" s="41">
        <f t="shared" si="3"/>
        <v>4</v>
      </c>
      <c r="K20" s="47">
        <f t="shared" si="4"/>
        <v>182988.83416934189</v>
      </c>
      <c r="L20" s="41">
        <f t="shared" si="5"/>
        <v>4</v>
      </c>
      <c r="M20" s="22">
        <f t="shared" si="6"/>
        <v>0.67538451114574161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924001794</v>
      </c>
      <c r="E21" s="45">
        <f t="shared" si="0"/>
        <v>7.5017638853434196E-2</v>
      </c>
      <c r="F21" s="41">
        <f t="shared" si="1"/>
        <v>5</v>
      </c>
      <c r="G21" s="60">
        <v>65323</v>
      </c>
      <c r="H21" s="46">
        <f t="shared" si="2"/>
        <v>7</v>
      </c>
      <c r="I21" s="60">
        <v>6291</v>
      </c>
      <c r="J21" s="41">
        <f t="shared" si="3"/>
        <v>10</v>
      </c>
      <c r="K21" s="47">
        <f t="shared" si="4"/>
        <v>146876.77539341917</v>
      </c>
      <c r="L21" s="41">
        <f t="shared" si="5"/>
        <v>5</v>
      </c>
      <c r="M21" s="22">
        <f t="shared" si="6"/>
        <v>0.42624839081238564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16946</v>
      </c>
      <c r="E22" s="45">
        <f t="shared" si="0"/>
        <v>1.3758078352933326E-6</v>
      </c>
      <c r="F22" s="41">
        <f t="shared" si="1"/>
        <v>21</v>
      </c>
      <c r="G22" s="60">
        <v>8</v>
      </c>
      <c r="H22" s="46">
        <f t="shared" si="2"/>
        <v>21</v>
      </c>
      <c r="I22" s="60">
        <v>4</v>
      </c>
      <c r="J22" s="41">
        <f t="shared" si="3"/>
        <v>21</v>
      </c>
      <c r="K22" s="47">
        <f t="shared" si="4"/>
        <v>4236.5</v>
      </c>
      <c r="L22" s="41">
        <f t="shared" si="5"/>
        <v>21</v>
      </c>
      <c r="M22" s="22">
        <f t="shared" si="6"/>
        <v>2.7102107188833934E-4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1160</v>
      </c>
      <c r="E23" s="45">
        <f t="shared" si="0"/>
        <v>9.4177805319265067E-8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1160</v>
      </c>
      <c r="L23" s="41">
        <f t="shared" si="5"/>
        <v>22</v>
      </c>
      <c r="M23" s="22">
        <f t="shared" si="6"/>
        <v>6.7755267972084834E-5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3597561</v>
      </c>
      <c r="E24" s="45">
        <f t="shared" si="0"/>
        <v>2.9207793058808669E-4</v>
      </c>
      <c r="F24" s="41">
        <f t="shared" si="1"/>
        <v>19</v>
      </c>
      <c r="G24" s="60">
        <v>2081</v>
      </c>
      <c r="H24" s="46">
        <f t="shared" si="2"/>
        <v>19</v>
      </c>
      <c r="I24" s="60">
        <v>482</v>
      </c>
      <c r="J24" s="41">
        <f t="shared" si="3"/>
        <v>19</v>
      </c>
      <c r="K24" s="47">
        <f t="shared" si="4"/>
        <v>7463.8195020746889</v>
      </c>
      <c r="L24" s="41">
        <f t="shared" si="5"/>
        <v>20</v>
      </c>
      <c r="M24" s="22">
        <f t="shared" si="6"/>
        <v>3.2658039162544887E-2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241875056</v>
      </c>
      <c r="E25" s="45">
        <f t="shared" si="0"/>
        <v>1.96372947720296E-2</v>
      </c>
      <c r="F25" s="41">
        <f t="shared" si="1"/>
        <v>11</v>
      </c>
      <c r="G25" s="60">
        <v>62482</v>
      </c>
      <c r="H25" s="46">
        <f t="shared" si="2"/>
        <v>8</v>
      </c>
      <c r="I25" s="60">
        <v>7261</v>
      </c>
      <c r="J25" s="41">
        <f t="shared" si="3"/>
        <v>6</v>
      </c>
      <c r="K25" s="47">
        <f t="shared" si="4"/>
        <v>33311.535050268561</v>
      </c>
      <c r="L25" s="41">
        <f t="shared" si="5"/>
        <v>15</v>
      </c>
      <c r="M25" s="22">
        <f t="shared" si="6"/>
        <v>0.49197100074530797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897289866</v>
      </c>
      <c r="E26" s="45">
        <f t="shared" si="0"/>
        <v>7.2848957168187442E-2</v>
      </c>
      <c r="F26" s="41">
        <f t="shared" si="1"/>
        <v>6</v>
      </c>
      <c r="G26" s="60">
        <v>27101</v>
      </c>
      <c r="H26" s="46">
        <f t="shared" si="2"/>
        <v>15</v>
      </c>
      <c r="I26" s="60">
        <v>4713</v>
      </c>
      <c r="J26" s="41">
        <f t="shared" si="3"/>
        <v>13</v>
      </c>
      <c r="K26" s="47">
        <f t="shared" si="4"/>
        <v>190386.13749204329</v>
      </c>
      <c r="L26" s="41">
        <f t="shared" si="5"/>
        <v>2</v>
      </c>
      <c r="M26" s="22">
        <f t="shared" si="6"/>
        <v>0.3193305779524358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72794093</v>
      </c>
      <c r="E27" s="45">
        <f t="shared" si="0"/>
        <v>5.9099895852986863E-3</v>
      </c>
      <c r="F27" s="41">
        <f t="shared" si="1"/>
        <v>17</v>
      </c>
      <c r="G27" s="60">
        <v>29926</v>
      </c>
      <c r="H27" s="46">
        <f t="shared" si="2"/>
        <v>12</v>
      </c>
      <c r="I27" s="60">
        <v>3811</v>
      </c>
      <c r="J27" s="41">
        <f t="shared" si="3"/>
        <v>14</v>
      </c>
      <c r="K27" s="47">
        <f t="shared" si="4"/>
        <v>19101.047756494358</v>
      </c>
      <c r="L27" s="41">
        <f t="shared" si="5"/>
        <v>17</v>
      </c>
      <c r="M27" s="22">
        <f t="shared" si="6"/>
        <v>0.25821532624161531</v>
      </c>
      <c r="N27" s="15">
        <f t="shared" si="7"/>
        <v>14</v>
      </c>
    </row>
    <row r="28" spans="2:15" ht="18.75" customHeight="1">
      <c r="B28" s="43" t="s">
        <v>60</v>
      </c>
      <c r="C28" s="44"/>
      <c r="D28" s="60">
        <v>215145032</v>
      </c>
      <c r="E28" s="45">
        <f t="shared" si="0"/>
        <v>1.7467143913019872E-2</v>
      </c>
      <c r="F28" s="41">
        <f t="shared" si="1"/>
        <v>14</v>
      </c>
      <c r="G28" s="60">
        <v>7153</v>
      </c>
      <c r="H28" s="46">
        <f t="shared" si="2"/>
        <v>18</v>
      </c>
      <c r="I28" s="60">
        <v>3116</v>
      </c>
      <c r="J28" s="41">
        <f t="shared" si="3"/>
        <v>15</v>
      </c>
      <c r="K28" s="60">
        <f t="shared" si="4"/>
        <v>69045.260590500635</v>
      </c>
      <c r="L28" s="41">
        <f t="shared" si="5"/>
        <v>12</v>
      </c>
      <c r="M28" s="22">
        <f t="shared" si="6"/>
        <v>0.21112541500101634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848845</v>
      </c>
      <c r="E29" s="50">
        <f t="shared" si="0"/>
        <v>6.8915826858820305E-5</v>
      </c>
      <c r="F29" s="41">
        <f t="shared" si="1"/>
        <v>20</v>
      </c>
      <c r="G29" s="61">
        <v>589</v>
      </c>
      <c r="H29" s="46">
        <f t="shared" si="2"/>
        <v>20</v>
      </c>
      <c r="I29" s="61">
        <v>61</v>
      </c>
      <c r="J29" s="41">
        <f t="shared" si="3"/>
        <v>20</v>
      </c>
      <c r="K29" s="51">
        <f t="shared" si="4"/>
        <v>13915.491803278688</v>
      </c>
      <c r="L29" s="41">
        <f t="shared" si="5"/>
        <v>19</v>
      </c>
      <c r="M29" s="28">
        <f t="shared" si="6"/>
        <v>4.1330713462971744E-3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12317127120</v>
      </c>
      <c r="E30" s="70"/>
      <c r="F30" s="71"/>
      <c r="G30" s="62">
        <v>348938</v>
      </c>
      <c r="H30" s="71"/>
      <c r="I30" s="62">
        <v>13069</v>
      </c>
      <c r="J30" s="71"/>
      <c r="K30" s="54">
        <f>IFERROR(D30/I30,0)</f>
        <v>942468.98155941546</v>
      </c>
      <c r="L30" s="71"/>
      <c r="M30" s="30">
        <f t="shared" si="6"/>
        <v>0.88549359712717668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14" priority="34" stopIfTrue="1">
      <formula>$F8&lt;=5</formula>
    </cfRule>
  </conditionalFormatting>
  <conditionalFormatting sqref="H8:H29">
    <cfRule type="expression" dxfId="713" priority="35" stopIfTrue="1">
      <formula>$H8&lt;=5</formula>
    </cfRule>
  </conditionalFormatting>
  <conditionalFormatting sqref="J8:J29">
    <cfRule type="expression" dxfId="712" priority="36" stopIfTrue="1">
      <formula>$J8&lt;=5</formula>
    </cfRule>
  </conditionalFormatting>
  <conditionalFormatting sqref="L8:L29">
    <cfRule type="expression" dxfId="711" priority="37" stopIfTrue="1">
      <formula>$L8&lt;=5</formula>
    </cfRule>
  </conditionalFormatting>
  <conditionalFormatting sqref="D8:D29">
    <cfRule type="expression" dxfId="710" priority="32" stopIfTrue="1">
      <formula>$F8&lt;=5</formula>
    </cfRule>
  </conditionalFormatting>
  <conditionalFormatting sqref="G8:G29">
    <cfRule type="expression" dxfId="709" priority="30" stopIfTrue="1">
      <formula>$H8&lt;=5</formula>
    </cfRule>
  </conditionalFormatting>
  <conditionalFormatting sqref="I8:I29">
    <cfRule type="expression" dxfId="708" priority="28" stopIfTrue="1">
      <formula>$J8&lt;=5</formula>
    </cfRule>
  </conditionalFormatting>
  <conditionalFormatting sqref="K8:K29">
    <cfRule type="expression" dxfId="707" priority="26" stopIfTrue="1">
      <formula>$L8&lt;=5</formula>
    </cfRule>
  </conditionalFormatting>
  <conditionalFormatting sqref="N8:N29">
    <cfRule type="expression" dxfId="706" priority="16" stopIfTrue="1">
      <formula>$N8&lt;=5</formula>
    </cfRule>
  </conditionalFormatting>
  <conditionalFormatting sqref="M8:M29">
    <cfRule type="expression" dxfId="705" priority="7" stopIfTrue="1">
      <formula>$N8&lt;=5</formula>
    </cfRule>
  </conditionalFormatting>
  <conditionalFormatting sqref="F8:F29">
    <cfRule type="expression" dxfId="704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203</v>
      </c>
    </row>
    <row r="3" spans="1:14" s="1" customFormat="1" ht="18.75" customHeight="1">
      <c r="A3" s="35"/>
      <c r="B3" s="129" t="s">
        <v>179</v>
      </c>
      <c r="C3" s="130"/>
      <c r="D3" s="137">
        <v>25098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389133988</v>
      </c>
      <c r="E8" s="40">
        <f t="shared" ref="E8:E29" si="0">IFERROR(D8/$D$30,0)</f>
        <v>1.8206661602902588E-2</v>
      </c>
      <c r="F8" s="41">
        <f>_xlfn.IFS(D8&gt;0,RANK(D8,$D$8:$D$29,0),D8=0,"-")</f>
        <v>15</v>
      </c>
      <c r="G8" s="59">
        <v>46065</v>
      </c>
      <c r="H8" s="46">
        <f>_xlfn.IFS(G8&gt;0,RANK(G8,$G$8:$G$29,0),G8=0,"-")</f>
        <v>14</v>
      </c>
      <c r="I8" s="59">
        <v>8552</v>
      </c>
      <c r="J8" s="41">
        <f>_xlfn.IFS(I8&gt;0,RANK(I8,$I$8:$I$29,0),I8=0,"-")</f>
        <v>12</v>
      </c>
      <c r="K8" s="42">
        <f>IFERROR(D8/I8,0)</f>
        <v>45502.103367633303</v>
      </c>
      <c r="L8" s="41">
        <f>_xlfn.IFS(K8&gt;0,RANK(K8,$K$8:$K$29,0),K8=0,"-")</f>
        <v>14</v>
      </c>
      <c r="M8" s="16">
        <f>IFERROR(I8/$D$3,0)</f>
        <v>0.34074428241294125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2475124731</v>
      </c>
      <c r="E9" s="45">
        <f t="shared" si="0"/>
        <v>0.1158052490708992</v>
      </c>
      <c r="F9" s="41">
        <f t="shared" ref="F9:F29" si="1">_xlfn.IFS(D9&gt;0,RANK(D9,$D$8:$D$29,0),D9=0,"-")</f>
        <v>3</v>
      </c>
      <c r="G9" s="60">
        <v>60317</v>
      </c>
      <c r="H9" s="46">
        <f t="shared" ref="H9:H29" si="2">_xlfn.IFS(G9&gt;0,RANK(G9,$G$8:$G$29,0),G9=0,"-")</f>
        <v>11</v>
      </c>
      <c r="I9" s="60">
        <v>10385</v>
      </c>
      <c r="J9" s="41">
        <f t="shared" ref="J9:J29" si="3">_xlfn.IFS(I9&gt;0,RANK(I9,$I$8:$I$29,0),I9=0,"-")</f>
        <v>9</v>
      </c>
      <c r="K9" s="47">
        <f t="shared" ref="K9:K29" si="4">IFERROR(D9/I9,0)</f>
        <v>238336.5171882523</v>
      </c>
      <c r="L9" s="41">
        <f t="shared" ref="L9:L29" si="5">_xlfn.IFS(K9&gt;0,RANK(K9,$K$8:$K$29,0),K9=0,"-")</f>
        <v>1</v>
      </c>
      <c r="M9" s="22">
        <f t="shared" ref="M9:M30" si="6">IFERROR(I9/$D$3,0)</f>
        <v>0.4137779902781098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279916485</v>
      </c>
      <c r="E10" s="45">
        <f t="shared" si="0"/>
        <v>1.309663220543192E-2</v>
      </c>
      <c r="F10" s="41">
        <f t="shared" si="1"/>
        <v>16</v>
      </c>
      <c r="G10" s="60">
        <v>29432</v>
      </c>
      <c r="H10" s="46">
        <f t="shared" si="2"/>
        <v>16</v>
      </c>
      <c r="I10" s="60">
        <v>5196</v>
      </c>
      <c r="J10" s="41">
        <f t="shared" si="3"/>
        <v>16</v>
      </c>
      <c r="K10" s="47">
        <f t="shared" si="4"/>
        <v>53871.532909930713</v>
      </c>
      <c r="L10" s="41">
        <f t="shared" si="5"/>
        <v>13</v>
      </c>
      <c r="M10" s="22">
        <f t="shared" si="6"/>
        <v>0.20702844848195076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1399481139</v>
      </c>
      <c r="E11" s="45">
        <f t="shared" si="0"/>
        <v>6.5478422094082625E-2</v>
      </c>
      <c r="F11" s="41">
        <f t="shared" si="1"/>
        <v>7</v>
      </c>
      <c r="G11" s="60">
        <v>257445</v>
      </c>
      <c r="H11" s="46">
        <f t="shared" si="2"/>
        <v>2</v>
      </c>
      <c r="I11" s="60">
        <v>17782</v>
      </c>
      <c r="J11" s="41">
        <f t="shared" si="3"/>
        <v>2</v>
      </c>
      <c r="K11" s="47">
        <f t="shared" si="4"/>
        <v>78702.12231470026</v>
      </c>
      <c r="L11" s="41">
        <f t="shared" si="5"/>
        <v>10</v>
      </c>
      <c r="M11" s="22">
        <f t="shared" si="6"/>
        <v>0.70850266953542118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484843871</v>
      </c>
      <c r="E12" s="45">
        <f t="shared" si="0"/>
        <v>2.2684701315625909E-2</v>
      </c>
      <c r="F12" s="41">
        <f t="shared" si="1"/>
        <v>12</v>
      </c>
      <c r="G12" s="60">
        <v>54488</v>
      </c>
      <c r="H12" s="46">
        <f t="shared" si="2"/>
        <v>12</v>
      </c>
      <c r="I12" s="60">
        <v>5121</v>
      </c>
      <c r="J12" s="41">
        <f t="shared" si="3"/>
        <v>17</v>
      </c>
      <c r="K12" s="47">
        <f t="shared" si="4"/>
        <v>94677.576840460853</v>
      </c>
      <c r="L12" s="41">
        <f t="shared" si="5"/>
        <v>8</v>
      </c>
      <c r="M12" s="22">
        <f t="shared" si="6"/>
        <v>0.20404016256275401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1139616708</v>
      </c>
      <c r="E13" s="45">
        <f t="shared" si="0"/>
        <v>5.3319978206503645E-2</v>
      </c>
      <c r="F13" s="41">
        <f t="shared" si="1"/>
        <v>9</v>
      </c>
      <c r="G13" s="60">
        <v>162675</v>
      </c>
      <c r="H13" s="46">
        <f t="shared" si="2"/>
        <v>5</v>
      </c>
      <c r="I13" s="60">
        <v>11183</v>
      </c>
      <c r="J13" s="41">
        <f t="shared" si="3"/>
        <v>7</v>
      </c>
      <c r="K13" s="47">
        <f t="shared" si="4"/>
        <v>101906.17079495663</v>
      </c>
      <c r="L13" s="41">
        <f t="shared" si="5"/>
        <v>7</v>
      </c>
      <c r="M13" s="22">
        <f t="shared" si="6"/>
        <v>0.44557335245836321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698012051</v>
      </c>
      <c r="E14" s="45">
        <f t="shared" si="0"/>
        <v>3.2658337742795633E-2</v>
      </c>
      <c r="F14" s="41">
        <f t="shared" si="1"/>
        <v>10</v>
      </c>
      <c r="G14" s="60">
        <v>76426</v>
      </c>
      <c r="H14" s="46">
        <f t="shared" si="2"/>
        <v>10</v>
      </c>
      <c r="I14" s="60">
        <v>10349</v>
      </c>
      <c r="J14" s="41">
        <f t="shared" si="3"/>
        <v>10</v>
      </c>
      <c r="K14" s="47">
        <f t="shared" si="4"/>
        <v>67447.294521209784</v>
      </c>
      <c r="L14" s="41">
        <f t="shared" si="5"/>
        <v>12</v>
      </c>
      <c r="M14" s="22">
        <f t="shared" si="6"/>
        <v>0.41234361303689537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73970181</v>
      </c>
      <c r="E15" s="45">
        <f t="shared" si="0"/>
        <v>3.4608903249346975E-3</v>
      </c>
      <c r="F15" s="41">
        <f t="shared" si="1"/>
        <v>18</v>
      </c>
      <c r="G15" s="60">
        <v>17522</v>
      </c>
      <c r="H15" s="46">
        <f t="shared" si="2"/>
        <v>17</v>
      </c>
      <c r="I15" s="60">
        <v>3275</v>
      </c>
      <c r="J15" s="41">
        <f t="shared" si="3"/>
        <v>18</v>
      </c>
      <c r="K15" s="47">
        <f t="shared" si="4"/>
        <v>22586.314809160307</v>
      </c>
      <c r="L15" s="41">
        <f t="shared" si="5"/>
        <v>17</v>
      </c>
      <c r="M15" s="22">
        <f t="shared" si="6"/>
        <v>0.13048848513825803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3918327778</v>
      </c>
      <c r="E16" s="45">
        <f t="shared" si="0"/>
        <v>0.18332931613082129</v>
      </c>
      <c r="F16" s="41">
        <f t="shared" si="1"/>
        <v>1</v>
      </c>
      <c r="G16" s="60">
        <v>314150</v>
      </c>
      <c r="H16" s="46">
        <f t="shared" si="2"/>
        <v>1</v>
      </c>
      <c r="I16" s="60">
        <v>19028</v>
      </c>
      <c r="J16" s="41">
        <f t="shared" si="3"/>
        <v>1</v>
      </c>
      <c r="K16" s="47">
        <f t="shared" si="4"/>
        <v>205924.31038469623</v>
      </c>
      <c r="L16" s="41">
        <f t="shared" si="5"/>
        <v>2</v>
      </c>
      <c r="M16" s="22">
        <f t="shared" si="6"/>
        <v>0.75814805960634313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1611813641</v>
      </c>
      <c r="E17" s="45">
        <f t="shared" si="0"/>
        <v>7.541295911841378E-2</v>
      </c>
      <c r="F17" s="41">
        <f t="shared" si="1"/>
        <v>6</v>
      </c>
      <c r="G17" s="60">
        <v>113466</v>
      </c>
      <c r="H17" s="46">
        <f t="shared" si="2"/>
        <v>7</v>
      </c>
      <c r="I17" s="60">
        <v>13427</v>
      </c>
      <c r="J17" s="41">
        <f t="shared" si="3"/>
        <v>5</v>
      </c>
      <c r="K17" s="47">
        <f t="shared" si="4"/>
        <v>120042.72294630222</v>
      </c>
      <c r="L17" s="41">
        <f t="shared" si="5"/>
        <v>6</v>
      </c>
      <c r="M17" s="22">
        <f t="shared" si="6"/>
        <v>0.53498286716072996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1624312845</v>
      </c>
      <c r="E18" s="45">
        <f t="shared" si="0"/>
        <v>7.5997767396670995E-2</v>
      </c>
      <c r="F18" s="41">
        <f t="shared" si="1"/>
        <v>5</v>
      </c>
      <c r="G18" s="60">
        <v>250296</v>
      </c>
      <c r="H18" s="46">
        <f t="shared" si="2"/>
        <v>3</v>
      </c>
      <c r="I18" s="60">
        <v>17241</v>
      </c>
      <c r="J18" s="41">
        <f t="shared" si="3"/>
        <v>3</v>
      </c>
      <c r="K18" s="47">
        <f t="shared" si="4"/>
        <v>94212.217678788933</v>
      </c>
      <c r="L18" s="41">
        <f t="shared" si="5"/>
        <v>9</v>
      </c>
      <c r="M18" s="22">
        <f t="shared" si="6"/>
        <v>0.68694716710494863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490835994</v>
      </c>
      <c r="E19" s="45">
        <f t="shared" si="0"/>
        <v>2.2965058619557863E-2</v>
      </c>
      <c r="F19" s="41">
        <f t="shared" si="1"/>
        <v>11</v>
      </c>
      <c r="G19" s="60">
        <v>93467</v>
      </c>
      <c r="H19" s="46">
        <f t="shared" si="2"/>
        <v>9</v>
      </c>
      <c r="I19" s="60">
        <v>10993</v>
      </c>
      <c r="J19" s="41">
        <f t="shared" si="3"/>
        <v>8</v>
      </c>
      <c r="K19" s="47">
        <f t="shared" si="4"/>
        <v>44649.867552078598</v>
      </c>
      <c r="L19" s="41">
        <f t="shared" si="5"/>
        <v>15</v>
      </c>
      <c r="M19" s="22">
        <f t="shared" si="6"/>
        <v>0.43800302812973146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2870547828</v>
      </c>
      <c r="E20" s="45">
        <f t="shared" si="0"/>
        <v>0.13430616325229094</v>
      </c>
      <c r="F20" s="41">
        <f t="shared" si="1"/>
        <v>2</v>
      </c>
      <c r="G20" s="60">
        <v>249464</v>
      </c>
      <c r="H20" s="46">
        <f t="shared" si="2"/>
        <v>4</v>
      </c>
      <c r="I20" s="60">
        <v>16874</v>
      </c>
      <c r="J20" s="41">
        <f t="shared" si="3"/>
        <v>4</v>
      </c>
      <c r="K20" s="47">
        <f t="shared" si="4"/>
        <v>170116.61894038165</v>
      </c>
      <c r="L20" s="41">
        <f t="shared" si="5"/>
        <v>3</v>
      </c>
      <c r="M20" s="22">
        <f t="shared" si="6"/>
        <v>0.6723244880070125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1656811772</v>
      </c>
      <c r="E21" s="45">
        <f t="shared" si="0"/>
        <v>7.751831554870349E-2</v>
      </c>
      <c r="F21" s="41">
        <f t="shared" si="1"/>
        <v>4</v>
      </c>
      <c r="G21" s="60">
        <v>115999</v>
      </c>
      <c r="H21" s="46">
        <f t="shared" si="2"/>
        <v>6</v>
      </c>
      <c r="I21" s="60">
        <v>10044</v>
      </c>
      <c r="J21" s="41">
        <f t="shared" si="3"/>
        <v>11</v>
      </c>
      <c r="K21" s="47">
        <f t="shared" si="4"/>
        <v>164955.37355635205</v>
      </c>
      <c r="L21" s="41">
        <f t="shared" si="5"/>
        <v>4</v>
      </c>
      <c r="M21" s="22">
        <f t="shared" si="6"/>
        <v>0.40019125029882857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10530</v>
      </c>
      <c r="E22" s="45">
        <f t="shared" si="0"/>
        <v>4.9267386707573917E-7</v>
      </c>
      <c r="F22" s="41">
        <f t="shared" si="1"/>
        <v>21</v>
      </c>
      <c r="G22" s="60">
        <v>13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1316.25</v>
      </c>
      <c r="L22" s="41">
        <f t="shared" si="5"/>
        <v>22</v>
      </c>
      <c r="M22" s="22">
        <f t="shared" si="6"/>
        <v>3.1875049804765322E-4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3340</v>
      </c>
      <c r="E23" s="45">
        <f t="shared" si="0"/>
        <v>1.5627072326998753E-7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3340</v>
      </c>
      <c r="L23" s="41">
        <f t="shared" si="5"/>
        <v>21</v>
      </c>
      <c r="M23" s="22">
        <f t="shared" si="6"/>
        <v>3.9843812255956652E-5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9951660</v>
      </c>
      <c r="E24" s="45">
        <f t="shared" si="0"/>
        <v>4.6561470237634853E-4</v>
      </c>
      <c r="F24" s="41">
        <f t="shared" si="1"/>
        <v>19</v>
      </c>
      <c r="G24" s="60">
        <v>3062</v>
      </c>
      <c r="H24" s="46">
        <f t="shared" si="2"/>
        <v>19</v>
      </c>
      <c r="I24" s="60">
        <v>963</v>
      </c>
      <c r="J24" s="41">
        <f t="shared" si="3"/>
        <v>19</v>
      </c>
      <c r="K24" s="47">
        <f t="shared" si="4"/>
        <v>10334.018691588784</v>
      </c>
      <c r="L24" s="41">
        <f t="shared" si="5"/>
        <v>19</v>
      </c>
      <c r="M24" s="22">
        <f t="shared" si="6"/>
        <v>3.8369591202486251E-2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411197145</v>
      </c>
      <c r="E25" s="45">
        <f t="shared" si="0"/>
        <v>1.9238944687336508E-2</v>
      </c>
      <c r="F25" s="41">
        <f t="shared" si="1"/>
        <v>14</v>
      </c>
      <c r="G25" s="60">
        <v>103580</v>
      </c>
      <c r="H25" s="46">
        <f t="shared" si="2"/>
        <v>8</v>
      </c>
      <c r="I25" s="60">
        <v>11671</v>
      </c>
      <c r="J25" s="41">
        <f t="shared" si="3"/>
        <v>6</v>
      </c>
      <c r="K25" s="47">
        <f t="shared" si="4"/>
        <v>35232.383257647161</v>
      </c>
      <c r="L25" s="41">
        <f t="shared" si="5"/>
        <v>16</v>
      </c>
      <c r="M25" s="22">
        <f t="shared" si="6"/>
        <v>0.46501713283927004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1278390083</v>
      </c>
      <c r="E26" s="45">
        <f t="shared" si="0"/>
        <v>5.9812857153170473E-2</v>
      </c>
      <c r="F26" s="41">
        <f t="shared" si="1"/>
        <v>8</v>
      </c>
      <c r="G26" s="60">
        <v>47973</v>
      </c>
      <c r="H26" s="46">
        <f t="shared" si="2"/>
        <v>13</v>
      </c>
      <c r="I26" s="60">
        <v>8019</v>
      </c>
      <c r="J26" s="41">
        <f t="shared" si="3"/>
        <v>13</v>
      </c>
      <c r="K26" s="47">
        <f t="shared" si="4"/>
        <v>159420.13754832273</v>
      </c>
      <c r="L26" s="41">
        <f t="shared" si="5"/>
        <v>5</v>
      </c>
      <c r="M26" s="22">
        <f t="shared" si="6"/>
        <v>0.31950753048051639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82986969</v>
      </c>
      <c r="E27" s="45">
        <f t="shared" si="0"/>
        <v>3.8827645711419262E-3</v>
      </c>
      <c r="F27" s="41">
        <f t="shared" si="1"/>
        <v>17</v>
      </c>
      <c r="G27" s="60">
        <v>45141</v>
      </c>
      <c r="H27" s="46">
        <f t="shared" si="2"/>
        <v>15</v>
      </c>
      <c r="I27" s="60">
        <v>6376</v>
      </c>
      <c r="J27" s="41">
        <f t="shared" si="3"/>
        <v>15</v>
      </c>
      <c r="K27" s="47">
        <f t="shared" si="4"/>
        <v>13015.522114178168</v>
      </c>
      <c r="L27" s="41">
        <f t="shared" si="5"/>
        <v>18</v>
      </c>
      <c r="M27" s="22">
        <f t="shared" si="6"/>
        <v>0.25404414694397959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477214572</v>
      </c>
      <c r="E28" s="45">
        <f t="shared" si="0"/>
        <v>2.2327744407610043E-2</v>
      </c>
      <c r="F28" s="41">
        <f t="shared" si="1"/>
        <v>13</v>
      </c>
      <c r="G28" s="60">
        <v>16203</v>
      </c>
      <c r="H28" s="46">
        <f t="shared" si="2"/>
        <v>18</v>
      </c>
      <c r="I28" s="60">
        <v>6620</v>
      </c>
      <c r="J28" s="41">
        <f t="shared" si="3"/>
        <v>14</v>
      </c>
      <c r="K28" s="47">
        <f t="shared" si="4"/>
        <v>72086.793353474321</v>
      </c>
      <c r="L28" s="41">
        <f t="shared" si="5"/>
        <v>11</v>
      </c>
      <c r="M28" s="22">
        <f t="shared" si="6"/>
        <v>0.26376603713443303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661989</v>
      </c>
      <c r="E29" s="50">
        <f t="shared" si="0"/>
        <v>3.0972904139753227E-5</v>
      </c>
      <c r="F29" s="41">
        <f t="shared" si="1"/>
        <v>20</v>
      </c>
      <c r="G29" s="61">
        <v>657</v>
      </c>
      <c r="H29" s="46">
        <f t="shared" si="2"/>
        <v>20</v>
      </c>
      <c r="I29" s="61">
        <v>108</v>
      </c>
      <c r="J29" s="41">
        <f t="shared" si="3"/>
        <v>20</v>
      </c>
      <c r="K29" s="51">
        <f t="shared" si="4"/>
        <v>6129.5277777777774</v>
      </c>
      <c r="L29" s="41">
        <f t="shared" si="5"/>
        <v>20</v>
      </c>
      <c r="M29" s="28">
        <f t="shared" si="6"/>
        <v>4.303131723643318E-3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21373165300</v>
      </c>
      <c r="E30" s="70"/>
      <c r="F30" s="71"/>
      <c r="G30" s="62">
        <v>616307</v>
      </c>
      <c r="H30" s="71"/>
      <c r="I30" s="62">
        <v>21963</v>
      </c>
      <c r="J30" s="71"/>
      <c r="K30" s="54">
        <f>IFERROR(D30/I30,0)</f>
        <v>973144.1651869053</v>
      </c>
      <c r="L30" s="71"/>
      <c r="M30" s="30">
        <f t="shared" si="6"/>
        <v>0.87508964857757587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703" priority="26" stopIfTrue="1">
      <formula>$F8&lt;=5</formula>
    </cfRule>
  </conditionalFormatting>
  <conditionalFormatting sqref="H8:H29">
    <cfRule type="expression" dxfId="702" priority="27" stopIfTrue="1">
      <formula>$H8&lt;=5</formula>
    </cfRule>
  </conditionalFormatting>
  <conditionalFormatting sqref="J8:J29">
    <cfRule type="expression" dxfId="701" priority="28" stopIfTrue="1">
      <formula>$J8&lt;=5</formula>
    </cfRule>
  </conditionalFormatting>
  <conditionalFormatting sqref="L8:L29">
    <cfRule type="expression" dxfId="700" priority="29" stopIfTrue="1">
      <formula>$L8&lt;=5</formula>
    </cfRule>
  </conditionalFormatting>
  <conditionalFormatting sqref="D8:D29">
    <cfRule type="expression" dxfId="699" priority="24" stopIfTrue="1">
      <formula>$F8&lt;=5</formula>
    </cfRule>
  </conditionalFormatting>
  <conditionalFormatting sqref="G8:G29">
    <cfRule type="expression" dxfId="698" priority="22" stopIfTrue="1">
      <formula>$H8&lt;=5</formula>
    </cfRule>
  </conditionalFormatting>
  <conditionalFormatting sqref="I8:I29">
    <cfRule type="expression" dxfId="697" priority="20" stopIfTrue="1">
      <formula>$J8&lt;=5</formula>
    </cfRule>
  </conditionalFormatting>
  <conditionalFormatting sqref="K8:K29">
    <cfRule type="expression" dxfId="696" priority="18" stopIfTrue="1">
      <formula>$L8&lt;=5</formula>
    </cfRule>
  </conditionalFormatting>
  <conditionalFormatting sqref="N8:N29">
    <cfRule type="expression" dxfId="695" priority="8" stopIfTrue="1">
      <formula>$N8&lt;=5</formula>
    </cfRule>
  </conditionalFormatting>
  <conditionalFormatting sqref="M8:M29">
    <cfRule type="expression" dxfId="694" priority="3">
      <formula>$N8&lt;=5</formula>
    </cfRule>
  </conditionalFormatting>
  <conditionalFormatting sqref="F8:F29">
    <cfRule type="expression" dxfId="693" priority="2">
      <formula>$F8&lt;=5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266</v>
      </c>
    </row>
    <row r="3" spans="1:14" s="1" customFormat="1" ht="18.75" customHeight="1">
      <c r="A3" s="35"/>
      <c r="B3" s="129" t="s">
        <v>179</v>
      </c>
      <c r="C3" s="130"/>
      <c r="D3" s="137">
        <v>12972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201017655</v>
      </c>
      <c r="E8" s="40">
        <f t="shared" ref="E8:E29" si="0">IFERROR(D8/$D$30,0)</f>
        <v>1.8666984658525634E-2</v>
      </c>
      <c r="F8" s="41">
        <f>_xlfn.IFS(D8&gt;0,RANK(D8,$D$8:$D$29,0),D8=0,"-")</f>
        <v>14</v>
      </c>
      <c r="G8" s="59">
        <v>24273</v>
      </c>
      <c r="H8" s="46">
        <f>_xlfn.IFS(G8&gt;0,RANK(G8,$G$8:$G$29,0),G8=0,"-")</f>
        <v>15</v>
      </c>
      <c r="I8" s="59">
        <v>4291</v>
      </c>
      <c r="J8" s="41">
        <f>_xlfn.IFS(I8&gt;0,RANK(I8,$I$8:$I$29,0),I8=0,"-")</f>
        <v>13</v>
      </c>
      <c r="K8" s="42">
        <f>IFERROR(D8/I8,0)</f>
        <v>46846.342344441859</v>
      </c>
      <c r="L8" s="41">
        <f>_xlfn.IFS(K8&gt;0,RANK(K8,$K$8:$K$29,0),K8=0,"-")</f>
        <v>14</v>
      </c>
      <c r="M8" s="16">
        <f>IFERROR(I8/$D$3,0)</f>
        <v>0.33078939253777367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1226358179</v>
      </c>
      <c r="E9" s="45">
        <f t="shared" si="0"/>
        <v>0.11388258067805256</v>
      </c>
      <c r="F9" s="41">
        <f t="shared" ref="F9:F29" si="1">_xlfn.IFS(D9&gt;0,RANK(D9,$D$8:$D$29,0),D9=0,"-")</f>
        <v>3</v>
      </c>
      <c r="G9" s="60">
        <v>34273</v>
      </c>
      <c r="H9" s="46">
        <f t="shared" ref="H9:H29" si="2">_xlfn.IFS(G9&gt;0,RANK(G9,$G$8:$G$29,0),G9=0,"-")</f>
        <v>11</v>
      </c>
      <c r="I9" s="60">
        <v>5776</v>
      </c>
      <c r="J9" s="41">
        <f t="shared" ref="J9:J29" si="3">_xlfn.IFS(I9&gt;0,RANK(I9,$I$8:$I$29,0),I9=0,"-")</f>
        <v>6</v>
      </c>
      <c r="K9" s="47">
        <f t="shared" ref="K9:K29" si="4">IFERROR(D9/I9,0)</f>
        <v>212319.62932825484</v>
      </c>
      <c r="L9" s="41">
        <f t="shared" ref="L9:L29" si="5">_xlfn.IFS(K9&gt;0,RANK(K9,$K$8:$K$29,0),K9=0,"-")</f>
        <v>1</v>
      </c>
      <c r="M9" s="22">
        <f>IFERROR(I9/$D$3,0)</f>
        <v>0.44526672833795866</v>
      </c>
      <c r="N9" s="15">
        <f t="shared" ref="N9:N29" si="6">_xlfn.IFS(M9&gt;0,RANK(M9,$M$8:$M$29,0),M9=0,"-")</f>
        <v>6</v>
      </c>
    </row>
    <row r="10" spans="1:14" ht="18.75" customHeight="1">
      <c r="B10" s="43" t="s">
        <v>30</v>
      </c>
      <c r="C10" s="44"/>
      <c r="D10" s="60">
        <v>178296730</v>
      </c>
      <c r="E10" s="45">
        <f t="shared" si="0"/>
        <v>1.6557064719391376E-2</v>
      </c>
      <c r="F10" s="41">
        <f t="shared" si="1"/>
        <v>16</v>
      </c>
      <c r="G10" s="60">
        <v>14429</v>
      </c>
      <c r="H10" s="46">
        <f t="shared" si="2"/>
        <v>16</v>
      </c>
      <c r="I10" s="60">
        <v>2389</v>
      </c>
      <c r="J10" s="41">
        <f t="shared" si="3"/>
        <v>17</v>
      </c>
      <c r="K10" s="47">
        <f t="shared" si="4"/>
        <v>74632.369192130602</v>
      </c>
      <c r="L10" s="41">
        <f t="shared" si="5"/>
        <v>12</v>
      </c>
      <c r="M10" s="22">
        <f t="shared" ref="M10:M30" si="7">IFERROR(I10/$D$3,0)</f>
        <v>0.18416589577551651</v>
      </c>
      <c r="N10" s="15">
        <f t="shared" si="6"/>
        <v>17</v>
      </c>
    </row>
    <row r="11" spans="1:14" ht="18.75" customHeight="1">
      <c r="B11" s="43" t="s">
        <v>31</v>
      </c>
      <c r="C11" s="44"/>
      <c r="D11" s="60">
        <v>686031346</v>
      </c>
      <c r="E11" s="45">
        <f t="shared" si="0"/>
        <v>6.3706526727961746E-2</v>
      </c>
      <c r="F11" s="41">
        <f t="shared" si="1"/>
        <v>8</v>
      </c>
      <c r="G11" s="60">
        <v>128380</v>
      </c>
      <c r="H11" s="46">
        <f t="shared" si="2"/>
        <v>4</v>
      </c>
      <c r="I11" s="60">
        <v>8737</v>
      </c>
      <c r="J11" s="41">
        <f t="shared" si="3"/>
        <v>3</v>
      </c>
      <c r="K11" s="47">
        <f t="shared" si="4"/>
        <v>78520.241043836562</v>
      </c>
      <c r="L11" s="41">
        <f t="shared" si="5"/>
        <v>11</v>
      </c>
      <c r="M11" s="22">
        <f t="shared" si="7"/>
        <v>0.67352759790317607</v>
      </c>
      <c r="N11" s="15">
        <f t="shared" si="6"/>
        <v>3</v>
      </c>
    </row>
    <row r="12" spans="1:14" ht="18.75" customHeight="1">
      <c r="B12" s="43" t="s">
        <v>32</v>
      </c>
      <c r="C12" s="44"/>
      <c r="D12" s="60">
        <v>214351165</v>
      </c>
      <c r="E12" s="45">
        <f t="shared" si="0"/>
        <v>1.9905166581473139E-2</v>
      </c>
      <c r="F12" s="41">
        <f t="shared" si="1"/>
        <v>13</v>
      </c>
      <c r="G12" s="60">
        <v>28623</v>
      </c>
      <c r="H12" s="46">
        <f t="shared" si="2"/>
        <v>13</v>
      </c>
      <c r="I12" s="60">
        <v>2540</v>
      </c>
      <c r="J12" s="41">
        <f t="shared" si="3"/>
        <v>16</v>
      </c>
      <c r="K12" s="47">
        <f t="shared" si="4"/>
        <v>84390.222440944883</v>
      </c>
      <c r="L12" s="41">
        <f t="shared" si="5"/>
        <v>9</v>
      </c>
      <c r="M12" s="22">
        <f t="shared" si="7"/>
        <v>0.1958063521430774</v>
      </c>
      <c r="N12" s="15">
        <f t="shared" si="6"/>
        <v>16</v>
      </c>
    </row>
    <row r="13" spans="1:14" ht="18.75" customHeight="1">
      <c r="B13" s="43" t="s">
        <v>33</v>
      </c>
      <c r="C13" s="44"/>
      <c r="D13" s="60">
        <v>526703140</v>
      </c>
      <c r="E13" s="45">
        <f t="shared" si="0"/>
        <v>4.8910924933321304E-2</v>
      </c>
      <c r="F13" s="41">
        <f t="shared" si="1"/>
        <v>9</v>
      </c>
      <c r="G13" s="60">
        <v>85321</v>
      </c>
      <c r="H13" s="46">
        <f t="shared" si="2"/>
        <v>5</v>
      </c>
      <c r="I13" s="60">
        <v>5764</v>
      </c>
      <c r="J13" s="41">
        <f t="shared" si="3"/>
        <v>7</v>
      </c>
      <c r="K13" s="47">
        <f t="shared" si="4"/>
        <v>91378.060374739769</v>
      </c>
      <c r="L13" s="41">
        <f t="shared" si="5"/>
        <v>8</v>
      </c>
      <c r="M13" s="22">
        <f t="shared" si="7"/>
        <v>0.44434165895775518</v>
      </c>
      <c r="N13" s="15">
        <f t="shared" si="6"/>
        <v>7</v>
      </c>
    </row>
    <row r="14" spans="1:14" ht="18.75" customHeight="1">
      <c r="B14" s="43" t="s">
        <v>34</v>
      </c>
      <c r="C14" s="44"/>
      <c r="D14" s="60">
        <v>387144767</v>
      </c>
      <c r="E14" s="45">
        <f t="shared" si="0"/>
        <v>3.5951197551366727E-2</v>
      </c>
      <c r="F14" s="41">
        <f t="shared" si="1"/>
        <v>10</v>
      </c>
      <c r="G14" s="60">
        <v>38415</v>
      </c>
      <c r="H14" s="46">
        <f t="shared" si="2"/>
        <v>10</v>
      </c>
      <c r="I14" s="60">
        <v>5215</v>
      </c>
      <c r="J14" s="41">
        <f t="shared" si="3"/>
        <v>10</v>
      </c>
      <c r="K14" s="47">
        <f t="shared" si="4"/>
        <v>74236.772195589641</v>
      </c>
      <c r="L14" s="41">
        <f t="shared" si="5"/>
        <v>13</v>
      </c>
      <c r="M14" s="22">
        <f t="shared" si="7"/>
        <v>0.40201973481344433</v>
      </c>
      <c r="N14" s="15">
        <f t="shared" si="6"/>
        <v>10</v>
      </c>
    </row>
    <row r="15" spans="1:14" ht="18.75" customHeight="1">
      <c r="B15" s="43" t="s">
        <v>35</v>
      </c>
      <c r="C15" s="44"/>
      <c r="D15" s="60">
        <v>33464356</v>
      </c>
      <c r="E15" s="45">
        <f t="shared" si="0"/>
        <v>3.1075808742244073E-3</v>
      </c>
      <c r="F15" s="41">
        <f t="shared" si="1"/>
        <v>18</v>
      </c>
      <c r="G15" s="60">
        <v>9140</v>
      </c>
      <c r="H15" s="46">
        <f t="shared" si="2"/>
        <v>17</v>
      </c>
      <c r="I15" s="60">
        <v>1692</v>
      </c>
      <c r="J15" s="41">
        <f t="shared" si="3"/>
        <v>18</v>
      </c>
      <c r="K15" s="47">
        <f t="shared" si="4"/>
        <v>19777.988179669032</v>
      </c>
      <c r="L15" s="41">
        <f t="shared" si="5"/>
        <v>17</v>
      </c>
      <c r="M15" s="22">
        <f t="shared" si="7"/>
        <v>0.13043478260869565</v>
      </c>
      <c r="N15" s="15">
        <f t="shared" si="6"/>
        <v>18</v>
      </c>
    </row>
    <row r="16" spans="1:14" ht="18.75" customHeight="1">
      <c r="B16" s="43" t="s">
        <v>36</v>
      </c>
      <c r="C16" s="44"/>
      <c r="D16" s="60">
        <v>1979203402</v>
      </c>
      <c r="E16" s="45">
        <f t="shared" si="0"/>
        <v>0.18379360529917507</v>
      </c>
      <c r="F16" s="41">
        <f t="shared" si="1"/>
        <v>1</v>
      </c>
      <c r="G16" s="60">
        <v>157474</v>
      </c>
      <c r="H16" s="46">
        <f t="shared" si="2"/>
        <v>1</v>
      </c>
      <c r="I16" s="60">
        <v>9539</v>
      </c>
      <c r="J16" s="41">
        <f t="shared" si="3"/>
        <v>1</v>
      </c>
      <c r="K16" s="47">
        <f t="shared" si="4"/>
        <v>207485.41796834051</v>
      </c>
      <c r="L16" s="41">
        <f t="shared" si="5"/>
        <v>2</v>
      </c>
      <c r="M16" s="22">
        <f t="shared" si="7"/>
        <v>0.7353530681467777</v>
      </c>
      <c r="N16" s="15">
        <f t="shared" si="6"/>
        <v>1</v>
      </c>
    </row>
    <row r="17" spans="2:15" ht="18.75" customHeight="1">
      <c r="B17" s="43" t="s">
        <v>37</v>
      </c>
      <c r="C17" s="44"/>
      <c r="D17" s="60">
        <v>808182978</v>
      </c>
      <c r="E17" s="45">
        <f t="shared" si="0"/>
        <v>7.5049822124367935E-2</v>
      </c>
      <c r="F17" s="41">
        <f t="shared" si="1"/>
        <v>5</v>
      </c>
      <c r="G17" s="60">
        <v>61672</v>
      </c>
      <c r="H17" s="46">
        <f t="shared" si="2"/>
        <v>6</v>
      </c>
      <c r="I17" s="60">
        <v>7040</v>
      </c>
      <c r="J17" s="41">
        <f t="shared" si="3"/>
        <v>5</v>
      </c>
      <c r="K17" s="47">
        <f t="shared" si="4"/>
        <v>114798.71846590909</v>
      </c>
      <c r="L17" s="41">
        <f t="shared" si="5"/>
        <v>6</v>
      </c>
      <c r="M17" s="22">
        <f t="shared" si="7"/>
        <v>0.54270736971939559</v>
      </c>
      <c r="N17" s="15">
        <f t="shared" si="6"/>
        <v>5</v>
      </c>
    </row>
    <row r="18" spans="2:15" ht="18.75" customHeight="1">
      <c r="B18" s="17" t="s">
        <v>283</v>
      </c>
      <c r="C18" s="69"/>
      <c r="D18" s="60">
        <v>817102812</v>
      </c>
      <c r="E18" s="45">
        <f t="shared" si="0"/>
        <v>7.5878139440250444E-2</v>
      </c>
      <c r="F18" s="41">
        <f t="shared" si="1"/>
        <v>4</v>
      </c>
      <c r="G18" s="60">
        <v>134896</v>
      </c>
      <c r="H18" s="46">
        <f t="shared" si="2"/>
        <v>2</v>
      </c>
      <c r="I18" s="60">
        <v>8840</v>
      </c>
      <c r="J18" s="41">
        <f t="shared" si="3"/>
        <v>2</v>
      </c>
      <c r="K18" s="47">
        <f t="shared" si="4"/>
        <v>92432.444796380092</v>
      </c>
      <c r="L18" s="41">
        <f t="shared" si="5"/>
        <v>7</v>
      </c>
      <c r="M18" s="22">
        <f t="shared" si="7"/>
        <v>0.68146777674992287</v>
      </c>
      <c r="N18" s="15">
        <f t="shared" si="6"/>
        <v>2</v>
      </c>
    </row>
    <row r="19" spans="2:15" ht="18.75" customHeight="1">
      <c r="B19" s="17" t="s">
        <v>16</v>
      </c>
      <c r="C19" s="69"/>
      <c r="D19" s="60">
        <v>185192127</v>
      </c>
      <c r="E19" s="45">
        <f t="shared" si="0"/>
        <v>1.7197387928879836E-2</v>
      </c>
      <c r="F19" s="41">
        <f t="shared" si="1"/>
        <v>15</v>
      </c>
      <c r="G19" s="60">
        <v>48290</v>
      </c>
      <c r="H19" s="46">
        <f t="shared" si="2"/>
        <v>8</v>
      </c>
      <c r="I19" s="60">
        <v>5638</v>
      </c>
      <c r="J19" s="41">
        <f t="shared" si="3"/>
        <v>9</v>
      </c>
      <c r="K19" s="47">
        <f t="shared" si="4"/>
        <v>32847.131429584959</v>
      </c>
      <c r="L19" s="41">
        <f t="shared" si="5"/>
        <v>16</v>
      </c>
      <c r="M19" s="22">
        <f t="shared" si="7"/>
        <v>0.43462843046561828</v>
      </c>
      <c r="N19" s="15">
        <f t="shared" si="6"/>
        <v>9</v>
      </c>
    </row>
    <row r="20" spans="2:15" ht="18.75" customHeight="1">
      <c r="B20" s="17" t="s">
        <v>17</v>
      </c>
      <c r="C20" s="69"/>
      <c r="D20" s="60">
        <v>1444432581</v>
      </c>
      <c r="E20" s="45">
        <f t="shared" si="0"/>
        <v>0.13413349603447314</v>
      </c>
      <c r="F20" s="41">
        <f t="shared" si="1"/>
        <v>2</v>
      </c>
      <c r="G20" s="60">
        <v>131209</v>
      </c>
      <c r="H20" s="46">
        <f t="shared" si="2"/>
        <v>3</v>
      </c>
      <c r="I20" s="60">
        <v>8560</v>
      </c>
      <c r="J20" s="41">
        <f t="shared" si="3"/>
        <v>4</v>
      </c>
      <c r="K20" s="47">
        <f t="shared" si="4"/>
        <v>168742.12394859814</v>
      </c>
      <c r="L20" s="41">
        <f t="shared" si="5"/>
        <v>3</v>
      </c>
      <c r="M20" s="22">
        <f t="shared" si="7"/>
        <v>0.65988282454517422</v>
      </c>
      <c r="N20" s="15">
        <f t="shared" si="6"/>
        <v>4</v>
      </c>
    </row>
    <row r="21" spans="2:15" ht="18.75" customHeight="1">
      <c r="B21" s="17" t="s">
        <v>18</v>
      </c>
      <c r="C21" s="69"/>
      <c r="D21" s="60">
        <v>742672299</v>
      </c>
      <c r="E21" s="45">
        <f t="shared" si="0"/>
        <v>6.8966342343138781E-2</v>
      </c>
      <c r="F21" s="41">
        <f t="shared" si="1"/>
        <v>6</v>
      </c>
      <c r="G21" s="60">
        <v>53669</v>
      </c>
      <c r="H21" s="46">
        <f t="shared" si="2"/>
        <v>7</v>
      </c>
      <c r="I21" s="60">
        <v>4934</v>
      </c>
      <c r="J21" s="41">
        <f t="shared" si="3"/>
        <v>11</v>
      </c>
      <c r="K21" s="47">
        <f t="shared" si="4"/>
        <v>150521.34150790435</v>
      </c>
      <c r="L21" s="41">
        <f t="shared" si="5"/>
        <v>5</v>
      </c>
      <c r="M21" s="22">
        <f t="shared" si="7"/>
        <v>0.38035769349367871</v>
      </c>
      <c r="N21" s="15">
        <f t="shared" si="6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7"/>
        <v>0</v>
      </c>
      <c r="N22" s="15" t="str">
        <f t="shared" si="6"/>
        <v>-</v>
      </c>
    </row>
    <row r="23" spans="2:15" ht="18.75" customHeight="1">
      <c r="B23" s="17" t="s">
        <v>285</v>
      </c>
      <c r="C23" s="69"/>
      <c r="D23" s="60">
        <v>894</v>
      </c>
      <c r="E23" s="45">
        <f t="shared" si="0"/>
        <v>8.301899793190762E-8</v>
      </c>
      <c r="F23" s="41">
        <f t="shared" si="1"/>
        <v>21</v>
      </c>
      <c r="G23" s="60">
        <v>4</v>
      </c>
      <c r="H23" s="46">
        <f t="shared" si="2"/>
        <v>21</v>
      </c>
      <c r="I23" s="60">
        <v>2</v>
      </c>
      <c r="J23" s="41">
        <f t="shared" si="3"/>
        <v>21</v>
      </c>
      <c r="K23" s="47">
        <f t="shared" si="4"/>
        <v>447</v>
      </c>
      <c r="L23" s="41">
        <f t="shared" si="5"/>
        <v>21</v>
      </c>
      <c r="M23" s="22">
        <f t="shared" si="7"/>
        <v>1.541782300339192E-4</v>
      </c>
      <c r="N23" s="15">
        <f t="shared" si="6"/>
        <v>21</v>
      </c>
    </row>
    <row r="24" spans="2:15" ht="18.75" customHeight="1">
      <c r="B24" s="43" t="s">
        <v>38</v>
      </c>
      <c r="C24" s="44"/>
      <c r="D24" s="60">
        <v>2510178</v>
      </c>
      <c r="E24" s="45">
        <f t="shared" si="0"/>
        <v>2.3310118813279641E-4</v>
      </c>
      <c r="F24" s="41">
        <f t="shared" si="1"/>
        <v>19</v>
      </c>
      <c r="G24" s="60">
        <v>1564</v>
      </c>
      <c r="H24" s="46">
        <f t="shared" si="2"/>
        <v>19</v>
      </c>
      <c r="I24" s="60">
        <v>372</v>
      </c>
      <c r="J24" s="41">
        <f t="shared" si="3"/>
        <v>19</v>
      </c>
      <c r="K24" s="47">
        <f t="shared" si="4"/>
        <v>6747.7903225806449</v>
      </c>
      <c r="L24" s="41">
        <f t="shared" si="5"/>
        <v>20</v>
      </c>
      <c r="M24" s="22">
        <f t="shared" si="7"/>
        <v>2.8677150786308975E-2</v>
      </c>
      <c r="N24" s="15">
        <f t="shared" si="6"/>
        <v>19</v>
      </c>
    </row>
    <row r="25" spans="2:15" ht="18.75" customHeight="1">
      <c r="B25" s="43" t="s">
        <v>75</v>
      </c>
      <c r="C25" s="44"/>
      <c r="D25" s="60">
        <v>244151208</v>
      </c>
      <c r="E25" s="45">
        <f t="shared" si="0"/>
        <v>2.2672470505620521E-2</v>
      </c>
      <c r="F25" s="41">
        <f t="shared" si="1"/>
        <v>12</v>
      </c>
      <c r="G25" s="60">
        <v>46741</v>
      </c>
      <c r="H25" s="46">
        <f t="shared" si="2"/>
        <v>9</v>
      </c>
      <c r="I25" s="60">
        <v>5762</v>
      </c>
      <c r="J25" s="41">
        <f t="shared" si="3"/>
        <v>8</v>
      </c>
      <c r="K25" s="47">
        <f t="shared" si="4"/>
        <v>42372.649774383892</v>
      </c>
      <c r="L25" s="41">
        <f t="shared" si="5"/>
        <v>15</v>
      </c>
      <c r="M25" s="22">
        <f t="shared" si="7"/>
        <v>0.44418748072772124</v>
      </c>
      <c r="N25" s="15">
        <f t="shared" si="6"/>
        <v>8</v>
      </c>
    </row>
    <row r="26" spans="2:15" ht="18.75" customHeight="1">
      <c r="B26" s="43" t="s">
        <v>40</v>
      </c>
      <c r="C26" s="44"/>
      <c r="D26" s="60">
        <v>728218392</v>
      </c>
      <c r="E26" s="45">
        <f t="shared" si="0"/>
        <v>6.7624117650363635E-2</v>
      </c>
      <c r="F26" s="41">
        <f t="shared" si="1"/>
        <v>7</v>
      </c>
      <c r="G26" s="60">
        <v>28936</v>
      </c>
      <c r="H26" s="46">
        <f t="shared" si="2"/>
        <v>12</v>
      </c>
      <c r="I26" s="60">
        <v>4319</v>
      </c>
      <c r="J26" s="41">
        <f t="shared" si="3"/>
        <v>12</v>
      </c>
      <c r="K26" s="47">
        <f t="shared" si="4"/>
        <v>168608.10187543413</v>
      </c>
      <c r="L26" s="41">
        <f t="shared" si="5"/>
        <v>4</v>
      </c>
      <c r="M26" s="22">
        <f t="shared" si="7"/>
        <v>0.33294788775824852</v>
      </c>
      <c r="N26" s="15">
        <f t="shared" si="6"/>
        <v>12</v>
      </c>
    </row>
    <row r="27" spans="2:15" ht="18.75" customHeight="1">
      <c r="B27" s="43" t="s">
        <v>41</v>
      </c>
      <c r="C27" s="44"/>
      <c r="D27" s="60">
        <v>68851450</v>
      </c>
      <c r="E27" s="45">
        <f t="shared" si="0"/>
        <v>6.3937118402224167E-3</v>
      </c>
      <c r="F27" s="41">
        <f t="shared" si="1"/>
        <v>17</v>
      </c>
      <c r="G27" s="60">
        <v>27702</v>
      </c>
      <c r="H27" s="46">
        <f t="shared" si="2"/>
        <v>14</v>
      </c>
      <c r="I27" s="60">
        <v>3637</v>
      </c>
      <c r="J27" s="41">
        <f t="shared" si="3"/>
        <v>15</v>
      </c>
      <c r="K27" s="47">
        <f t="shared" si="4"/>
        <v>18930.835853725599</v>
      </c>
      <c r="L27" s="41">
        <f t="shared" si="5"/>
        <v>18</v>
      </c>
      <c r="M27" s="22">
        <f t="shared" si="7"/>
        <v>0.28037311131668208</v>
      </c>
      <c r="N27" s="15">
        <f t="shared" si="6"/>
        <v>15</v>
      </c>
    </row>
    <row r="28" spans="2:15" ht="18.75" customHeight="1">
      <c r="B28" s="43" t="s">
        <v>42</v>
      </c>
      <c r="C28" s="44"/>
      <c r="D28" s="60">
        <v>294126153</v>
      </c>
      <c r="E28" s="45">
        <f t="shared" si="0"/>
        <v>2.7313264527546916E-2</v>
      </c>
      <c r="F28" s="41">
        <f t="shared" si="1"/>
        <v>11</v>
      </c>
      <c r="G28" s="60">
        <v>9054</v>
      </c>
      <c r="H28" s="46">
        <f t="shared" si="2"/>
        <v>18</v>
      </c>
      <c r="I28" s="60">
        <v>3667</v>
      </c>
      <c r="J28" s="41">
        <f t="shared" si="3"/>
        <v>14</v>
      </c>
      <c r="K28" s="60">
        <f t="shared" si="4"/>
        <v>80208.931824379601</v>
      </c>
      <c r="L28" s="41">
        <f t="shared" si="5"/>
        <v>10</v>
      </c>
      <c r="M28" s="22">
        <f t="shared" si="7"/>
        <v>0.28268578476719086</v>
      </c>
      <c r="N28" s="15">
        <f t="shared" si="6"/>
        <v>14</v>
      </c>
    </row>
    <row r="29" spans="2:15" ht="18.75" customHeight="1" thickBot="1">
      <c r="B29" s="48" t="s">
        <v>61</v>
      </c>
      <c r="C29" s="49"/>
      <c r="D29" s="61">
        <v>607688</v>
      </c>
      <c r="E29" s="50">
        <f t="shared" si="0"/>
        <v>5.6431374513696953E-5</v>
      </c>
      <c r="F29" s="41">
        <f t="shared" si="1"/>
        <v>20</v>
      </c>
      <c r="G29" s="61">
        <v>226</v>
      </c>
      <c r="H29" s="46">
        <f t="shared" si="2"/>
        <v>20</v>
      </c>
      <c r="I29" s="61">
        <v>53</v>
      </c>
      <c r="J29" s="41">
        <f t="shared" si="3"/>
        <v>20</v>
      </c>
      <c r="K29" s="51">
        <f t="shared" si="4"/>
        <v>11465.811320754718</v>
      </c>
      <c r="L29" s="41">
        <f t="shared" si="5"/>
        <v>19</v>
      </c>
      <c r="M29" s="28">
        <f t="shared" si="7"/>
        <v>4.0857230958988595E-3</v>
      </c>
      <c r="N29" s="15">
        <f t="shared" si="6"/>
        <v>20</v>
      </c>
    </row>
    <row r="30" spans="2:15" ht="18.75" customHeight="1" thickTop="1">
      <c r="B30" s="52" t="s">
        <v>76</v>
      </c>
      <c r="C30" s="53"/>
      <c r="D30" s="62">
        <v>10768619500</v>
      </c>
      <c r="E30" s="70"/>
      <c r="F30" s="71"/>
      <c r="G30" s="62">
        <v>308043</v>
      </c>
      <c r="H30" s="71"/>
      <c r="I30" s="62">
        <v>11008</v>
      </c>
      <c r="J30" s="71"/>
      <c r="K30" s="54">
        <f>IFERROR(D30/I30,0)</f>
        <v>978253.95167151163</v>
      </c>
      <c r="L30" s="71"/>
      <c r="M30" s="30">
        <f t="shared" si="7"/>
        <v>0.84859697810669132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92" priority="33" stopIfTrue="1">
      <formula>$F8&lt;=5</formula>
    </cfRule>
  </conditionalFormatting>
  <conditionalFormatting sqref="H8:H29">
    <cfRule type="expression" dxfId="691" priority="34" stopIfTrue="1">
      <formula>$H8&lt;=5</formula>
    </cfRule>
  </conditionalFormatting>
  <conditionalFormatting sqref="J8:J29">
    <cfRule type="expression" dxfId="690" priority="35" stopIfTrue="1">
      <formula>$J8&lt;=5</formula>
    </cfRule>
  </conditionalFormatting>
  <conditionalFormatting sqref="L8:L29">
    <cfRule type="expression" dxfId="689" priority="36" stopIfTrue="1">
      <formula>$L8&lt;=5</formula>
    </cfRule>
  </conditionalFormatting>
  <conditionalFormatting sqref="E8:E29">
    <cfRule type="expression" dxfId="688" priority="31" stopIfTrue="1">
      <formula>$F8&lt;=5</formula>
    </cfRule>
  </conditionalFormatting>
  <conditionalFormatting sqref="G8:G29">
    <cfRule type="expression" dxfId="687" priority="29" stopIfTrue="1">
      <formula>$H8&lt;=5</formula>
    </cfRule>
  </conditionalFormatting>
  <conditionalFormatting sqref="I8:I29">
    <cfRule type="expression" dxfId="686" priority="27" stopIfTrue="1">
      <formula>$J8&lt;=5</formula>
    </cfRule>
  </conditionalFormatting>
  <conditionalFormatting sqref="K8:K29">
    <cfRule type="expression" dxfId="685" priority="25" stopIfTrue="1">
      <formula>$L8&lt;=5</formula>
    </cfRule>
  </conditionalFormatting>
  <conditionalFormatting sqref="D8:D29">
    <cfRule type="expression" dxfId="684" priority="23" stopIfTrue="1">
      <formula>$F8&lt;=5</formula>
    </cfRule>
  </conditionalFormatting>
  <conditionalFormatting sqref="N8:N29">
    <cfRule type="expression" dxfId="683" priority="15" stopIfTrue="1">
      <formula>$N8&lt;=5</formula>
    </cfRule>
  </conditionalFormatting>
  <conditionalFormatting sqref="M8:M29">
    <cfRule type="expression" dxfId="68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204</v>
      </c>
    </row>
    <row r="3" spans="1:14" s="1" customFormat="1" ht="18.75" customHeight="1">
      <c r="A3" s="35"/>
      <c r="B3" s="129" t="s">
        <v>179</v>
      </c>
      <c r="C3" s="130"/>
      <c r="D3" s="137">
        <v>22027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318597855</v>
      </c>
      <c r="E8" s="40">
        <f t="shared" ref="E8:E29" si="0">IFERROR(D8/$D$30,0)</f>
        <v>1.664618322440134E-2</v>
      </c>
      <c r="F8" s="41">
        <f>_xlfn.IFS(D8&gt;0,RANK(D8,$D$8:$D$29,0),D8=0,"-")</f>
        <v>15</v>
      </c>
      <c r="G8" s="59">
        <v>42052</v>
      </c>
      <c r="H8" s="46">
        <f>_xlfn.IFS(G8&gt;0,RANK(G8,$G$8:$G$29,0),G8=0,"-")</f>
        <v>14</v>
      </c>
      <c r="I8" s="59">
        <v>7837</v>
      </c>
      <c r="J8" s="41">
        <f>_xlfn.IFS(I8&gt;0,RANK(I8,$I$8:$I$29,0),I8=0,"-")</f>
        <v>12</v>
      </c>
      <c r="K8" s="42">
        <f>IFERROR(D8/I8,0)</f>
        <v>40653.037514354983</v>
      </c>
      <c r="L8" s="41">
        <f>_xlfn.IFS(K8&gt;0,RANK(K8,$K$8:$K$29,0),K8=0,"-")</f>
        <v>15</v>
      </c>
      <c r="M8" s="16">
        <f>IFERROR(I8/$D$3,0)</f>
        <v>0.35579062060198846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1876911122</v>
      </c>
      <c r="E9" s="45">
        <f t="shared" si="0"/>
        <v>9.8065338301567329E-2</v>
      </c>
      <c r="F9" s="41">
        <f t="shared" ref="F9:F29" si="1">_xlfn.IFS(D9&gt;0,RANK(D9,$D$8:$D$29,0),D9=0,"-")</f>
        <v>3</v>
      </c>
      <c r="G9" s="60">
        <v>47883</v>
      </c>
      <c r="H9" s="46">
        <f t="shared" ref="H9:H29" si="2">_xlfn.IFS(G9&gt;0,RANK(G9,$G$8:$G$29,0),G9=0,"-")</f>
        <v>13</v>
      </c>
      <c r="I9" s="60">
        <v>9323</v>
      </c>
      <c r="J9" s="41">
        <f t="shared" ref="J9:J29" si="3">_xlfn.IFS(I9&gt;0,RANK(I9,$I$8:$I$29,0),I9=0,"-")</f>
        <v>9</v>
      </c>
      <c r="K9" s="47">
        <f t="shared" ref="K9:K29" si="4">IFERROR(D9/I9,0)</f>
        <v>201320.51077979192</v>
      </c>
      <c r="L9" s="41">
        <f t="shared" ref="L9:L29" si="5">_xlfn.IFS(K9&gt;0,RANK(K9,$K$8:$K$29,0),K9=0,"-")</f>
        <v>2</v>
      </c>
      <c r="M9" s="22">
        <f t="shared" ref="M9:M30" si="6">IFERROR(I9/$D$3,0)</f>
        <v>0.42325328006537433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255696823</v>
      </c>
      <c r="E10" s="45">
        <f t="shared" si="0"/>
        <v>1.3359713817142047E-2</v>
      </c>
      <c r="F10" s="41">
        <f t="shared" si="1"/>
        <v>16</v>
      </c>
      <c r="G10" s="60">
        <v>23490</v>
      </c>
      <c r="H10" s="46">
        <f t="shared" si="2"/>
        <v>16</v>
      </c>
      <c r="I10" s="60">
        <v>4150</v>
      </c>
      <c r="J10" s="41">
        <f t="shared" si="3"/>
        <v>17</v>
      </c>
      <c r="K10" s="47">
        <f t="shared" si="4"/>
        <v>61613.692289156628</v>
      </c>
      <c r="L10" s="41">
        <f t="shared" si="5"/>
        <v>13</v>
      </c>
      <c r="M10" s="22">
        <f t="shared" si="6"/>
        <v>0.18840513914741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1209749852</v>
      </c>
      <c r="E11" s="45">
        <f t="shared" si="0"/>
        <v>6.3207323514731142E-2</v>
      </c>
      <c r="F11" s="41">
        <f t="shared" si="1"/>
        <v>7</v>
      </c>
      <c r="G11" s="60">
        <v>208083</v>
      </c>
      <c r="H11" s="46">
        <f t="shared" si="2"/>
        <v>4</v>
      </c>
      <c r="I11" s="60">
        <v>14920</v>
      </c>
      <c r="J11" s="41">
        <f t="shared" si="3"/>
        <v>4</v>
      </c>
      <c r="K11" s="47">
        <f t="shared" si="4"/>
        <v>81082.42975871313</v>
      </c>
      <c r="L11" s="41">
        <f t="shared" si="5"/>
        <v>12</v>
      </c>
      <c r="M11" s="22">
        <f t="shared" si="6"/>
        <v>0.67735052435647158</v>
      </c>
      <c r="N11" s="15">
        <f t="shared" si="7"/>
        <v>4</v>
      </c>
    </row>
    <row r="12" spans="1:14" ht="18.75" customHeight="1">
      <c r="B12" s="43" t="s">
        <v>32</v>
      </c>
      <c r="C12" s="44"/>
      <c r="D12" s="60">
        <v>409399647</v>
      </c>
      <c r="E12" s="45">
        <f t="shared" si="0"/>
        <v>2.139041876464369E-2</v>
      </c>
      <c r="F12" s="41">
        <f t="shared" si="1"/>
        <v>13</v>
      </c>
      <c r="G12" s="60">
        <v>49783</v>
      </c>
      <c r="H12" s="46">
        <f t="shared" si="2"/>
        <v>11</v>
      </c>
      <c r="I12" s="60">
        <v>4625</v>
      </c>
      <c r="J12" s="41">
        <f t="shared" si="3"/>
        <v>16</v>
      </c>
      <c r="K12" s="47">
        <f t="shared" si="4"/>
        <v>88518.842594594593</v>
      </c>
      <c r="L12" s="41">
        <f t="shared" si="5"/>
        <v>10</v>
      </c>
      <c r="M12" s="22">
        <f t="shared" si="6"/>
        <v>0.20996958278476416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992895250</v>
      </c>
      <c r="E13" s="45">
        <f t="shared" si="0"/>
        <v>5.1877048118035111E-2</v>
      </c>
      <c r="F13" s="41">
        <f t="shared" si="1"/>
        <v>9</v>
      </c>
      <c r="G13" s="60">
        <v>143001</v>
      </c>
      <c r="H13" s="46">
        <f t="shared" si="2"/>
        <v>5</v>
      </c>
      <c r="I13" s="60">
        <v>9970</v>
      </c>
      <c r="J13" s="41">
        <f t="shared" si="3"/>
        <v>7</v>
      </c>
      <c r="K13" s="47">
        <f t="shared" si="4"/>
        <v>99588.289869608823</v>
      </c>
      <c r="L13" s="41">
        <f t="shared" si="5"/>
        <v>7</v>
      </c>
      <c r="M13" s="22">
        <f t="shared" si="6"/>
        <v>0.45262632224088617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768930531</v>
      </c>
      <c r="E14" s="45">
        <f t="shared" si="0"/>
        <v>4.0175281487259899E-2</v>
      </c>
      <c r="F14" s="41">
        <f t="shared" si="1"/>
        <v>10</v>
      </c>
      <c r="G14" s="60">
        <v>64367</v>
      </c>
      <c r="H14" s="46">
        <f t="shared" si="2"/>
        <v>10</v>
      </c>
      <c r="I14" s="60">
        <v>8933</v>
      </c>
      <c r="J14" s="41">
        <f t="shared" si="3"/>
        <v>10</v>
      </c>
      <c r="K14" s="47">
        <f t="shared" si="4"/>
        <v>86077.525019590277</v>
      </c>
      <c r="L14" s="41">
        <f t="shared" si="5"/>
        <v>11</v>
      </c>
      <c r="M14" s="22">
        <f t="shared" si="6"/>
        <v>0.4055477368683888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58690634</v>
      </c>
      <c r="E15" s="45">
        <f t="shared" si="0"/>
        <v>3.0664834423329021E-3</v>
      </c>
      <c r="F15" s="41">
        <f t="shared" si="1"/>
        <v>18</v>
      </c>
      <c r="G15" s="60">
        <v>15630</v>
      </c>
      <c r="H15" s="46">
        <f t="shared" si="2"/>
        <v>17</v>
      </c>
      <c r="I15" s="60">
        <v>3137</v>
      </c>
      <c r="J15" s="41">
        <f t="shared" si="3"/>
        <v>18</v>
      </c>
      <c r="K15" s="47">
        <f t="shared" si="4"/>
        <v>18709.159706726172</v>
      </c>
      <c r="L15" s="41">
        <f t="shared" si="5"/>
        <v>19</v>
      </c>
      <c r="M15" s="22">
        <f t="shared" si="6"/>
        <v>0.14241612566395787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3561352803</v>
      </c>
      <c r="E16" s="45">
        <f t="shared" si="0"/>
        <v>0.18607448341255559</v>
      </c>
      <c r="F16" s="41">
        <f t="shared" si="1"/>
        <v>1</v>
      </c>
      <c r="G16" s="60">
        <v>259829</v>
      </c>
      <c r="H16" s="46">
        <f t="shared" si="2"/>
        <v>1</v>
      </c>
      <c r="I16" s="60">
        <v>16562</v>
      </c>
      <c r="J16" s="41">
        <f t="shared" si="3"/>
        <v>1</v>
      </c>
      <c r="K16" s="47">
        <f t="shared" si="4"/>
        <v>215031.56641709938</v>
      </c>
      <c r="L16" s="41">
        <f t="shared" si="5"/>
        <v>1</v>
      </c>
      <c r="M16" s="22">
        <f t="shared" si="6"/>
        <v>0.75189540109865161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1428634443</v>
      </c>
      <c r="E17" s="45">
        <f t="shared" si="0"/>
        <v>7.4643662302335809E-2</v>
      </c>
      <c r="F17" s="41">
        <f t="shared" si="1"/>
        <v>5</v>
      </c>
      <c r="G17" s="60">
        <v>99325</v>
      </c>
      <c r="H17" s="46">
        <f t="shared" si="2"/>
        <v>6</v>
      </c>
      <c r="I17" s="60">
        <v>12108</v>
      </c>
      <c r="J17" s="41">
        <f t="shared" si="3"/>
        <v>5</v>
      </c>
      <c r="K17" s="47">
        <f t="shared" si="4"/>
        <v>117990.95168483647</v>
      </c>
      <c r="L17" s="41">
        <f t="shared" si="5"/>
        <v>6</v>
      </c>
      <c r="M17" s="22">
        <f t="shared" si="6"/>
        <v>0.54968901802333503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1427864098</v>
      </c>
      <c r="E18" s="45">
        <f t="shared" si="0"/>
        <v>7.4603413117305978E-2</v>
      </c>
      <c r="F18" s="41">
        <f t="shared" si="1"/>
        <v>6</v>
      </c>
      <c r="G18" s="60">
        <v>215942</v>
      </c>
      <c r="H18" s="46">
        <f t="shared" si="2"/>
        <v>3</v>
      </c>
      <c r="I18" s="60">
        <v>15305</v>
      </c>
      <c r="J18" s="41">
        <f t="shared" si="3"/>
        <v>2</v>
      </c>
      <c r="K18" s="47">
        <f t="shared" si="4"/>
        <v>93293.96262659262</v>
      </c>
      <c r="L18" s="41">
        <f t="shared" si="5"/>
        <v>9</v>
      </c>
      <c r="M18" s="22">
        <f t="shared" si="6"/>
        <v>0.69482907340990607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342026958</v>
      </c>
      <c r="E19" s="45">
        <f t="shared" si="0"/>
        <v>1.7870313064576725E-2</v>
      </c>
      <c r="F19" s="41">
        <f t="shared" si="1"/>
        <v>14</v>
      </c>
      <c r="G19" s="60">
        <v>79564</v>
      </c>
      <c r="H19" s="46">
        <f t="shared" si="2"/>
        <v>9</v>
      </c>
      <c r="I19" s="60">
        <v>9481</v>
      </c>
      <c r="J19" s="41">
        <f t="shared" si="3"/>
        <v>8</v>
      </c>
      <c r="K19" s="47">
        <f t="shared" si="4"/>
        <v>36074.987659529586</v>
      </c>
      <c r="L19" s="41">
        <f t="shared" si="5"/>
        <v>16</v>
      </c>
      <c r="M19" s="22">
        <f t="shared" si="6"/>
        <v>0.43042629500158897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2632833560</v>
      </c>
      <c r="E20" s="45">
        <f t="shared" si="0"/>
        <v>0.13756096957750344</v>
      </c>
      <c r="F20" s="41">
        <f t="shared" si="1"/>
        <v>2</v>
      </c>
      <c r="G20" s="60">
        <v>229507</v>
      </c>
      <c r="H20" s="46">
        <f t="shared" si="2"/>
        <v>2</v>
      </c>
      <c r="I20" s="60">
        <v>14954</v>
      </c>
      <c r="J20" s="41">
        <f t="shared" si="3"/>
        <v>3</v>
      </c>
      <c r="K20" s="47">
        <f t="shared" si="4"/>
        <v>176062.1612946369</v>
      </c>
      <c r="L20" s="41">
        <f t="shared" si="5"/>
        <v>3</v>
      </c>
      <c r="M20" s="22">
        <f t="shared" si="6"/>
        <v>0.67889408453261901</v>
      </c>
      <c r="N20" s="15">
        <f t="shared" si="7"/>
        <v>3</v>
      </c>
    </row>
    <row r="21" spans="2:15" ht="18.75" customHeight="1">
      <c r="B21" s="17" t="s">
        <v>18</v>
      </c>
      <c r="C21" s="69"/>
      <c r="D21" s="60">
        <v>1479516270</v>
      </c>
      <c r="E21" s="45">
        <f t="shared" si="0"/>
        <v>7.7302149174553733E-2</v>
      </c>
      <c r="F21" s="41">
        <f t="shared" si="1"/>
        <v>4</v>
      </c>
      <c r="G21" s="60">
        <v>85952</v>
      </c>
      <c r="H21" s="46">
        <f t="shared" si="2"/>
        <v>7</v>
      </c>
      <c r="I21" s="60">
        <v>8549</v>
      </c>
      <c r="J21" s="41">
        <f t="shared" si="3"/>
        <v>11</v>
      </c>
      <c r="K21" s="47">
        <f t="shared" si="4"/>
        <v>173063.07989238508</v>
      </c>
      <c r="L21" s="41">
        <f t="shared" si="5"/>
        <v>4</v>
      </c>
      <c r="M21" s="22">
        <f t="shared" si="6"/>
        <v>0.38811458664366461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7176</v>
      </c>
      <c r="E22" s="45">
        <f t="shared" si="0"/>
        <v>3.7493350612264481E-7</v>
      </c>
      <c r="F22" s="41">
        <f t="shared" si="1"/>
        <v>21</v>
      </c>
      <c r="G22" s="60">
        <v>4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2392</v>
      </c>
      <c r="L22" s="41">
        <f t="shared" si="5"/>
        <v>21</v>
      </c>
      <c r="M22" s="22">
        <f t="shared" si="6"/>
        <v>1.3619648613065783E-4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6838046</v>
      </c>
      <c r="E24" s="45">
        <f t="shared" si="0"/>
        <v>3.5727599802228634E-4</v>
      </c>
      <c r="F24" s="41">
        <f t="shared" si="1"/>
        <v>19</v>
      </c>
      <c r="G24" s="60">
        <v>1684</v>
      </c>
      <c r="H24" s="46">
        <f t="shared" si="2"/>
        <v>19</v>
      </c>
      <c r="I24" s="60">
        <v>471</v>
      </c>
      <c r="J24" s="41">
        <f t="shared" si="3"/>
        <v>19</v>
      </c>
      <c r="K24" s="47">
        <f t="shared" si="4"/>
        <v>14518.144373673036</v>
      </c>
      <c r="L24" s="41">
        <f t="shared" si="5"/>
        <v>20</v>
      </c>
      <c r="M24" s="22">
        <f t="shared" si="6"/>
        <v>2.1382848322513279E-2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464247495</v>
      </c>
      <c r="E25" s="45">
        <f t="shared" si="0"/>
        <v>2.4256123329014077E-2</v>
      </c>
      <c r="F25" s="41">
        <f t="shared" si="1"/>
        <v>12</v>
      </c>
      <c r="G25" s="60">
        <v>83176</v>
      </c>
      <c r="H25" s="46">
        <f t="shared" si="2"/>
        <v>8</v>
      </c>
      <c r="I25" s="60">
        <v>10133</v>
      </c>
      <c r="J25" s="41">
        <f t="shared" si="3"/>
        <v>6</v>
      </c>
      <c r="K25" s="47">
        <f t="shared" si="4"/>
        <v>45815.404618572982</v>
      </c>
      <c r="L25" s="41">
        <f t="shared" si="5"/>
        <v>14</v>
      </c>
      <c r="M25" s="22">
        <f t="shared" si="6"/>
        <v>0.4600263313206519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1177613678</v>
      </c>
      <c r="E26" s="45">
        <f t="shared" si="0"/>
        <v>6.1528264374376154E-2</v>
      </c>
      <c r="F26" s="41">
        <f t="shared" si="1"/>
        <v>8</v>
      </c>
      <c r="G26" s="60">
        <v>48207</v>
      </c>
      <c r="H26" s="46">
        <f t="shared" si="2"/>
        <v>12</v>
      </c>
      <c r="I26" s="60">
        <v>7627</v>
      </c>
      <c r="J26" s="41">
        <f t="shared" si="3"/>
        <v>13</v>
      </c>
      <c r="K26" s="47">
        <f t="shared" si="4"/>
        <v>154400.63956994886</v>
      </c>
      <c r="L26" s="41">
        <f t="shared" si="5"/>
        <v>5</v>
      </c>
      <c r="M26" s="22">
        <f t="shared" si="6"/>
        <v>0.34625686657284244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117212079</v>
      </c>
      <c r="E27" s="45">
        <f t="shared" si="0"/>
        <v>6.1241270539847308E-3</v>
      </c>
      <c r="F27" s="41">
        <f t="shared" si="1"/>
        <v>17</v>
      </c>
      <c r="G27" s="60">
        <v>40123</v>
      </c>
      <c r="H27" s="46">
        <f t="shared" si="2"/>
        <v>15</v>
      </c>
      <c r="I27" s="60">
        <v>5780</v>
      </c>
      <c r="J27" s="41">
        <f t="shared" si="3"/>
        <v>15</v>
      </c>
      <c r="K27" s="47">
        <f t="shared" si="4"/>
        <v>20278.906401384083</v>
      </c>
      <c r="L27" s="41">
        <f t="shared" si="5"/>
        <v>18</v>
      </c>
      <c r="M27" s="22">
        <f t="shared" si="6"/>
        <v>0.26240522994506743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608619752</v>
      </c>
      <c r="E28" s="45">
        <f t="shared" si="0"/>
        <v>3.1799322395882741E-2</v>
      </c>
      <c r="F28" s="41">
        <f t="shared" si="1"/>
        <v>11</v>
      </c>
      <c r="G28" s="60">
        <v>15126</v>
      </c>
      <c r="H28" s="46">
        <f t="shared" si="2"/>
        <v>18</v>
      </c>
      <c r="I28" s="60">
        <v>6174</v>
      </c>
      <c r="J28" s="41">
        <f t="shared" si="3"/>
        <v>14</v>
      </c>
      <c r="K28" s="60">
        <f t="shared" si="4"/>
        <v>98577.867184969233</v>
      </c>
      <c r="L28" s="41">
        <f t="shared" si="5"/>
        <v>8</v>
      </c>
      <c r="M28" s="22">
        <f t="shared" si="6"/>
        <v>0.28029236845689381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1755668</v>
      </c>
      <c r="E29" s="50">
        <f t="shared" si="0"/>
        <v>9.1730596269137626E-5</v>
      </c>
      <c r="F29" s="41">
        <f t="shared" si="1"/>
        <v>20</v>
      </c>
      <c r="G29" s="61">
        <v>578</v>
      </c>
      <c r="H29" s="46">
        <f t="shared" si="2"/>
        <v>20</v>
      </c>
      <c r="I29" s="61">
        <v>81</v>
      </c>
      <c r="J29" s="41">
        <f t="shared" si="3"/>
        <v>20</v>
      </c>
      <c r="K29" s="51">
        <f t="shared" si="4"/>
        <v>21674.913580246914</v>
      </c>
      <c r="L29" s="41">
        <f t="shared" si="5"/>
        <v>17</v>
      </c>
      <c r="M29" s="28">
        <f t="shared" si="6"/>
        <v>3.6773051255277614E-3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19139393740</v>
      </c>
      <c r="E30" s="70"/>
      <c r="F30" s="71"/>
      <c r="G30" s="62">
        <v>526729</v>
      </c>
      <c r="H30" s="71"/>
      <c r="I30" s="62">
        <v>18984</v>
      </c>
      <c r="J30" s="71"/>
      <c r="K30" s="54">
        <f>IFERROR(D30/I30,0)</f>
        <v>1008185.5109565951</v>
      </c>
      <c r="L30" s="71"/>
      <c r="M30" s="30">
        <f t="shared" si="6"/>
        <v>0.8618513642348028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81" priority="33" stopIfTrue="1">
      <formula>$F8&lt;=5</formula>
    </cfRule>
  </conditionalFormatting>
  <conditionalFormatting sqref="H8:H29">
    <cfRule type="expression" dxfId="680" priority="34" stopIfTrue="1">
      <formula>$H8&lt;=5</formula>
    </cfRule>
  </conditionalFormatting>
  <conditionalFormatting sqref="J8:J29">
    <cfRule type="expression" dxfId="679" priority="35" stopIfTrue="1">
      <formula>$J8&lt;=5</formula>
    </cfRule>
  </conditionalFormatting>
  <conditionalFormatting sqref="L8:L29">
    <cfRule type="expression" dxfId="678" priority="36" stopIfTrue="1">
      <formula>$L8&lt;=5</formula>
    </cfRule>
  </conditionalFormatting>
  <conditionalFormatting sqref="E8:E29">
    <cfRule type="expression" dxfId="677" priority="31" stopIfTrue="1">
      <formula>$F8&lt;=5</formula>
    </cfRule>
  </conditionalFormatting>
  <conditionalFormatting sqref="G8:G29">
    <cfRule type="expression" dxfId="676" priority="29" stopIfTrue="1">
      <formula>$H8&lt;=5</formula>
    </cfRule>
  </conditionalFormatting>
  <conditionalFormatting sqref="I8:I29">
    <cfRule type="expression" dxfId="675" priority="27" stopIfTrue="1">
      <formula>$J8&lt;=5</formula>
    </cfRule>
  </conditionalFormatting>
  <conditionalFormatting sqref="K8:K29">
    <cfRule type="expression" dxfId="674" priority="25" stopIfTrue="1">
      <formula>$L8&lt;=5</formula>
    </cfRule>
  </conditionalFormatting>
  <conditionalFormatting sqref="D8:D29">
    <cfRule type="expression" dxfId="673" priority="23" stopIfTrue="1">
      <formula>$F8&lt;=5</formula>
    </cfRule>
  </conditionalFormatting>
  <conditionalFormatting sqref="N8:N29">
    <cfRule type="expression" dxfId="672" priority="15" stopIfTrue="1">
      <formula>$N8&lt;=5</formula>
    </cfRule>
  </conditionalFormatting>
  <conditionalFormatting sqref="M8:M29">
    <cfRule type="expression" dxfId="67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205</v>
      </c>
    </row>
    <row r="3" spans="1:14" s="1" customFormat="1" ht="18.75" customHeight="1">
      <c r="A3" s="35"/>
      <c r="B3" s="129" t="s">
        <v>179</v>
      </c>
      <c r="C3" s="130"/>
      <c r="D3" s="137">
        <v>16994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270821298</v>
      </c>
      <c r="E8" s="40">
        <f t="shared" ref="E8:E29" si="0">IFERROR(D8/$D$30,0)</f>
        <v>1.9242240793119501E-2</v>
      </c>
      <c r="F8" s="41">
        <f>_xlfn.IFS(D8&gt;0,RANK(D8,$D$8:$D$29,0),D8=0,"-")</f>
        <v>14</v>
      </c>
      <c r="G8" s="59">
        <v>29624</v>
      </c>
      <c r="H8" s="46">
        <f>_xlfn.IFS(G8&gt;0,RANK(G8,$G$8:$G$29,0),G8=0,"-")</f>
        <v>14</v>
      </c>
      <c r="I8" s="59">
        <v>5812</v>
      </c>
      <c r="J8" s="41">
        <f>_xlfn.IFS(I8&gt;0,RANK(I8,$I$8:$I$29,0),I8=0,"-")</f>
        <v>12</v>
      </c>
      <c r="K8" s="42">
        <f>IFERROR(D8/I8,0)</f>
        <v>46596.919821059877</v>
      </c>
      <c r="L8" s="41">
        <f>_xlfn.IFS(K8&gt;0,RANK(K8,$K$8:$K$29,0),K8=0,"-")</f>
        <v>14</v>
      </c>
      <c r="M8" s="16">
        <f>IFERROR(I8/$D$3,0)</f>
        <v>0.34200305990349533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1646156900</v>
      </c>
      <c r="E9" s="45">
        <f t="shared" si="0"/>
        <v>0.11696180354713143</v>
      </c>
      <c r="F9" s="41">
        <f t="shared" ref="F9:F29" si="1">_xlfn.IFS(D9&gt;0,RANK(D9,$D$8:$D$29,0),D9=0,"-")</f>
        <v>3</v>
      </c>
      <c r="G9" s="60">
        <v>39501</v>
      </c>
      <c r="H9" s="46">
        <f t="shared" ref="H9:H29" si="2">_xlfn.IFS(G9&gt;0,RANK(G9,$G$8:$G$29,0),G9=0,"-")</f>
        <v>11</v>
      </c>
      <c r="I9" s="60">
        <v>7150</v>
      </c>
      <c r="J9" s="41">
        <f t="shared" ref="J9:J29" si="3">_xlfn.IFS(I9&gt;0,RANK(I9,$I$8:$I$29,0),I9=0,"-")</f>
        <v>9</v>
      </c>
      <c r="K9" s="47">
        <f t="shared" ref="K9:K29" si="4">IFERROR(D9/I9,0)</f>
        <v>230231.73426573427</v>
      </c>
      <c r="L9" s="41">
        <f t="shared" ref="L9:L29" si="5">_xlfn.IFS(K9&gt;0,RANK(K9,$K$8:$K$29,0),K9=0,"-")</f>
        <v>1</v>
      </c>
      <c r="M9" s="22">
        <f t="shared" ref="M9:M30" si="6">IFERROR(I9/$D$3,0)</f>
        <v>0.4207367306108038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165806440</v>
      </c>
      <c r="E10" s="45">
        <f t="shared" si="0"/>
        <v>1.1780784846286059E-2</v>
      </c>
      <c r="F10" s="41">
        <f t="shared" si="1"/>
        <v>16</v>
      </c>
      <c r="G10" s="60">
        <v>18934</v>
      </c>
      <c r="H10" s="46">
        <f t="shared" si="2"/>
        <v>16</v>
      </c>
      <c r="I10" s="60">
        <v>3404</v>
      </c>
      <c r="J10" s="41">
        <f t="shared" si="3"/>
        <v>17</v>
      </c>
      <c r="K10" s="47">
        <f t="shared" si="4"/>
        <v>48709.294947121038</v>
      </c>
      <c r="L10" s="41">
        <f t="shared" si="5"/>
        <v>13</v>
      </c>
      <c r="M10" s="22">
        <f t="shared" si="6"/>
        <v>0.20030599034953514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945680253</v>
      </c>
      <c r="E11" s="45">
        <f t="shared" si="0"/>
        <v>6.7191935331187169E-2</v>
      </c>
      <c r="F11" s="41">
        <f t="shared" si="1"/>
        <v>7</v>
      </c>
      <c r="G11" s="60">
        <v>150488</v>
      </c>
      <c r="H11" s="46">
        <f t="shared" si="2"/>
        <v>4</v>
      </c>
      <c r="I11" s="60">
        <v>11707</v>
      </c>
      <c r="J11" s="41">
        <f t="shared" si="3"/>
        <v>2</v>
      </c>
      <c r="K11" s="47">
        <f t="shared" si="4"/>
        <v>80779.042709490051</v>
      </c>
      <c r="L11" s="41">
        <f t="shared" si="5"/>
        <v>10</v>
      </c>
      <c r="M11" s="22">
        <f t="shared" si="6"/>
        <v>0.68889019653995531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277097129</v>
      </c>
      <c r="E12" s="45">
        <f t="shared" si="0"/>
        <v>1.9688147566961651E-2</v>
      </c>
      <c r="F12" s="41">
        <f t="shared" si="1"/>
        <v>13</v>
      </c>
      <c r="G12" s="60">
        <v>35280</v>
      </c>
      <c r="H12" s="46">
        <f t="shared" si="2"/>
        <v>12</v>
      </c>
      <c r="I12" s="60">
        <v>3445</v>
      </c>
      <c r="J12" s="41">
        <f t="shared" si="3"/>
        <v>16</v>
      </c>
      <c r="K12" s="47">
        <f t="shared" si="4"/>
        <v>80434.580261248193</v>
      </c>
      <c r="L12" s="41">
        <f t="shared" si="5"/>
        <v>11</v>
      </c>
      <c r="M12" s="22">
        <f t="shared" si="6"/>
        <v>0.20271860656702365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713845785</v>
      </c>
      <c r="E13" s="45">
        <f t="shared" si="0"/>
        <v>5.0719764603312005E-2</v>
      </c>
      <c r="F13" s="41">
        <f t="shared" si="1"/>
        <v>9</v>
      </c>
      <c r="G13" s="60">
        <v>100194</v>
      </c>
      <c r="H13" s="46">
        <f t="shared" si="2"/>
        <v>5</v>
      </c>
      <c r="I13" s="60">
        <v>7357</v>
      </c>
      <c r="J13" s="41">
        <f t="shared" si="3"/>
        <v>8</v>
      </c>
      <c r="K13" s="47">
        <f t="shared" si="4"/>
        <v>97029.466494495035</v>
      </c>
      <c r="L13" s="41">
        <f t="shared" si="5"/>
        <v>7</v>
      </c>
      <c r="M13" s="22">
        <f t="shared" si="6"/>
        <v>0.43291750029422149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587311878</v>
      </c>
      <c r="E14" s="45">
        <f t="shared" si="0"/>
        <v>4.1729349429287584E-2</v>
      </c>
      <c r="F14" s="41">
        <f t="shared" si="1"/>
        <v>10</v>
      </c>
      <c r="G14" s="60">
        <v>49634</v>
      </c>
      <c r="H14" s="46">
        <f t="shared" si="2"/>
        <v>10</v>
      </c>
      <c r="I14" s="60">
        <v>7082</v>
      </c>
      <c r="J14" s="41">
        <f t="shared" si="3"/>
        <v>10</v>
      </c>
      <c r="K14" s="47">
        <f t="shared" si="4"/>
        <v>82930.228466534871</v>
      </c>
      <c r="L14" s="41">
        <f t="shared" si="5"/>
        <v>9</v>
      </c>
      <c r="M14" s="22">
        <f t="shared" si="6"/>
        <v>0.4167353183476521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46158329</v>
      </c>
      <c r="E15" s="45">
        <f t="shared" si="0"/>
        <v>3.2796153322698822E-3</v>
      </c>
      <c r="F15" s="41">
        <f t="shared" si="1"/>
        <v>18</v>
      </c>
      <c r="G15" s="60">
        <v>10800</v>
      </c>
      <c r="H15" s="46">
        <f t="shared" si="2"/>
        <v>17</v>
      </c>
      <c r="I15" s="60">
        <v>2494</v>
      </c>
      <c r="J15" s="41">
        <f t="shared" si="3"/>
        <v>18</v>
      </c>
      <c r="K15" s="47">
        <f t="shared" si="4"/>
        <v>18507.750200481154</v>
      </c>
      <c r="L15" s="41">
        <f t="shared" si="5"/>
        <v>17</v>
      </c>
      <c r="M15" s="22">
        <f t="shared" si="6"/>
        <v>0.14675767918088736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2576184190</v>
      </c>
      <c r="E16" s="45">
        <f t="shared" si="0"/>
        <v>0.18304157345633695</v>
      </c>
      <c r="F16" s="41">
        <f t="shared" si="1"/>
        <v>1</v>
      </c>
      <c r="G16" s="60">
        <v>186444</v>
      </c>
      <c r="H16" s="46">
        <f t="shared" si="2"/>
        <v>1</v>
      </c>
      <c r="I16" s="60">
        <v>12570</v>
      </c>
      <c r="J16" s="41">
        <f t="shared" si="3"/>
        <v>1</v>
      </c>
      <c r="K16" s="47">
        <f t="shared" si="4"/>
        <v>204947.03182179792</v>
      </c>
      <c r="L16" s="41">
        <f t="shared" si="5"/>
        <v>2</v>
      </c>
      <c r="M16" s="22">
        <f t="shared" si="6"/>
        <v>0.73967282570318937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1001160256</v>
      </c>
      <c r="E17" s="45">
        <f t="shared" si="0"/>
        <v>7.1133868941331058E-2</v>
      </c>
      <c r="F17" s="41">
        <f t="shared" si="1"/>
        <v>6</v>
      </c>
      <c r="G17" s="60">
        <v>68915</v>
      </c>
      <c r="H17" s="46">
        <f t="shared" si="2"/>
        <v>6</v>
      </c>
      <c r="I17" s="60">
        <v>9053</v>
      </c>
      <c r="J17" s="41">
        <f t="shared" si="3"/>
        <v>5</v>
      </c>
      <c r="K17" s="47">
        <f t="shared" si="4"/>
        <v>110588.78338672263</v>
      </c>
      <c r="L17" s="41">
        <f t="shared" si="5"/>
        <v>6</v>
      </c>
      <c r="M17" s="22">
        <f t="shared" si="6"/>
        <v>0.53271742968106395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1042027767</v>
      </c>
      <c r="E18" s="45">
        <f t="shared" si="0"/>
        <v>7.4037564083053106E-2</v>
      </c>
      <c r="F18" s="41">
        <f t="shared" si="1"/>
        <v>5</v>
      </c>
      <c r="G18" s="60">
        <v>157862</v>
      </c>
      <c r="H18" s="46">
        <f t="shared" si="2"/>
        <v>2</v>
      </c>
      <c r="I18" s="60">
        <v>11666</v>
      </c>
      <c r="J18" s="41">
        <f t="shared" si="3"/>
        <v>3</v>
      </c>
      <c r="K18" s="47">
        <f t="shared" si="4"/>
        <v>89321.769843991089</v>
      </c>
      <c r="L18" s="41">
        <f t="shared" si="5"/>
        <v>8</v>
      </c>
      <c r="M18" s="22">
        <f t="shared" si="6"/>
        <v>0.68647758032246675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247073932</v>
      </c>
      <c r="E19" s="45">
        <f t="shared" si="0"/>
        <v>1.7554956454151671E-2</v>
      </c>
      <c r="F19" s="41">
        <f t="shared" si="1"/>
        <v>15</v>
      </c>
      <c r="G19" s="60">
        <v>58250</v>
      </c>
      <c r="H19" s="46">
        <f t="shared" si="2"/>
        <v>9</v>
      </c>
      <c r="I19" s="60">
        <v>7482</v>
      </c>
      <c r="J19" s="41">
        <f t="shared" si="3"/>
        <v>7</v>
      </c>
      <c r="K19" s="47">
        <f t="shared" si="4"/>
        <v>33022.444800855388</v>
      </c>
      <c r="L19" s="41">
        <f t="shared" si="5"/>
        <v>16</v>
      </c>
      <c r="M19" s="22">
        <f t="shared" si="6"/>
        <v>0.44027303754266212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1846883848</v>
      </c>
      <c r="E20" s="45">
        <f t="shared" si="0"/>
        <v>0.13122374046128055</v>
      </c>
      <c r="F20" s="41">
        <f t="shared" si="1"/>
        <v>2</v>
      </c>
      <c r="G20" s="60">
        <v>152361</v>
      </c>
      <c r="H20" s="46">
        <f t="shared" si="2"/>
        <v>3</v>
      </c>
      <c r="I20" s="60">
        <v>11112</v>
      </c>
      <c r="J20" s="41">
        <f t="shared" si="3"/>
        <v>4</v>
      </c>
      <c r="K20" s="47">
        <f t="shared" si="4"/>
        <v>166206.2498200144</v>
      </c>
      <c r="L20" s="41">
        <f t="shared" si="5"/>
        <v>3</v>
      </c>
      <c r="M20" s="22">
        <f t="shared" si="6"/>
        <v>0.65387783923737786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1067624896</v>
      </c>
      <c r="E21" s="45">
        <f t="shared" si="0"/>
        <v>7.585627673035214E-2</v>
      </c>
      <c r="F21" s="41">
        <f t="shared" si="1"/>
        <v>4</v>
      </c>
      <c r="G21" s="60">
        <v>64353</v>
      </c>
      <c r="H21" s="46">
        <f t="shared" si="2"/>
        <v>7</v>
      </c>
      <c r="I21" s="60">
        <v>6485</v>
      </c>
      <c r="J21" s="41">
        <f t="shared" si="3"/>
        <v>11</v>
      </c>
      <c r="K21" s="47">
        <f t="shared" si="4"/>
        <v>164629.89915188897</v>
      </c>
      <c r="L21" s="41">
        <f t="shared" si="5"/>
        <v>4</v>
      </c>
      <c r="M21" s="22">
        <f t="shared" si="6"/>
        <v>0.3816052724490997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2000</v>
      </c>
      <c r="E22" s="45">
        <f t="shared" si="0"/>
        <v>1.4210286218419572E-7</v>
      </c>
      <c r="F22" s="41">
        <f t="shared" si="1"/>
        <v>21</v>
      </c>
      <c r="G22" s="60">
        <v>4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2000</v>
      </c>
      <c r="L22" s="41">
        <f t="shared" si="5"/>
        <v>21</v>
      </c>
      <c r="M22" s="22">
        <f t="shared" si="6"/>
        <v>5.884429798752501E-5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6546857</v>
      </c>
      <c r="E24" s="45">
        <f t="shared" si="0"/>
        <v>4.6516355900531853E-4</v>
      </c>
      <c r="F24" s="41">
        <f t="shared" si="1"/>
        <v>19</v>
      </c>
      <c r="G24" s="60">
        <v>1809</v>
      </c>
      <c r="H24" s="46">
        <f t="shared" si="2"/>
        <v>19</v>
      </c>
      <c r="I24" s="60">
        <v>441</v>
      </c>
      <c r="J24" s="41">
        <f t="shared" si="3"/>
        <v>19</v>
      </c>
      <c r="K24" s="47">
        <f t="shared" si="4"/>
        <v>14845.480725623584</v>
      </c>
      <c r="L24" s="41">
        <f t="shared" si="5"/>
        <v>19</v>
      </c>
      <c r="M24" s="22">
        <f t="shared" si="6"/>
        <v>2.595033541249853E-2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341239421</v>
      </c>
      <c r="E25" s="45">
        <f t="shared" si="0"/>
        <v>2.4245549207088872E-2</v>
      </c>
      <c r="F25" s="41">
        <f t="shared" si="1"/>
        <v>12</v>
      </c>
      <c r="G25" s="60">
        <v>59148</v>
      </c>
      <c r="H25" s="46">
        <f t="shared" si="2"/>
        <v>8</v>
      </c>
      <c r="I25" s="60">
        <v>7684</v>
      </c>
      <c r="J25" s="41">
        <f t="shared" si="3"/>
        <v>6</v>
      </c>
      <c r="K25" s="47">
        <f t="shared" si="4"/>
        <v>44409.086543466947</v>
      </c>
      <c r="L25" s="41">
        <f t="shared" si="5"/>
        <v>15</v>
      </c>
      <c r="M25" s="22">
        <f t="shared" si="6"/>
        <v>0.45215958573614218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849800439</v>
      </c>
      <c r="E26" s="45">
        <f t="shared" si="0"/>
        <v>6.0379537333643013E-2</v>
      </c>
      <c r="F26" s="41">
        <f t="shared" si="1"/>
        <v>8</v>
      </c>
      <c r="G26" s="60">
        <v>29929</v>
      </c>
      <c r="H26" s="46">
        <f t="shared" si="2"/>
        <v>13</v>
      </c>
      <c r="I26" s="60">
        <v>5541</v>
      </c>
      <c r="J26" s="41">
        <f t="shared" si="3"/>
        <v>13</v>
      </c>
      <c r="K26" s="47">
        <f t="shared" si="4"/>
        <v>153365.89767190037</v>
      </c>
      <c r="L26" s="41">
        <f t="shared" si="5"/>
        <v>5</v>
      </c>
      <c r="M26" s="22">
        <f t="shared" si="6"/>
        <v>0.3260562551488761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78685184</v>
      </c>
      <c r="E27" s="45">
        <f t="shared" si="0"/>
        <v>5.5906949289450409E-3</v>
      </c>
      <c r="F27" s="41">
        <f t="shared" si="1"/>
        <v>17</v>
      </c>
      <c r="G27" s="60">
        <v>28641</v>
      </c>
      <c r="H27" s="46">
        <f t="shared" si="2"/>
        <v>15</v>
      </c>
      <c r="I27" s="60">
        <v>4386</v>
      </c>
      <c r="J27" s="41">
        <f t="shared" si="3"/>
        <v>15</v>
      </c>
      <c r="K27" s="47">
        <f t="shared" si="4"/>
        <v>17940.078431372549</v>
      </c>
      <c r="L27" s="41">
        <f t="shared" si="5"/>
        <v>18</v>
      </c>
      <c r="M27" s="22">
        <f t="shared" si="6"/>
        <v>0.2580910909732847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363556706</v>
      </c>
      <c r="E28" s="45">
        <f t="shared" si="0"/>
        <v>2.5831224244429081E-2</v>
      </c>
      <c r="F28" s="41">
        <f t="shared" si="1"/>
        <v>11</v>
      </c>
      <c r="G28" s="60">
        <v>10066</v>
      </c>
      <c r="H28" s="46">
        <f t="shared" si="2"/>
        <v>18</v>
      </c>
      <c r="I28" s="60">
        <v>4598</v>
      </c>
      <c r="J28" s="41">
        <f t="shared" si="3"/>
        <v>14</v>
      </c>
      <c r="K28" s="47">
        <f t="shared" si="4"/>
        <v>79068.444106133102</v>
      </c>
      <c r="L28" s="41">
        <f t="shared" si="5"/>
        <v>12</v>
      </c>
      <c r="M28" s="22">
        <f t="shared" si="6"/>
        <v>0.27056608214663996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648362</v>
      </c>
      <c r="E29" s="50">
        <f t="shared" si="0"/>
        <v>4.6067047965734755E-5</v>
      </c>
      <c r="F29" s="41">
        <f t="shared" si="1"/>
        <v>20</v>
      </c>
      <c r="G29" s="61">
        <v>316</v>
      </c>
      <c r="H29" s="46">
        <f t="shared" si="2"/>
        <v>20</v>
      </c>
      <c r="I29" s="61">
        <v>65</v>
      </c>
      <c r="J29" s="41">
        <f t="shared" si="3"/>
        <v>20</v>
      </c>
      <c r="K29" s="51">
        <f t="shared" si="4"/>
        <v>9974.7999999999993</v>
      </c>
      <c r="L29" s="41">
        <f t="shared" si="5"/>
        <v>20</v>
      </c>
      <c r="M29" s="28">
        <f t="shared" si="6"/>
        <v>3.8248793691891257E-3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14074311870</v>
      </c>
      <c r="E30" s="70"/>
      <c r="F30" s="71"/>
      <c r="G30" s="62">
        <v>392204</v>
      </c>
      <c r="H30" s="71"/>
      <c r="I30" s="62">
        <v>14685</v>
      </c>
      <c r="J30" s="71"/>
      <c r="K30" s="54">
        <f>IFERROR(D30/I30,0)</f>
        <v>958414.15526046988</v>
      </c>
      <c r="L30" s="71"/>
      <c r="M30" s="30">
        <f t="shared" si="6"/>
        <v>0.86412851594680473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70" priority="33" stopIfTrue="1">
      <formula>$F8&lt;=5</formula>
    </cfRule>
  </conditionalFormatting>
  <conditionalFormatting sqref="H8:H29">
    <cfRule type="expression" dxfId="669" priority="34" stopIfTrue="1">
      <formula>$H8&lt;=5</formula>
    </cfRule>
  </conditionalFormatting>
  <conditionalFormatting sqref="J8:J29">
    <cfRule type="expression" dxfId="668" priority="35" stopIfTrue="1">
      <formula>$J8&lt;=5</formula>
    </cfRule>
  </conditionalFormatting>
  <conditionalFormatting sqref="L8:L29">
    <cfRule type="expression" dxfId="667" priority="36" stopIfTrue="1">
      <formula>$L8&lt;=5</formula>
    </cfRule>
  </conditionalFormatting>
  <conditionalFormatting sqref="E8:E29">
    <cfRule type="expression" dxfId="666" priority="31" stopIfTrue="1">
      <formula>$F8&lt;=5</formula>
    </cfRule>
  </conditionalFormatting>
  <conditionalFormatting sqref="G8:G29">
    <cfRule type="expression" dxfId="665" priority="29" stopIfTrue="1">
      <formula>$H8&lt;=5</formula>
    </cfRule>
  </conditionalFormatting>
  <conditionalFormatting sqref="I8:I29">
    <cfRule type="expression" dxfId="664" priority="27" stopIfTrue="1">
      <formula>$J8&lt;=5</formula>
    </cfRule>
  </conditionalFormatting>
  <conditionalFormatting sqref="K8:K29">
    <cfRule type="expression" dxfId="663" priority="25" stopIfTrue="1">
      <formula>$L8&lt;=5</formula>
    </cfRule>
  </conditionalFormatting>
  <conditionalFormatting sqref="D8:D29">
    <cfRule type="expression" dxfId="662" priority="23" stopIfTrue="1">
      <formula>$F8&lt;=5</formula>
    </cfRule>
  </conditionalFormatting>
  <conditionalFormatting sqref="N8:N29">
    <cfRule type="expression" dxfId="661" priority="15" stopIfTrue="1">
      <formula>$N8&lt;=5</formula>
    </cfRule>
  </conditionalFormatting>
  <conditionalFormatting sqref="M8:M29">
    <cfRule type="expression" dxfId="66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206</v>
      </c>
    </row>
    <row r="3" spans="1:14" s="1" customFormat="1" ht="18.75" customHeight="1">
      <c r="A3" s="35"/>
      <c r="B3" s="129" t="s">
        <v>179</v>
      </c>
      <c r="C3" s="130"/>
      <c r="D3" s="137">
        <v>27763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432075234</v>
      </c>
      <c r="E8" s="40">
        <f t="shared" ref="E8:E29" si="0">IFERROR(D8/$D$30,0)</f>
        <v>1.8729287535635141E-2</v>
      </c>
      <c r="F8" s="41">
        <f>_xlfn.IFS(D8&gt;0,RANK(D8,$D$8:$D$29,0),D8=0,"-")</f>
        <v>14</v>
      </c>
      <c r="G8" s="59">
        <v>46382</v>
      </c>
      <c r="H8" s="46">
        <f>_xlfn.IFS(G8&gt;0,RANK(G8,$G$8:$G$29,0),G8=0,"-")</f>
        <v>15</v>
      </c>
      <c r="I8" s="59">
        <v>9087</v>
      </c>
      <c r="J8" s="41">
        <f>_xlfn.IFS(I8&gt;0,RANK(I8,$I$8:$I$29,0),I8=0,"-")</f>
        <v>12</v>
      </c>
      <c r="K8" s="42">
        <f>IFERROR(D8/I8,0)</f>
        <v>47548.721690326842</v>
      </c>
      <c r="L8" s="41">
        <f>_xlfn.IFS(K8&gt;0,RANK(K8,$K$8:$K$29,0),K8=0,"-")</f>
        <v>14</v>
      </c>
      <c r="M8" s="16">
        <f>IFERROR(I8/$D$3,0)</f>
        <v>0.32730612685948923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3053358094</v>
      </c>
      <c r="E9" s="45">
        <f t="shared" si="0"/>
        <v>0.13235477803799528</v>
      </c>
      <c r="F9" s="41">
        <f t="shared" ref="F9:F29" si="1">_xlfn.IFS(D9&gt;0,RANK(D9,$D$8:$D$29,0),D9=0,"-")</f>
        <v>3</v>
      </c>
      <c r="G9" s="60">
        <v>66414</v>
      </c>
      <c r="H9" s="46">
        <f t="shared" ref="H9:H29" si="2">_xlfn.IFS(G9&gt;0,RANK(G9,$G$8:$G$29,0),G9=0,"-")</f>
        <v>11</v>
      </c>
      <c r="I9" s="60">
        <v>11970</v>
      </c>
      <c r="J9" s="41">
        <f t="shared" ref="J9:J29" si="3">_xlfn.IFS(I9&gt;0,RANK(I9,$I$8:$I$29,0),I9=0,"-")</f>
        <v>8</v>
      </c>
      <c r="K9" s="47">
        <f t="shared" ref="K9:K29" si="4">IFERROR(D9/I9,0)</f>
        <v>255084.21837928155</v>
      </c>
      <c r="L9" s="41">
        <f t="shared" ref="L9:L29" si="5">_xlfn.IFS(K9&gt;0,RANK(K9,$K$8:$K$29,0),K9=0,"-")</f>
        <v>1</v>
      </c>
      <c r="M9" s="22">
        <f t="shared" ref="M9:M30" si="6">IFERROR(I9/$D$3,0)</f>
        <v>0.43114937146561971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296683498</v>
      </c>
      <c r="E10" s="45">
        <f t="shared" si="0"/>
        <v>1.2860423611134429E-2</v>
      </c>
      <c r="F10" s="41">
        <f t="shared" si="1"/>
        <v>16</v>
      </c>
      <c r="G10" s="60">
        <v>29104</v>
      </c>
      <c r="H10" s="46">
        <f t="shared" si="2"/>
        <v>16</v>
      </c>
      <c r="I10" s="60">
        <v>5226</v>
      </c>
      <c r="J10" s="41">
        <f t="shared" si="3"/>
        <v>16</v>
      </c>
      <c r="K10" s="47">
        <f t="shared" si="4"/>
        <v>56770.665518561043</v>
      </c>
      <c r="L10" s="41">
        <f t="shared" si="5"/>
        <v>13</v>
      </c>
      <c r="M10" s="22">
        <f t="shared" si="6"/>
        <v>0.18823614162734575</v>
      </c>
      <c r="N10" s="15">
        <f t="shared" si="7"/>
        <v>16</v>
      </c>
    </row>
    <row r="11" spans="1:14" ht="18.75" customHeight="1">
      <c r="B11" s="43" t="s">
        <v>77</v>
      </c>
      <c r="C11" s="44"/>
      <c r="D11" s="60">
        <v>1498943796</v>
      </c>
      <c r="E11" s="45">
        <f t="shared" si="0"/>
        <v>6.4975141239038067E-2</v>
      </c>
      <c r="F11" s="41">
        <f t="shared" si="1"/>
        <v>7</v>
      </c>
      <c r="G11" s="60">
        <v>276548</v>
      </c>
      <c r="H11" s="46">
        <f t="shared" si="2"/>
        <v>2</v>
      </c>
      <c r="I11" s="60">
        <v>19356</v>
      </c>
      <c r="J11" s="41">
        <f t="shared" si="3"/>
        <v>2</v>
      </c>
      <c r="K11" s="47">
        <f t="shared" si="4"/>
        <v>77440.783013019216</v>
      </c>
      <c r="L11" s="41">
        <f t="shared" si="5"/>
        <v>10</v>
      </c>
      <c r="M11" s="22">
        <f t="shared" si="6"/>
        <v>0.69718690343262613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468143218</v>
      </c>
      <c r="E12" s="45">
        <f t="shared" si="0"/>
        <v>2.029273665284765E-2</v>
      </c>
      <c r="F12" s="41">
        <f t="shared" si="1"/>
        <v>13</v>
      </c>
      <c r="G12" s="60">
        <v>53647</v>
      </c>
      <c r="H12" s="46">
        <f t="shared" si="2"/>
        <v>13</v>
      </c>
      <c r="I12" s="60">
        <v>5163</v>
      </c>
      <c r="J12" s="41">
        <f t="shared" si="3"/>
        <v>17</v>
      </c>
      <c r="K12" s="47">
        <f t="shared" si="4"/>
        <v>90672.713151268646</v>
      </c>
      <c r="L12" s="41">
        <f t="shared" si="5"/>
        <v>8</v>
      </c>
      <c r="M12" s="22">
        <f t="shared" si="6"/>
        <v>0.18596693440910564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1103620094</v>
      </c>
      <c r="E13" s="45">
        <f t="shared" si="0"/>
        <v>4.7838932769358133E-2</v>
      </c>
      <c r="F13" s="41">
        <f t="shared" si="1"/>
        <v>9</v>
      </c>
      <c r="G13" s="60">
        <v>164997</v>
      </c>
      <c r="H13" s="46">
        <f t="shared" si="2"/>
        <v>5</v>
      </c>
      <c r="I13" s="60">
        <v>11567</v>
      </c>
      <c r="J13" s="41">
        <f t="shared" si="3"/>
        <v>10</v>
      </c>
      <c r="K13" s="47">
        <f t="shared" si="4"/>
        <v>95411.091380651851</v>
      </c>
      <c r="L13" s="41">
        <f t="shared" si="5"/>
        <v>7</v>
      </c>
      <c r="M13" s="22">
        <f t="shared" si="6"/>
        <v>0.41663364910132189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938530275</v>
      </c>
      <c r="E14" s="45">
        <f t="shared" si="0"/>
        <v>4.0682737630302876E-2</v>
      </c>
      <c r="F14" s="41">
        <f t="shared" si="1"/>
        <v>10</v>
      </c>
      <c r="G14" s="60">
        <v>90018</v>
      </c>
      <c r="H14" s="46">
        <f t="shared" si="2"/>
        <v>10</v>
      </c>
      <c r="I14" s="60">
        <v>12385</v>
      </c>
      <c r="J14" s="41">
        <f t="shared" si="3"/>
        <v>7</v>
      </c>
      <c r="K14" s="47">
        <f t="shared" si="4"/>
        <v>75779.594267258784</v>
      </c>
      <c r="L14" s="41">
        <f t="shared" si="5"/>
        <v>11</v>
      </c>
      <c r="M14" s="22">
        <f t="shared" si="6"/>
        <v>0.44609732377624894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81577922</v>
      </c>
      <c r="E15" s="45">
        <f t="shared" si="0"/>
        <v>3.5361812885059173E-3</v>
      </c>
      <c r="F15" s="41">
        <f t="shared" si="1"/>
        <v>18</v>
      </c>
      <c r="G15" s="60">
        <v>17349</v>
      </c>
      <c r="H15" s="46">
        <f t="shared" si="2"/>
        <v>18</v>
      </c>
      <c r="I15" s="60">
        <v>3773</v>
      </c>
      <c r="J15" s="41">
        <f t="shared" si="3"/>
        <v>18</v>
      </c>
      <c r="K15" s="47">
        <f t="shared" si="4"/>
        <v>21621.500662602703</v>
      </c>
      <c r="L15" s="41">
        <f t="shared" si="5"/>
        <v>17</v>
      </c>
      <c r="M15" s="22">
        <f t="shared" si="6"/>
        <v>0.13590029895904621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4089056249</v>
      </c>
      <c r="E16" s="45">
        <f t="shared" si="0"/>
        <v>0.1772494792814408</v>
      </c>
      <c r="F16" s="41">
        <f t="shared" si="1"/>
        <v>1</v>
      </c>
      <c r="G16" s="60">
        <v>327165</v>
      </c>
      <c r="H16" s="46">
        <f t="shared" si="2"/>
        <v>1</v>
      </c>
      <c r="I16" s="60">
        <v>20537</v>
      </c>
      <c r="J16" s="41">
        <f t="shared" si="3"/>
        <v>1</v>
      </c>
      <c r="K16" s="47">
        <f t="shared" si="4"/>
        <v>199106.79500413887</v>
      </c>
      <c r="L16" s="41">
        <f t="shared" si="5"/>
        <v>2</v>
      </c>
      <c r="M16" s="22">
        <f t="shared" si="6"/>
        <v>0.73972553398407948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1537904362</v>
      </c>
      <c r="E17" s="45">
        <f t="shared" si="0"/>
        <v>6.6663975927408775E-2</v>
      </c>
      <c r="F17" s="41">
        <f t="shared" si="1"/>
        <v>6</v>
      </c>
      <c r="G17" s="60">
        <v>114359</v>
      </c>
      <c r="H17" s="46">
        <f t="shared" si="2"/>
        <v>6</v>
      </c>
      <c r="I17" s="60">
        <v>14888</v>
      </c>
      <c r="J17" s="41">
        <f t="shared" si="3"/>
        <v>5</v>
      </c>
      <c r="K17" s="47">
        <f t="shared" si="4"/>
        <v>103298.25107469103</v>
      </c>
      <c r="L17" s="41">
        <f t="shared" si="5"/>
        <v>6</v>
      </c>
      <c r="M17" s="22">
        <f t="shared" si="6"/>
        <v>0.53625328674855022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1574970631</v>
      </c>
      <c r="E18" s="45">
        <f t="shared" si="0"/>
        <v>6.8270697987239212E-2</v>
      </c>
      <c r="F18" s="41">
        <f t="shared" si="1"/>
        <v>5</v>
      </c>
      <c r="G18" s="60">
        <v>260506</v>
      </c>
      <c r="H18" s="46">
        <f t="shared" si="2"/>
        <v>3</v>
      </c>
      <c r="I18" s="60">
        <v>18805</v>
      </c>
      <c r="J18" s="41">
        <f t="shared" si="3"/>
        <v>3</v>
      </c>
      <c r="K18" s="47">
        <f t="shared" si="4"/>
        <v>83752.758893911188</v>
      </c>
      <c r="L18" s="41">
        <f t="shared" si="5"/>
        <v>9</v>
      </c>
      <c r="M18" s="22">
        <f t="shared" si="6"/>
        <v>0.67734034506357377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400837208</v>
      </c>
      <c r="E19" s="45">
        <f t="shared" si="0"/>
        <v>1.7375203975734443E-2</v>
      </c>
      <c r="F19" s="41">
        <f t="shared" si="1"/>
        <v>15</v>
      </c>
      <c r="G19" s="60">
        <v>93295</v>
      </c>
      <c r="H19" s="46">
        <f t="shared" si="2"/>
        <v>9</v>
      </c>
      <c r="I19" s="60">
        <v>11809</v>
      </c>
      <c r="J19" s="41">
        <f t="shared" si="3"/>
        <v>9</v>
      </c>
      <c r="K19" s="47">
        <f t="shared" si="4"/>
        <v>33943.365907358791</v>
      </c>
      <c r="L19" s="41">
        <f t="shared" si="5"/>
        <v>16</v>
      </c>
      <c r="M19" s="22">
        <f t="shared" si="6"/>
        <v>0.42535028635233946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3203251782</v>
      </c>
      <c r="E20" s="45">
        <f t="shared" si="0"/>
        <v>0.13885226218291802</v>
      </c>
      <c r="F20" s="41">
        <f t="shared" si="1"/>
        <v>2</v>
      </c>
      <c r="G20" s="60">
        <v>258216</v>
      </c>
      <c r="H20" s="46">
        <f t="shared" si="2"/>
        <v>4</v>
      </c>
      <c r="I20" s="60">
        <v>18176</v>
      </c>
      <c r="J20" s="41">
        <f t="shared" si="3"/>
        <v>4</v>
      </c>
      <c r="K20" s="47">
        <f t="shared" si="4"/>
        <v>176235.24328785212</v>
      </c>
      <c r="L20" s="41">
        <f t="shared" si="5"/>
        <v>3</v>
      </c>
      <c r="M20" s="22">
        <f t="shared" si="6"/>
        <v>0.65468429204336709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1736160241</v>
      </c>
      <c r="E21" s="45">
        <f t="shared" si="0"/>
        <v>7.52578296621986E-2</v>
      </c>
      <c r="F21" s="41">
        <f t="shared" si="1"/>
        <v>4</v>
      </c>
      <c r="G21" s="60">
        <v>108631</v>
      </c>
      <c r="H21" s="46">
        <f t="shared" si="2"/>
        <v>7</v>
      </c>
      <c r="I21" s="60">
        <v>10255</v>
      </c>
      <c r="J21" s="41">
        <f t="shared" si="3"/>
        <v>11</v>
      </c>
      <c r="K21" s="47">
        <f t="shared" si="4"/>
        <v>169298.90209653828</v>
      </c>
      <c r="L21" s="41">
        <f t="shared" si="5"/>
        <v>4</v>
      </c>
      <c r="M21" s="22">
        <f t="shared" si="6"/>
        <v>0.36937650830241686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27226</v>
      </c>
      <c r="E22" s="45">
        <f t="shared" si="0"/>
        <v>1.1801731326382902E-6</v>
      </c>
      <c r="F22" s="41">
        <f t="shared" si="1"/>
        <v>21</v>
      </c>
      <c r="G22" s="60">
        <v>33</v>
      </c>
      <c r="H22" s="46">
        <f t="shared" si="2"/>
        <v>21</v>
      </c>
      <c r="I22" s="60">
        <v>16</v>
      </c>
      <c r="J22" s="41">
        <f t="shared" si="3"/>
        <v>21</v>
      </c>
      <c r="K22" s="47">
        <f t="shared" si="4"/>
        <v>1701.625</v>
      </c>
      <c r="L22" s="41">
        <f t="shared" si="5"/>
        <v>21</v>
      </c>
      <c r="M22" s="22">
        <f t="shared" si="6"/>
        <v>5.7630659510859777E-4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2329</v>
      </c>
      <c r="E23" s="45">
        <f t="shared" si="0"/>
        <v>1.0095582259291038E-7</v>
      </c>
      <c r="F23" s="41">
        <f t="shared" si="1"/>
        <v>22</v>
      </c>
      <c r="G23" s="60">
        <v>4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776.33333333333337</v>
      </c>
      <c r="L23" s="41">
        <f t="shared" si="5"/>
        <v>22</v>
      </c>
      <c r="M23" s="22">
        <f t="shared" si="6"/>
        <v>1.0805748658286208E-4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11291806</v>
      </c>
      <c r="E24" s="45">
        <f t="shared" si="0"/>
        <v>4.8946911261896144E-4</v>
      </c>
      <c r="F24" s="41">
        <f t="shared" si="1"/>
        <v>19</v>
      </c>
      <c r="G24" s="60">
        <v>2920</v>
      </c>
      <c r="H24" s="46">
        <f t="shared" si="2"/>
        <v>19</v>
      </c>
      <c r="I24" s="60">
        <v>783</v>
      </c>
      <c r="J24" s="41">
        <f t="shared" si="3"/>
        <v>19</v>
      </c>
      <c r="K24" s="47">
        <f t="shared" si="4"/>
        <v>14421.208173690933</v>
      </c>
      <c r="L24" s="41">
        <f t="shared" si="5"/>
        <v>19</v>
      </c>
      <c r="M24" s="22">
        <f t="shared" si="6"/>
        <v>2.8203003998127002E-2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478322956</v>
      </c>
      <c r="E25" s="45">
        <f t="shared" si="0"/>
        <v>2.0734000638923351E-2</v>
      </c>
      <c r="F25" s="41">
        <f t="shared" si="1"/>
        <v>12</v>
      </c>
      <c r="G25" s="60">
        <v>96662</v>
      </c>
      <c r="H25" s="46">
        <f t="shared" si="2"/>
        <v>8</v>
      </c>
      <c r="I25" s="60">
        <v>12440</v>
      </c>
      <c r="J25" s="41">
        <f t="shared" si="3"/>
        <v>6</v>
      </c>
      <c r="K25" s="47">
        <f t="shared" si="4"/>
        <v>38450.398392282958</v>
      </c>
      <c r="L25" s="41">
        <f t="shared" si="5"/>
        <v>15</v>
      </c>
      <c r="M25" s="22">
        <f t="shared" si="6"/>
        <v>0.44807837769693476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1475129744</v>
      </c>
      <c r="E26" s="45">
        <f t="shared" si="0"/>
        <v>6.3942866782648905E-2</v>
      </c>
      <c r="F26" s="41">
        <f t="shared" si="1"/>
        <v>8</v>
      </c>
      <c r="G26" s="60">
        <v>51726</v>
      </c>
      <c r="H26" s="46">
        <f t="shared" si="2"/>
        <v>14</v>
      </c>
      <c r="I26" s="60">
        <v>8810</v>
      </c>
      <c r="J26" s="41">
        <f t="shared" si="3"/>
        <v>13</v>
      </c>
      <c r="K26" s="47">
        <f t="shared" si="4"/>
        <v>167438.10942111237</v>
      </c>
      <c r="L26" s="41">
        <f t="shared" si="5"/>
        <v>5</v>
      </c>
      <c r="M26" s="22">
        <f t="shared" si="6"/>
        <v>0.31732881893167164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126355701</v>
      </c>
      <c r="E27" s="45">
        <f t="shared" si="0"/>
        <v>5.4771763562725759E-3</v>
      </c>
      <c r="F27" s="41">
        <f t="shared" si="1"/>
        <v>17</v>
      </c>
      <c r="G27" s="60">
        <v>57941</v>
      </c>
      <c r="H27" s="46">
        <f t="shared" si="2"/>
        <v>12</v>
      </c>
      <c r="I27" s="60">
        <v>8150</v>
      </c>
      <c r="J27" s="41">
        <f t="shared" si="3"/>
        <v>14</v>
      </c>
      <c r="K27" s="47">
        <f t="shared" si="4"/>
        <v>15503.766993865031</v>
      </c>
      <c r="L27" s="41">
        <f t="shared" si="5"/>
        <v>18</v>
      </c>
      <c r="M27" s="22">
        <f t="shared" si="6"/>
        <v>0.29355617188344202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562175334</v>
      </c>
      <c r="E28" s="45">
        <f t="shared" si="0"/>
        <v>2.4368773415806844E-2</v>
      </c>
      <c r="F28" s="41">
        <f t="shared" si="1"/>
        <v>11</v>
      </c>
      <c r="G28" s="60">
        <v>18117</v>
      </c>
      <c r="H28" s="46">
        <f t="shared" si="2"/>
        <v>17</v>
      </c>
      <c r="I28" s="60">
        <v>7605</v>
      </c>
      <c r="J28" s="41">
        <f t="shared" si="3"/>
        <v>15</v>
      </c>
      <c r="K28" s="60">
        <f t="shared" si="4"/>
        <v>73921.805917159756</v>
      </c>
      <c r="L28" s="41">
        <f t="shared" si="5"/>
        <v>12</v>
      </c>
      <c r="M28" s="22">
        <f t="shared" si="6"/>
        <v>0.27392572848755536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1078840</v>
      </c>
      <c r="E29" s="50">
        <f t="shared" si="0"/>
        <v>4.6764783016803538E-5</v>
      </c>
      <c r="F29" s="41">
        <f t="shared" si="1"/>
        <v>20</v>
      </c>
      <c r="G29" s="61">
        <v>768</v>
      </c>
      <c r="H29" s="46">
        <f t="shared" si="2"/>
        <v>20</v>
      </c>
      <c r="I29" s="61">
        <v>122</v>
      </c>
      <c r="J29" s="41">
        <f t="shared" si="3"/>
        <v>20</v>
      </c>
      <c r="K29" s="51">
        <f t="shared" si="4"/>
        <v>8842.9508196721308</v>
      </c>
      <c r="L29" s="41">
        <f t="shared" si="5"/>
        <v>20</v>
      </c>
      <c r="M29" s="28">
        <f t="shared" si="6"/>
        <v>4.3943377877030581E-3</v>
      </c>
      <c r="N29" s="15">
        <f t="shared" si="7"/>
        <v>20</v>
      </c>
    </row>
    <row r="30" spans="2:15" ht="18.75" customHeight="1" thickTop="1">
      <c r="B30" s="52" t="s">
        <v>76</v>
      </c>
      <c r="C30" s="53"/>
      <c r="D30" s="62">
        <v>23069496540</v>
      </c>
      <c r="E30" s="70"/>
      <c r="F30" s="71"/>
      <c r="G30" s="62">
        <v>675140</v>
      </c>
      <c r="H30" s="71"/>
      <c r="I30" s="62">
        <v>23961</v>
      </c>
      <c r="J30" s="71"/>
      <c r="K30" s="54">
        <f>IFERROR(D30/I30,0)</f>
        <v>962793.5620383122</v>
      </c>
      <c r="L30" s="71"/>
      <c r="M30" s="30">
        <f t="shared" si="6"/>
        <v>0.86305514533731942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9" priority="33" stopIfTrue="1">
      <formula>$F8&lt;=5</formula>
    </cfRule>
  </conditionalFormatting>
  <conditionalFormatting sqref="H8:H29">
    <cfRule type="expression" dxfId="658" priority="34" stopIfTrue="1">
      <formula>$H8&lt;=5</formula>
    </cfRule>
  </conditionalFormatting>
  <conditionalFormatting sqref="J8:J29">
    <cfRule type="expression" dxfId="657" priority="35" stopIfTrue="1">
      <formula>$J8&lt;=5</formula>
    </cfRule>
  </conditionalFormatting>
  <conditionalFormatting sqref="L8:L29">
    <cfRule type="expression" dxfId="656" priority="36" stopIfTrue="1">
      <formula>$L8&lt;=5</formula>
    </cfRule>
  </conditionalFormatting>
  <conditionalFormatting sqref="E8:E29">
    <cfRule type="expression" dxfId="655" priority="31" stopIfTrue="1">
      <formula>$F8&lt;=5</formula>
    </cfRule>
  </conditionalFormatting>
  <conditionalFormatting sqref="G8:G29">
    <cfRule type="expression" dxfId="654" priority="29" stopIfTrue="1">
      <formula>$H8&lt;=5</formula>
    </cfRule>
  </conditionalFormatting>
  <conditionalFormatting sqref="I8:I29">
    <cfRule type="expression" dxfId="653" priority="27" stopIfTrue="1">
      <formula>$J8&lt;=5</formula>
    </cfRule>
  </conditionalFormatting>
  <conditionalFormatting sqref="K8:K29">
    <cfRule type="expression" dxfId="652" priority="25" stopIfTrue="1">
      <formula>$L8&lt;=5</formula>
    </cfRule>
  </conditionalFormatting>
  <conditionalFormatting sqref="D8:D29">
    <cfRule type="expression" dxfId="651" priority="23" stopIfTrue="1">
      <formula>$F8&lt;=5</formula>
    </cfRule>
  </conditionalFormatting>
  <conditionalFormatting sqref="N8:N29">
    <cfRule type="expression" dxfId="650" priority="15" stopIfTrue="1">
      <formula>$N8&lt;=5</formula>
    </cfRule>
  </conditionalFormatting>
  <conditionalFormatting sqref="M8:M29">
    <cfRule type="expression" dxfId="64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207</v>
      </c>
    </row>
    <row r="3" spans="1:14" s="1" customFormat="1" ht="18.75" customHeight="1">
      <c r="A3" s="35"/>
      <c r="B3" s="129" t="s">
        <v>179</v>
      </c>
      <c r="C3" s="130"/>
      <c r="D3" s="137">
        <v>18326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275291576</v>
      </c>
      <c r="E8" s="40">
        <f t="shared" ref="E8:E29" si="0">IFERROR(D8/$D$30,0)</f>
        <v>1.849703143796701E-2</v>
      </c>
      <c r="F8" s="41">
        <f>_xlfn.IFS(D8&gt;0,RANK(D8,$D$8:$D$29,0),D8=0,"-")</f>
        <v>14</v>
      </c>
      <c r="G8" s="59">
        <v>36245</v>
      </c>
      <c r="H8" s="46">
        <f>_xlfn.IFS(G8&gt;0,RANK(G8,$G$8:$G$29,0),G8=0,"-")</f>
        <v>13</v>
      </c>
      <c r="I8" s="59">
        <v>6470</v>
      </c>
      <c r="J8" s="41">
        <f>_xlfn.IFS(I8&gt;0,RANK(I8,$I$8:$I$29,0),I8=0,"-")</f>
        <v>12</v>
      </c>
      <c r="K8" s="42">
        <f>IFERROR(D8/I8,0)</f>
        <v>42548.929829984547</v>
      </c>
      <c r="L8" s="41">
        <f>_xlfn.IFS(K8&gt;0,RANK(K8,$K$8:$K$29,0),K8=0,"-")</f>
        <v>14</v>
      </c>
      <c r="M8" s="16">
        <f>IFERROR(I8/$D$3,0)</f>
        <v>0.35305031103350432</v>
      </c>
      <c r="N8" s="15">
        <f>_xlfn.IFS(M8&gt;0,RANK(M8,$M$8:$M$29,0),M8=0,"-")</f>
        <v>12</v>
      </c>
    </row>
    <row r="9" spans="1:14" ht="18.75" customHeight="1">
      <c r="B9" s="43" t="s">
        <v>78</v>
      </c>
      <c r="C9" s="44"/>
      <c r="D9" s="60">
        <v>1734483270</v>
      </c>
      <c r="E9" s="45">
        <f t="shared" si="0"/>
        <v>0.11654113082565891</v>
      </c>
      <c r="F9" s="41">
        <f t="shared" ref="F9:F29" si="1">_xlfn.IFS(D9&gt;0,RANK(D9,$D$8:$D$29,0),D9=0,"-")</f>
        <v>3</v>
      </c>
      <c r="G9" s="60">
        <v>47784</v>
      </c>
      <c r="H9" s="46">
        <f t="shared" ref="H9:H29" si="2">_xlfn.IFS(G9&gt;0,RANK(G9,$G$8:$G$29,0),G9=0,"-")</f>
        <v>11</v>
      </c>
      <c r="I9" s="60">
        <v>7918</v>
      </c>
      <c r="J9" s="41">
        <f t="shared" ref="J9:J29" si="3">_xlfn.IFS(I9&gt;0,RANK(I9,$I$8:$I$29,0),I9=0,"-")</f>
        <v>9</v>
      </c>
      <c r="K9" s="47">
        <f t="shared" ref="K9:K29" si="4">IFERROR(D9/I9,0)</f>
        <v>219055.72998231876</v>
      </c>
      <c r="L9" s="41">
        <f t="shared" ref="L9:L29" si="5">_xlfn.IFS(K9&gt;0,RANK(K9,$K$8:$K$29,0),K9=0,"-")</f>
        <v>1</v>
      </c>
      <c r="M9" s="22">
        <f t="shared" ref="M9:M30" si="6">IFERROR(I9/$D$3,0)</f>
        <v>0.43206373458474301</v>
      </c>
      <c r="N9" s="15">
        <f t="shared" ref="N9:N29" si="7">_xlfn.IFS(M9&gt;0,RANK(M9,$M$8:$M$29,0),M9=0,"-")</f>
        <v>9</v>
      </c>
    </row>
    <row r="10" spans="1:14" ht="18.75" customHeight="1">
      <c r="B10" s="43" t="s">
        <v>48</v>
      </c>
      <c r="C10" s="44"/>
      <c r="D10" s="60">
        <v>245081245</v>
      </c>
      <c r="E10" s="45">
        <f t="shared" si="0"/>
        <v>1.6467178398590354E-2</v>
      </c>
      <c r="F10" s="41">
        <f t="shared" si="1"/>
        <v>16</v>
      </c>
      <c r="G10" s="60">
        <v>18982</v>
      </c>
      <c r="H10" s="46">
        <f t="shared" si="2"/>
        <v>16</v>
      </c>
      <c r="I10" s="60">
        <v>3217</v>
      </c>
      <c r="J10" s="41">
        <f t="shared" si="3"/>
        <v>16</v>
      </c>
      <c r="K10" s="47">
        <f t="shared" si="4"/>
        <v>76183.165993161325</v>
      </c>
      <c r="L10" s="41">
        <f t="shared" si="5"/>
        <v>12</v>
      </c>
      <c r="M10" s="22">
        <f t="shared" si="6"/>
        <v>0.17554294445050747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917329111</v>
      </c>
      <c r="E11" s="45">
        <f t="shared" si="0"/>
        <v>6.1635977575751642E-2</v>
      </c>
      <c r="F11" s="41">
        <f t="shared" si="1"/>
        <v>8</v>
      </c>
      <c r="G11" s="60">
        <v>173781</v>
      </c>
      <c r="H11" s="46">
        <f t="shared" si="2"/>
        <v>4</v>
      </c>
      <c r="I11" s="60">
        <v>12221</v>
      </c>
      <c r="J11" s="41">
        <f t="shared" si="3"/>
        <v>3</v>
      </c>
      <c r="K11" s="47">
        <f t="shared" si="4"/>
        <v>75061.706161525246</v>
      </c>
      <c r="L11" s="41">
        <f t="shared" si="5"/>
        <v>13</v>
      </c>
      <c r="M11" s="22">
        <f t="shared" si="6"/>
        <v>0.66686674669867951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273492932</v>
      </c>
      <c r="E12" s="45">
        <f t="shared" si="0"/>
        <v>1.8376179303306303E-2</v>
      </c>
      <c r="F12" s="41">
        <f t="shared" si="1"/>
        <v>15</v>
      </c>
      <c r="G12" s="60">
        <v>33083</v>
      </c>
      <c r="H12" s="46">
        <f t="shared" si="2"/>
        <v>15</v>
      </c>
      <c r="I12" s="60">
        <v>3200</v>
      </c>
      <c r="J12" s="41">
        <f t="shared" si="3"/>
        <v>17</v>
      </c>
      <c r="K12" s="47">
        <f t="shared" si="4"/>
        <v>85466.541249999995</v>
      </c>
      <c r="L12" s="41">
        <f t="shared" si="5"/>
        <v>9</v>
      </c>
      <c r="M12" s="22">
        <f t="shared" si="6"/>
        <v>0.17461530066572084</v>
      </c>
      <c r="N12" s="15">
        <f t="shared" si="7"/>
        <v>17</v>
      </c>
    </row>
    <row r="13" spans="1:14" ht="18.75" customHeight="1">
      <c r="B13" s="43" t="s">
        <v>66</v>
      </c>
      <c r="C13" s="44"/>
      <c r="D13" s="60">
        <v>712205616</v>
      </c>
      <c r="E13" s="45">
        <f t="shared" si="0"/>
        <v>4.7853588042405845E-2</v>
      </c>
      <c r="F13" s="41">
        <f t="shared" si="1"/>
        <v>9</v>
      </c>
      <c r="G13" s="60">
        <v>109692</v>
      </c>
      <c r="H13" s="46">
        <f t="shared" si="2"/>
        <v>5</v>
      </c>
      <c r="I13" s="60">
        <v>7950</v>
      </c>
      <c r="J13" s="41">
        <f t="shared" si="3"/>
        <v>8</v>
      </c>
      <c r="K13" s="47">
        <f t="shared" si="4"/>
        <v>89585.612075471698</v>
      </c>
      <c r="L13" s="41">
        <f t="shared" si="5"/>
        <v>7</v>
      </c>
      <c r="M13" s="22">
        <f t="shared" si="6"/>
        <v>0.43380988759140021</v>
      </c>
      <c r="N13" s="15">
        <f t="shared" si="7"/>
        <v>8</v>
      </c>
    </row>
    <row r="14" spans="1:14" ht="18.75" customHeight="1">
      <c r="B14" s="43" t="s">
        <v>79</v>
      </c>
      <c r="C14" s="44"/>
      <c r="D14" s="60">
        <v>611078991</v>
      </c>
      <c r="E14" s="45">
        <f t="shared" si="0"/>
        <v>4.1058820149324729E-2</v>
      </c>
      <c r="F14" s="41">
        <f t="shared" si="1"/>
        <v>10</v>
      </c>
      <c r="G14" s="60">
        <v>62045</v>
      </c>
      <c r="H14" s="46">
        <f t="shared" si="2"/>
        <v>10</v>
      </c>
      <c r="I14" s="60">
        <v>7836</v>
      </c>
      <c r="J14" s="41">
        <f t="shared" si="3"/>
        <v>10</v>
      </c>
      <c r="K14" s="47">
        <f t="shared" si="4"/>
        <v>77983.536370597241</v>
      </c>
      <c r="L14" s="41">
        <f t="shared" si="5"/>
        <v>11</v>
      </c>
      <c r="M14" s="22">
        <f t="shared" si="6"/>
        <v>0.42758921750518392</v>
      </c>
      <c r="N14" s="15">
        <f t="shared" si="7"/>
        <v>10</v>
      </c>
    </row>
    <row r="15" spans="1:14" ht="18.75" customHeight="1">
      <c r="B15" s="43" t="s">
        <v>68</v>
      </c>
      <c r="C15" s="44"/>
      <c r="D15" s="60">
        <v>48619009</v>
      </c>
      <c r="E15" s="45">
        <f t="shared" si="0"/>
        <v>3.2667448493077064E-3</v>
      </c>
      <c r="F15" s="41">
        <f t="shared" si="1"/>
        <v>18</v>
      </c>
      <c r="G15" s="60">
        <v>12131</v>
      </c>
      <c r="H15" s="46">
        <f t="shared" si="2"/>
        <v>17</v>
      </c>
      <c r="I15" s="60">
        <v>2439</v>
      </c>
      <c r="J15" s="41">
        <f t="shared" si="3"/>
        <v>18</v>
      </c>
      <c r="K15" s="47">
        <f t="shared" si="4"/>
        <v>19933.993029930298</v>
      </c>
      <c r="L15" s="41">
        <f t="shared" si="5"/>
        <v>17</v>
      </c>
      <c r="M15" s="22">
        <f t="shared" si="6"/>
        <v>0.13308959947615409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2781025682</v>
      </c>
      <c r="E16" s="45">
        <f t="shared" si="0"/>
        <v>0.18685903948527521</v>
      </c>
      <c r="F16" s="41">
        <f t="shared" si="1"/>
        <v>1</v>
      </c>
      <c r="G16" s="60">
        <v>214922</v>
      </c>
      <c r="H16" s="46">
        <f t="shared" si="2"/>
        <v>1</v>
      </c>
      <c r="I16" s="60">
        <v>13182</v>
      </c>
      <c r="J16" s="41">
        <f t="shared" si="3"/>
        <v>1</v>
      </c>
      <c r="K16" s="47">
        <f t="shared" si="4"/>
        <v>210971.45213169474</v>
      </c>
      <c r="L16" s="41">
        <f t="shared" si="5"/>
        <v>2</v>
      </c>
      <c r="M16" s="22">
        <f t="shared" si="6"/>
        <v>0.71930590417985374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1118582355</v>
      </c>
      <c r="E17" s="45">
        <f t="shared" si="0"/>
        <v>7.5158322266970404E-2</v>
      </c>
      <c r="F17" s="41">
        <f t="shared" si="1"/>
        <v>4</v>
      </c>
      <c r="G17" s="60">
        <v>81282</v>
      </c>
      <c r="H17" s="46">
        <f t="shared" si="2"/>
        <v>6</v>
      </c>
      <c r="I17" s="60">
        <v>9928</v>
      </c>
      <c r="J17" s="41">
        <f t="shared" si="3"/>
        <v>5</v>
      </c>
      <c r="K17" s="47">
        <f t="shared" si="4"/>
        <v>112669.45558017728</v>
      </c>
      <c r="L17" s="41">
        <f t="shared" si="5"/>
        <v>6</v>
      </c>
      <c r="M17" s="22">
        <f t="shared" si="6"/>
        <v>0.54174397031539889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1094701756</v>
      </c>
      <c r="E18" s="45">
        <f t="shared" si="0"/>
        <v>7.355376829957809E-2</v>
      </c>
      <c r="F18" s="41">
        <f t="shared" si="1"/>
        <v>5</v>
      </c>
      <c r="G18" s="60">
        <v>183302</v>
      </c>
      <c r="H18" s="46">
        <f t="shared" si="2"/>
        <v>2</v>
      </c>
      <c r="I18" s="60">
        <v>12310</v>
      </c>
      <c r="J18" s="41">
        <f t="shared" si="3"/>
        <v>2</v>
      </c>
      <c r="K18" s="47">
        <f t="shared" si="4"/>
        <v>88927.843704305444</v>
      </c>
      <c r="L18" s="41">
        <f t="shared" si="5"/>
        <v>8</v>
      </c>
      <c r="M18" s="22">
        <f t="shared" si="6"/>
        <v>0.67172323474844486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294437726</v>
      </c>
      <c r="E19" s="45">
        <f t="shared" si="0"/>
        <v>1.9783474501760694E-2</v>
      </c>
      <c r="F19" s="41">
        <f t="shared" si="1"/>
        <v>12</v>
      </c>
      <c r="G19" s="60">
        <v>70020</v>
      </c>
      <c r="H19" s="46">
        <f t="shared" si="2"/>
        <v>9</v>
      </c>
      <c r="I19" s="60">
        <v>8137</v>
      </c>
      <c r="J19" s="41">
        <f t="shared" si="3"/>
        <v>7</v>
      </c>
      <c r="K19" s="47">
        <f t="shared" si="4"/>
        <v>36185.046823153498</v>
      </c>
      <c r="L19" s="41">
        <f t="shared" si="5"/>
        <v>15</v>
      </c>
      <c r="M19" s="22">
        <f t="shared" si="6"/>
        <v>0.44401396922405328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2033628137</v>
      </c>
      <c r="E20" s="45">
        <f t="shared" si="0"/>
        <v>0.13664088138760658</v>
      </c>
      <c r="F20" s="41">
        <f t="shared" si="1"/>
        <v>2</v>
      </c>
      <c r="G20" s="60">
        <v>178684</v>
      </c>
      <c r="H20" s="46">
        <f t="shared" si="2"/>
        <v>3</v>
      </c>
      <c r="I20" s="60">
        <v>11716</v>
      </c>
      <c r="J20" s="41">
        <f t="shared" si="3"/>
        <v>4</v>
      </c>
      <c r="K20" s="47">
        <f t="shared" si="4"/>
        <v>173577.00042676681</v>
      </c>
      <c r="L20" s="41">
        <f t="shared" si="5"/>
        <v>3</v>
      </c>
      <c r="M20" s="22">
        <f t="shared" si="6"/>
        <v>0.63931026956237036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1057937353</v>
      </c>
      <c r="E21" s="45">
        <f t="shared" si="0"/>
        <v>7.108354262841883E-2</v>
      </c>
      <c r="F21" s="41">
        <f t="shared" si="1"/>
        <v>6</v>
      </c>
      <c r="G21" s="60">
        <v>71252</v>
      </c>
      <c r="H21" s="46">
        <f t="shared" si="2"/>
        <v>7</v>
      </c>
      <c r="I21" s="60">
        <v>6893</v>
      </c>
      <c r="J21" s="41">
        <f t="shared" si="3"/>
        <v>11</v>
      </c>
      <c r="K21" s="47">
        <f t="shared" si="4"/>
        <v>153479.95836355723</v>
      </c>
      <c r="L21" s="41">
        <f t="shared" si="5"/>
        <v>5</v>
      </c>
      <c r="M21" s="22">
        <f t="shared" si="6"/>
        <v>0.37613227109025427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15799</v>
      </c>
      <c r="E22" s="45">
        <f t="shared" si="0"/>
        <v>1.0615457397375676E-6</v>
      </c>
      <c r="F22" s="41">
        <f t="shared" si="1"/>
        <v>21</v>
      </c>
      <c r="G22" s="60">
        <v>29</v>
      </c>
      <c r="H22" s="46">
        <f t="shared" si="2"/>
        <v>21</v>
      </c>
      <c r="I22" s="60">
        <v>13</v>
      </c>
      <c r="J22" s="41">
        <f t="shared" si="3"/>
        <v>21</v>
      </c>
      <c r="K22" s="47">
        <f t="shared" si="4"/>
        <v>1215.3076923076924</v>
      </c>
      <c r="L22" s="41">
        <f t="shared" si="5"/>
        <v>21</v>
      </c>
      <c r="M22" s="22">
        <f t="shared" si="6"/>
        <v>7.0937465895449094E-4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2328</v>
      </c>
      <c r="E23" s="45">
        <f t="shared" si="0"/>
        <v>1.5641993050883329E-7</v>
      </c>
      <c r="F23" s="41">
        <f t="shared" si="1"/>
        <v>22</v>
      </c>
      <c r="G23" s="60">
        <v>5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776</v>
      </c>
      <c r="L23" s="41">
        <f t="shared" si="5"/>
        <v>22</v>
      </c>
      <c r="M23" s="22">
        <f t="shared" si="6"/>
        <v>1.6370184437411328E-4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2395336</v>
      </c>
      <c r="E24" s="45">
        <f t="shared" si="0"/>
        <v>1.6094428293183277E-4</v>
      </c>
      <c r="F24" s="41">
        <f t="shared" si="1"/>
        <v>19</v>
      </c>
      <c r="G24" s="60">
        <v>1749</v>
      </c>
      <c r="H24" s="46">
        <f t="shared" si="2"/>
        <v>19</v>
      </c>
      <c r="I24" s="60">
        <v>475</v>
      </c>
      <c r="J24" s="41">
        <f t="shared" si="3"/>
        <v>19</v>
      </c>
      <c r="K24" s="47">
        <f t="shared" si="4"/>
        <v>5042.8126315789477</v>
      </c>
      <c r="L24" s="41">
        <f t="shared" si="5"/>
        <v>20</v>
      </c>
      <c r="M24" s="22">
        <f t="shared" si="6"/>
        <v>2.5919458692567936E-2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291548698</v>
      </c>
      <c r="E25" s="45">
        <f t="shared" si="0"/>
        <v>1.9589358711813068E-2</v>
      </c>
      <c r="F25" s="41">
        <f t="shared" si="1"/>
        <v>13</v>
      </c>
      <c r="G25" s="60">
        <v>70391</v>
      </c>
      <c r="H25" s="46">
        <f t="shared" si="2"/>
        <v>8</v>
      </c>
      <c r="I25" s="60">
        <v>8557</v>
      </c>
      <c r="J25" s="41">
        <f t="shared" si="3"/>
        <v>6</v>
      </c>
      <c r="K25" s="47">
        <f t="shared" si="4"/>
        <v>34071.368236531496</v>
      </c>
      <c r="L25" s="41">
        <f t="shared" si="5"/>
        <v>16</v>
      </c>
      <c r="M25" s="22">
        <f t="shared" si="6"/>
        <v>0.46693222743642909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923872985</v>
      </c>
      <c r="E26" s="45">
        <f t="shared" si="0"/>
        <v>6.2075664996859271E-2</v>
      </c>
      <c r="F26" s="41">
        <f t="shared" si="1"/>
        <v>7</v>
      </c>
      <c r="G26" s="60">
        <v>35248</v>
      </c>
      <c r="H26" s="46">
        <f t="shared" si="2"/>
        <v>14</v>
      </c>
      <c r="I26" s="60">
        <v>5937</v>
      </c>
      <c r="J26" s="41">
        <f t="shared" si="3"/>
        <v>13</v>
      </c>
      <c r="K26" s="47">
        <f t="shared" si="4"/>
        <v>155612.76486440963</v>
      </c>
      <c r="L26" s="41">
        <f t="shared" si="5"/>
        <v>4</v>
      </c>
      <c r="M26" s="22">
        <f t="shared" si="6"/>
        <v>0.32396595001637019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86574298</v>
      </c>
      <c r="E27" s="45">
        <f t="shared" si="0"/>
        <v>5.8169869746610937E-3</v>
      </c>
      <c r="F27" s="41">
        <f t="shared" si="1"/>
        <v>17</v>
      </c>
      <c r="G27" s="60">
        <v>42333</v>
      </c>
      <c r="H27" s="46">
        <f t="shared" si="2"/>
        <v>12</v>
      </c>
      <c r="I27" s="60">
        <v>5393</v>
      </c>
      <c r="J27" s="41">
        <f t="shared" si="3"/>
        <v>14</v>
      </c>
      <c r="K27" s="47">
        <f t="shared" si="4"/>
        <v>16053.086964583719</v>
      </c>
      <c r="L27" s="41">
        <f t="shared" si="5"/>
        <v>18</v>
      </c>
      <c r="M27" s="22">
        <f t="shared" si="6"/>
        <v>0.29428134890319763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379902299</v>
      </c>
      <c r="E28" s="45">
        <f t="shared" si="0"/>
        <v>2.5525898285964781E-2</v>
      </c>
      <c r="F28" s="41">
        <f t="shared" si="1"/>
        <v>11</v>
      </c>
      <c r="G28" s="60">
        <v>10783</v>
      </c>
      <c r="H28" s="46">
        <f t="shared" si="2"/>
        <v>18</v>
      </c>
      <c r="I28" s="60">
        <v>4622</v>
      </c>
      <c r="J28" s="41">
        <f t="shared" si="3"/>
        <v>15</v>
      </c>
      <c r="K28" s="60">
        <f t="shared" si="4"/>
        <v>82194.352877542187</v>
      </c>
      <c r="L28" s="41">
        <f t="shared" si="5"/>
        <v>10</v>
      </c>
      <c r="M28" s="22">
        <f t="shared" si="6"/>
        <v>0.2522099748990505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807398</v>
      </c>
      <c r="E29" s="50">
        <f t="shared" si="0"/>
        <v>5.4249630177393038E-5</v>
      </c>
      <c r="F29" s="41">
        <f t="shared" si="1"/>
        <v>20</v>
      </c>
      <c r="G29" s="61">
        <v>680</v>
      </c>
      <c r="H29" s="46">
        <f t="shared" si="2"/>
        <v>20</v>
      </c>
      <c r="I29" s="61">
        <v>83</v>
      </c>
      <c r="J29" s="41">
        <f t="shared" si="3"/>
        <v>20</v>
      </c>
      <c r="K29" s="51">
        <f t="shared" si="4"/>
        <v>9727.6867469879526</v>
      </c>
      <c r="L29" s="41">
        <f t="shared" si="5"/>
        <v>19</v>
      </c>
      <c r="M29" s="28">
        <f t="shared" si="6"/>
        <v>4.5290843610171338E-3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14883013900</v>
      </c>
      <c r="E30" s="70"/>
      <c r="F30" s="71"/>
      <c r="G30" s="62">
        <v>462289</v>
      </c>
      <c r="H30" s="71"/>
      <c r="I30" s="62">
        <v>15399</v>
      </c>
      <c r="J30" s="71"/>
      <c r="K30" s="54">
        <f>IFERROR(D30/I30,0)</f>
        <v>966492.23326190014</v>
      </c>
      <c r="L30" s="71"/>
      <c r="M30" s="30">
        <f t="shared" si="6"/>
        <v>0.8402815671723235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48" priority="33" stopIfTrue="1">
      <formula>$F8&lt;=5</formula>
    </cfRule>
  </conditionalFormatting>
  <conditionalFormatting sqref="H8:H29">
    <cfRule type="expression" dxfId="647" priority="34" stopIfTrue="1">
      <formula>$H8&lt;=5</formula>
    </cfRule>
  </conditionalFormatting>
  <conditionalFormatting sqref="J8:J29">
    <cfRule type="expression" dxfId="646" priority="35" stopIfTrue="1">
      <formula>$J8&lt;=5</formula>
    </cfRule>
  </conditionalFormatting>
  <conditionalFormatting sqref="L8:L29">
    <cfRule type="expression" dxfId="645" priority="36" stopIfTrue="1">
      <formula>$L8&lt;=5</formula>
    </cfRule>
  </conditionalFormatting>
  <conditionalFormatting sqref="E8:E29">
    <cfRule type="expression" dxfId="644" priority="31" stopIfTrue="1">
      <formula>$F8&lt;=5</formula>
    </cfRule>
  </conditionalFormatting>
  <conditionalFormatting sqref="G8:G29">
    <cfRule type="expression" dxfId="643" priority="29" stopIfTrue="1">
      <formula>$H8&lt;=5</formula>
    </cfRule>
  </conditionalFormatting>
  <conditionalFormatting sqref="I8:I29">
    <cfRule type="expression" dxfId="642" priority="27" stopIfTrue="1">
      <formula>$J8&lt;=5</formula>
    </cfRule>
  </conditionalFormatting>
  <conditionalFormatting sqref="K8:K29">
    <cfRule type="expression" dxfId="641" priority="25" stopIfTrue="1">
      <formula>$L8&lt;=5</formula>
    </cfRule>
  </conditionalFormatting>
  <conditionalFormatting sqref="D8:D29">
    <cfRule type="expression" dxfId="640" priority="23" stopIfTrue="1">
      <formula>$F8&lt;=5</formula>
    </cfRule>
  </conditionalFormatting>
  <conditionalFormatting sqref="M8:M29">
    <cfRule type="expression" dxfId="639" priority="17" stopIfTrue="1">
      <formula>$N8&lt;=5</formula>
    </cfRule>
  </conditionalFormatting>
  <conditionalFormatting sqref="N8:N29">
    <cfRule type="expression" dxfId="638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208</v>
      </c>
    </row>
    <row r="3" spans="1:14" s="1" customFormat="1" ht="18.75" customHeight="1">
      <c r="A3" s="35"/>
      <c r="B3" s="129" t="s">
        <v>179</v>
      </c>
      <c r="C3" s="130"/>
      <c r="D3" s="137">
        <v>25948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388737924</v>
      </c>
      <c r="E8" s="40">
        <f t="shared" ref="E8:E29" si="0">IFERROR(D8/$D$30,0)</f>
        <v>1.7101015196274473E-2</v>
      </c>
      <c r="F8" s="41">
        <f>_xlfn.IFS(D8&gt;0,RANK(D8,$D$8:$D$29,0),D8=0,"-")</f>
        <v>14</v>
      </c>
      <c r="G8" s="59">
        <v>52118</v>
      </c>
      <c r="H8" s="46">
        <f>_xlfn.IFS(G8&gt;0,RANK(G8,$G$8:$G$29,0),G8=0,"-")</f>
        <v>14</v>
      </c>
      <c r="I8" s="59">
        <v>9166</v>
      </c>
      <c r="J8" s="41">
        <f>_xlfn.IFS(I8&gt;0,RANK(I8,$I$8:$I$29,0),I8=0,"-")</f>
        <v>12</v>
      </c>
      <c r="K8" s="42">
        <f>IFERROR(D8/I8,0)</f>
        <v>42410.857953305698</v>
      </c>
      <c r="L8" s="41">
        <f>_xlfn.IFS(K8&gt;0,RANK(K8,$K$8:$K$29,0),K8=0,"-")</f>
        <v>14</v>
      </c>
      <c r="M8" s="16">
        <f>IFERROR(I8/$D$3,0)</f>
        <v>0.35324495144134421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2729292997</v>
      </c>
      <c r="E9" s="45">
        <f t="shared" si="0"/>
        <v>0.12006464544679335</v>
      </c>
      <c r="F9" s="41">
        <f t="shared" ref="F9:F29" si="1">_xlfn.IFS(D9&gt;0,RANK(D9,$D$8:$D$29,0),D9=0,"-")</f>
        <v>3</v>
      </c>
      <c r="G9" s="60">
        <v>68805</v>
      </c>
      <c r="H9" s="46">
        <f t="shared" ref="H9:H29" si="2">_xlfn.IFS(G9&gt;0,RANK(G9,$G$8:$G$29,0),G9=0,"-")</f>
        <v>11</v>
      </c>
      <c r="I9" s="60">
        <v>11395</v>
      </c>
      <c r="J9" s="41">
        <f t="shared" ref="J9:J29" si="3">_xlfn.IFS(I9&gt;0,RANK(I9,$I$8:$I$29,0),I9=0,"-")</f>
        <v>8</v>
      </c>
      <c r="K9" s="47">
        <f t="shared" ref="K9:K29" si="4">IFERROR(D9/I9,0)</f>
        <v>239516.71759543658</v>
      </c>
      <c r="L9" s="41">
        <f t="shared" ref="L9:L29" si="5">_xlfn.IFS(K9&gt;0,RANK(K9,$K$8:$K$29,0),K9=0,"-")</f>
        <v>1</v>
      </c>
      <c r="M9" s="22">
        <f t="shared" ref="M9:M30" si="6">IFERROR(I9/$D$3,0)</f>
        <v>0.43914752582087252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275756097</v>
      </c>
      <c r="E10" s="45">
        <f t="shared" si="0"/>
        <v>1.213081851325197E-2</v>
      </c>
      <c r="F10" s="41">
        <f t="shared" si="1"/>
        <v>16</v>
      </c>
      <c r="G10" s="60">
        <v>30905</v>
      </c>
      <c r="H10" s="46">
        <f t="shared" si="2"/>
        <v>16</v>
      </c>
      <c r="I10" s="60">
        <v>4977</v>
      </c>
      <c r="J10" s="41">
        <f t="shared" si="3"/>
        <v>17</v>
      </c>
      <c r="K10" s="47">
        <f t="shared" si="4"/>
        <v>55406.08740204943</v>
      </c>
      <c r="L10" s="41">
        <f t="shared" si="5"/>
        <v>13</v>
      </c>
      <c r="M10" s="22">
        <f t="shared" si="6"/>
        <v>0.1918066903036843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1381811729</v>
      </c>
      <c r="E11" s="45">
        <f t="shared" si="0"/>
        <v>6.0787440373374281E-2</v>
      </c>
      <c r="F11" s="41">
        <f t="shared" si="1"/>
        <v>8</v>
      </c>
      <c r="G11" s="60">
        <v>262277</v>
      </c>
      <c r="H11" s="46">
        <f t="shared" si="2"/>
        <v>4</v>
      </c>
      <c r="I11" s="60">
        <v>17699</v>
      </c>
      <c r="J11" s="41">
        <f t="shared" si="3"/>
        <v>3</v>
      </c>
      <c r="K11" s="47">
        <f t="shared" si="4"/>
        <v>78072.870162156061</v>
      </c>
      <c r="L11" s="41">
        <f t="shared" si="5"/>
        <v>11</v>
      </c>
      <c r="M11" s="22">
        <f t="shared" si="6"/>
        <v>0.68209495914906737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529617534</v>
      </c>
      <c r="E12" s="45">
        <f t="shared" si="0"/>
        <v>2.3298466493707499E-2</v>
      </c>
      <c r="F12" s="41">
        <f t="shared" si="1"/>
        <v>12</v>
      </c>
      <c r="G12" s="60">
        <v>55559</v>
      </c>
      <c r="H12" s="46">
        <f t="shared" si="2"/>
        <v>13</v>
      </c>
      <c r="I12" s="60">
        <v>5304</v>
      </c>
      <c r="J12" s="41">
        <f t="shared" si="3"/>
        <v>16</v>
      </c>
      <c r="K12" s="47">
        <f t="shared" si="4"/>
        <v>99852.476244343896</v>
      </c>
      <c r="L12" s="41">
        <f t="shared" si="5"/>
        <v>7</v>
      </c>
      <c r="M12" s="22">
        <f t="shared" si="6"/>
        <v>0.20440881763527055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1182915388</v>
      </c>
      <c r="E13" s="45">
        <f t="shared" si="0"/>
        <v>5.2037768319447307E-2</v>
      </c>
      <c r="F13" s="41">
        <f t="shared" si="1"/>
        <v>9</v>
      </c>
      <c r="G13" s="60">
        <v>173487</v>
      </c>
      <c r="H13" s="46">
        <f t="shared" si="2"/>
        <v>5</v>
      </c>
      <c r="I13" s="60">
        <v>11929</v>
      </c>
      <c r="J13" s="41">
        <f t="shared" si="3"/>
        <v>6</v>
      </c>
      <c r="K13" s="47">
        <f t="shared" si="4"/>
        <v>99162.996730656378</v>
      </c>
      <c r="L13" s="41">
        <f t="shared" si="5"/>
        <v>8</v>
      </c>
      <c r="M13" s="22">
        <f t="shared" si="6"/>
        <v>0.45972714660089409</v>
      </c>
      <c r="N13" s="15">
        <f t="shared" si="7"/>
        <v>6</v>
      </c>
    </row>
    <row r="14" spans="1:14" ht="18.75" customHeight="1">
      <c r="B14" s="43" t="s">
        <v>34</v>
      </c>
      <c r="C14" s="44"/>
      <c r="D14" s="60">
        <v>776110239</v>
      </c>
      <c r="E14" s="45">
        <f t="shared" si="0"/>
        <v>3.4141955728310192E-2</v>
      </c>
      <c r="F14" s="41">
        <f t="shared" si="1"/>
        <v>10</v>
      </c>
      <c r="G14" s="60">
        <v>84944</v>
      </c>
      <c r="H14" s="46">
        <f t="shared" si="2"/>
        <v>10</v>
      </c>
      <c r="I14" s="60">
        <v>10572</v>
      </c>
      <c r="J14" s="41">
        <f t="shared" si="3"/>
        <v>10</v>
      </c>
      <c r="K14" s="47">
        <f t="shared" si="4"/>
        <v>73411.865209988653</v>
      </c>
      <c r="L14" s="41">
        <f t="shared" si="5"/>
        <v>12</v>
      </c>
      <c r="M14" s="22">
        <f t="shared" si="6"/>
        <v>0.40743024510559583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76088742</v>
      </c>
      <c r="E15" s="45">
        <f t="shared" si="0"/>
        <v>3.3472286928388486E-3</v>
      </c>
      <c r="F15" s="41">
        <f t="shared" si="1"/>
        <v>18</v>
      </c>
      <c r="G15" s="60">
        <v>23454</v>
      </c>
      <c r="H15" s="46">
        <f t="shared" si="2"/>
        <v>17</v>
      </c>
      <c r="I15" s="60">
        <v>3951</v>
      </c>
      <c r="J15" s="41">
        <f t="shared" si="3"/>
        <v>18</v>
      </c>
      <c r="K15" s="47">
        <f t="shared" si="4"/>
        <v>19258.097190584664</v>
      </c>
      <c r="L15" s="41">
        <f t="shared" si="5"/>
        <v>18</v>
      </c>
      <c r="M15" s="22">
        <f t="shared" si="6"/>
        <v>0.15226607060274394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4292477453</v>
      </c>
      <c r="E16" s="45">
        <f t="shared" si="0"/>
        <v>0.18883087453391489</v>
      </c>
      <c r="F16" s="41">
        <f t="shared" si="1"/>
        <v>1</v>
      </c>
      <c r="G16" s="60">
        <v>325577</v>
      </c>
      <c r="H16" s="46">
        <f t="shared" si="2"/>
        <v>1</v>
      </c>
      <c r="I16" s="60">
        <v>19246</v>
      </c>
      <c r="J16" s="41">
        <f t="shared" si="3"/>
        <v>1</v>
      </c>
      <c r="K16" s="47">
        <f t="shared" si="4"/>
        <v>223032.1860646368</v>
      </c>
      <c r="L16" s="41">
        <f t="shared" si="5"/>
        <v>2</v>
      </c>
      <c r="M16" s="22">
        <f t="shared" si="6"/>
        <v>0.74171419762602131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1519847679</v>
      </c>
      <c r="E17" s="45">
        <f t="shared" si="0"/>
        <v>6.685979589323908E-2</v>
      </c>
      <c r="F17" s="41">
        <f t="shared" si="1"/>
        <v>7</v>
      </c>
      <c r="G17" s="60">
        <v>123045</v>
      </c>
      <c r="H17" s="46">
        <f t="shared" si="2"/>
        <v>6</v>
      </c>
      <c r="I17" s="60">
        <v>14125</v>
      </c>
      <c r="J17" s="41">
        <f t="shared" si="3"/>
        <v>5</v>
      </c>
      <c r="K17" s="47">
        <f t="shared" si="4"/>
        <v>107599.83568141593</v>
      </c>
      <c r="L17" s="41">
        <f t="shared" si="5"/>
        <v>6</v>
      </c>
      <c r="M17" s="22">
        <f t="shared" si="6"/>
        <v>0.54435794666255588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1673142213</v>
      </c>
      <c r="E18" s="45">
        <f t="shared" si="0"/>
        <v>7.3603393555297422E-2</v>
      </c>
      <c r="F18" s="41">
        <f t="shared" si="1"/>
        <v>4</v>
      </c>
      <c r="G18" s="60">
        <v>270655</v>
      </c>
      <c r="H18" s="46">
        <f t="shared" si="2"/>
        <v>3</v>
      </c>
      <c r="I18" s="60">
        <v>17729</v>
      </c>
      <c r="J18" s="41">
        <f t="shared" si="3"/>
        <v>2</v>
      </c>
      <c r="K18" s="47">
        <f t="shared" si="4"/>
        <v>94373.185910090819</v>
      </c>
      <c r="L18" s="41">
        <f t="shared" si="5"/>
        <v>9</v>
      </c>
      <c r="M18" s="22">
        <f t="shared" si="6"/>
        <v>0.68325111761985513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356009273</v>
      </c>
      <c r="E19" s="45">
        <f t="shared" si="0"/>
        <v>1.5661245306201787E-2</v>
      </c>
      <c r="F19" s="41">
        <f t="shared" si="1"/>
        <v>15</v>
      </c>
      <c r="G19" s="60">
        <v>92398</v>
      </c>
      <c r="H19" s="46">
        <f t="shared" si="2"/>
        <v>9</v>
      </c>
      <c r="I19" s="60">
        <v>11143</v>
      </c>
      <c r="J19" s="41">
        <f t="shared" si="3"/>
        <v>9</v>
      </c>
      <c r="K19" s="47">
        <f t="shared" si="4"/>
        <v>31949.140536659786</v>
      </c>
      <c r="L19" s="41">
        <f t="shared" si="5"/>
        <v>16</v>
      </c>
      <c r="M19" s="22">
        <f t="shared" si="6"/>
        <v>0.42943579466625559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3331652968</v>
      </c>
      <c r="E20" s="45">
        <f t="shared" si="0"/>
        <v>0.14656313294115589</v>
      </c>
      <c r="F20" s="41">
        <f t="shared" si="1"/>
        <v>2</v>
      </c>
      <c r="G20" s="60">
        <v>271839</v>
      </c>
      <c r="H20" s="46">
        <f t="shared" si="2"/>
        <v>2</v>
      </c>
      <c r="I20" s="60">
        <v>17239</v>
      </c>
      <c r="J20" s="41">
        <f t="shared" si="3"/>
        <v>4</v>
      </c>
      <c r="K20" s="47">
        <f t="shared" si="4"/>
        <v>193262.54237484772</v>
      </c>
      <c r="L20" s="41">
        <f t="shared" si="5"/>
        <v>3</v>
      </c>
      <c r="M20" s="22">
        <f t="shared" si="6"/>
        <v>0.66436719593032223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1542773126</v>
      </c>
      <c r="E21" s="45">
        <f t="shared" si="0"/>
        <v>6.7868311896757141E-2</v>
      </c>
      <c r="F21" s="41">
        <f t="shared" si="1"/>
        <v>6</v>
      </c>
      <c r="G21" s="60">
        <v>106747</v>
      </c>
      <c r="H21" s="46">
        <f t="shared" si="2"/>
        <v>7</v>
      </c>
      <c r="I21" s="60">
        <v>9956</v>
      </c>
      <c r="J21" s="41">
        <f t="shared" si="3"/>
        <v>11</v>
      </c>
      <c r="K21" s="47">
        <f t="shared" si="4"/>
        <v>154959.13278425072</v>
      </c>
      <c r="L21" s="41">
        <f t="shared" si="5"/>
        <v>5</v>
      </c>
      <c r="M21" s="22">
        <f t="shared" si="6"/>
        <v>0.38369045783875444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18508</v>
      </c>
      <c r="E22" s="45">
        <f t="shared" si="0"/>
        <v>8.1418757911730773E-7</v>
      </c>
      <c r="F22" s="41">
        <f t="shared" si="1"/>
        <v>21</v>
      </c>
      <c r="G22" s="60">
        <v>14</v>
      </c>
      <c r="H22" s="46">
        <f t="shared" si="2"/>
        <v>21</v>
      </c>
      <c r="I22" s="60">
        <v>7</v>
      </c>
      <c r="J22" s="41">
        <f t="shared" si="3"/>
        <v>21</v>
      </c>
      <c r="K22" s="47">
        <f t="shared" si="4"/>
        <v>2644</v>
      </c>
      <c r="L22" s="41">
        <f t="shared" si="5"/>
        <v>21</v>
      </c>
      <c r="M22" s="22">
        <f t="shared" si="6"/>
        <v>2.6977030985047017E-4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8347420</v>
      </c>
      <c r="E24" s="45">
        <f t="shared" si="0"/>
        <v>3.6721232341016839E-4</v>
      </c>
      <c r="F24" s="41">
        <f t="shared" si="1"/>
        <v>19</v>
      </c>
      <c r="G24" s="60">
        <v>2282</v>
      </c>
      <c r="H24" s="46">
        <f t="shared" si="2"/>
        <v>19</v>
      </c>
      <c r="I24" s="60">
        <v>614</v>
      </c>
      <c r="J24" s="41">
        <f t="shared" si="3"/>
        <v>19</v>
      </c>
      <c r="K24" s="47">
        <f t="shared" si="4"/>
        <v>13595.146579804561</v>
      </c>
      <c r="L24" s="41">
        <f t="shared" si="5"/>
        <v>19</v>
      </c>
      <c r="M24" s="22">
        <f t="shared" si="6"/>
        <v>2.3662710035455527E-2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404033972</v>
      </c>
      <c r="E25" s="45">
        <f t="shared" si="0"/>
        <v>1.7773905421646318E-2</v>
      </c>
      <c r="F25" s="41">
        <f t="shared" si="1"/>
        <v>13</v>
      </c>
      <c r="G25" s="60">
        <v>99493</v>
      </c>
      <c r="H25" s="46">
        <f t="shared" si="2"/>
        <v>8</v>
      </c>
      <c r="I25" s="60">
        <v>11702</v>
      </c>
      <c r="J25" s="41">
        <f t="shared" si="3"/>
        <v>7</v>
      </c>
      <c r="K25" s="47">
        <f t="shared" si="4"/>
        <v>34526.916082720905</v>
      </c>
      <c r="L25" s="41">
        <f t="shared" si="5"/>
        <v>15</v>
      </c>
      <c r="M25" s="22">
        <f t="shared" si="6"/>
        <v>0.45097888083860027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1548496788</v>
      </c>
      <c r="E26" s="45">
        <f t="shared" si="0"/>
        <v>6.8120102177039482E-2</v>
      </c>
      <c r="F26" s="41">
        <f t="shared" si="1"/>
        <v>5</v>
      </c>
      <c r="G26" s="60">
        <v>58771</v>
      </c>
      <c r="H26" s="46">
        <f t="shared" si="2"/>
        <v>12</v>
      </c>
      <c r="I26" s="60">
        <v>8973</v>
      </c>
      <c r="J26" s="41">
        <f t="shared" si="3"/>
        <v>13</v>
      </c>
      <c r="K26" s="47">
        <f t="shared" si="4"/>
        <v>172572.91741892343</v>
      </c>
      <c r="L26" s="41">
        <f t="shared" si="5"/>
        <v>4</v>
      </c>
      <c r="M26" s="22">
        <f t="shared" si="6"/>
        <v>0.34580699861260983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127293337</v>
      </c>
      <c r="E27" s="45">
        <f t="shared" si="0"/>
        <v>5.5997759828070896E-3</v>
      </c>
      <c r="F27" s="41">
        <f t="shared" si="1"/>
        <v>17</v>
      </c>
      <c r="G27" s="60">
        <v>48715</v>
      </c>
      <c r="H27" s="46">
        <f t="shared" si="2"/>
        <v>15</v>
      </c>
      <c r="I27" s="60">
        <v>6229</v>
      </c>
      <c r="J27" s="41">
        <f t="shared" si="3"/>
        <v>15</v>
      </c>
      <c r="K27" s="47">
        <f t="shared" si="4"/>
        <v>20435.597527693048</v>
      </c>
      <c r="L27" s="41">
        <f t="shared" si="5"/>
        <v>17</v>
      </c>
      <c r="M27" s="22">
        <f t="shared" si="6"/>
        <v>0.24005703715122553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586360006</v>
      </c>
      <c r="E28" s="45">
        <f t="shared" si="0"/>
        <v>2.5794631174429976E-2</v>
      </c>
      <c r="F28" s="41">
        <f t="shared" si="1"/>
        <v>11</v>
      </c>
      <c r="G28" s="60">
        <v>17295</v>
      </c>
      <c r="H28" s="46">
        <f t="shared" si="2"/>
        <v>18</v>
      </c>
      <c r="I28" s="60">
        <v>7008</v>
      </c>
      <c r="J28" s="41">
        <f t="shared" si="3"/>
        <v>14</v>
      </c>
      <c r="K28" s="47">
        <f t="shared" si="4"/>
        <v>83670.092180365304</v>
      </c>
      <c r="L28" s="41">
        <f t="shared" si="5"/>
        <v>10</v>
      </c>
      <c r="M28" s="22">
        <f t="shared" si="6"/>
        <v>0.27007861877601358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1078987</v>
      </c>
      <c r="E29" s="50">
        <f t="shared" si="0"/>
        <v>4.7465842523721986E-5</v>
      </c>
      <c r="F29" s="41">
        <f t="shared" si="1"/>
        <v>20</v>
      </c>
      <c r="G29" s="61">
        <v>1017</v>
      </c>
      <c r="H29" s="46">
        <f t="shared" si="2"/>
        <v>20</v>
      </c>
      <c r="I29" s="61">
        <v>103</v>
      </c>
      <c r="J29" s="41">
        <f t="shared" si="3"/>
        <v>20</v>
      </c>
      <c r="K29" s="51">
        <f t="shared" si="4"/>
        <v>10475.601941747573</v>
      </c>
      <c r="L29" s="41">
        <f t="shared" si="5"/>
        <v>20</v>
      </c>
      <c r="M29" s="28">
        <f t="shared" si="6"/>
        <v>3.9694774163712039E-3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22731862380</v>
      </c>
      <c r="E30" s="70"/>
      <c r="F30" s="71"/>
      <c r="G30" s="62">
        <v>665123</v>
      </c>
      <c r="H30" s="71"/>
      <c r="I30" s="62">
        <v>22173</v>
      </c>
      <c r="J30" s="71"/>
      <c r="K30" s="54">
        <f>IFERROR(D30/I30,0)</f>
        <v>1025204.6353673387</v>
      </c>
      <c r="L30" s="71"/>
      <c r="M30" s="30">
        <f t="shared" si="6"/>
        <v>0.85451672575921078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37" priority="24" stopIfTrue="1">
      <formula>$F8&lt;=5</formula>
    </cfRule>
  </conditionalFormatting>
  <conditionalFormatting sqref="H8:H29">
    <cfRule type="expression" dxfId="636" priority="25" stopIfTrue="1">
      <formula>$H8&lt;=5</formula>
    </cfRule>
  </conditionalFormatting>
  <conditionalFormatting sqref="J8:J29">
    <cfRule type="expression" dxfId="635" priority="26" stopIfTrue="1">
      <formula>$J8&lt;=5</formula>
    </cfRule>
  </conditionalFormatting>
  <conditionalFormatting sqref="L8:L29">
    <cfRule type="expression" dxfId="634" priority="27" stopIfTrue="1">
      <formula>$L8&lt;=5</formula>
    </cfRule>
  </conditionalFormatting>
  <conditionalFormatting sqref="E8:E29">
    <cfRule type="expression" dxfId="633" priority="22" stopIfTrue="1">
      <formula>$F8&lt;=5</formula>
    </cfRule>
  </conditionalFormatting>
  <conditionalFormatting sqref="G8:G29">
    <cfRule type="expression" dxfId="632" priority="20" stopIfTrue="1">
      <formula>$H8&lt;=5</formula>
    </cfRule>
  </conditionalFormatting>
  <conditionalFormatting sqref="I8:I29">
    <cfRule type="expression" dxfId="631" priority="18" stopIfTrue="1">
      <formula>$J8&lt;=5</formula>
    </cfRule>
  </conditionalFormatting>
  <conditionalFormatting sqref="K8:K29">
    <cfRule type="expression" dxfId="630" priority="16" stopIfTrue="1">
      <formula>$L8&lt;=5</formula>
    </cfRule>
  </conditionalFormatting>
  <conditionalFormatting sqref="D8:D29">
    <cfRule type="expression" dxfId="629" priority="14" stopIfTrue="1">
      <formula>$F8&lt;=5</formula>
    </cfRule>
  </conditionalFormatting>
  <conditionalFormatting sqref="M8:M29">
    <cfRule type="expression" dxfId="628" priority="8" stopIfTrue="1">
      <formula>$N8&lt;=5</formula>
    </cfRule>
  </conditionalFormatting>
  <conditionalFormatting sqref="N8:N29">
    <cfRule type="expression" dxfId="62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209</v>
      </c>
    </row>
    <row r="3" spans="1:14" s="1" customFormat="1" ht="18.75" customHeight="1">
      <c r="A3" s="35"/>
      <c r="B3" s="129" t="s">
        <v>179</v>
      </c>
      <c r="C3" s="130"/>
      <c r="D3" s="137">
        <v>23197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362181732</v>
      </c>
      <c r="E8" s="40">
        <f t="shared" ref="E8:E29" si="0">IFERROR(D8/$D$30,0)</f>
        <v>1.8445004015823017E-2</v>
      </c>
      <c r="F8" s="41">
        <f>_xlfn.IFS(D8&gt;0,RANK(D8,$D$8:$D$29,0),D8=0,"-")</f>
        <v>14</v>
      </c>
      <c r="G8" s="59">
        <v>46496</v>
      </c>
      <c r="H8" s="46">
        <f>_xlfn.IFS(G8&gt;0,RANK(G8,$G$8:$G$29,0),G8=0,"-")</f>
        <v>13</v>
      </c>
      <c r="I8" s="59">
        <v>8145</v>
      </c>
      <c r="J8" s="41">
        <f>_xlfn.IFS(I8&gt;0,RANK(I8,$I$8:$I$29,0),I8=0,"-")</f>
        <v>12</v>
      </c>
      <c r="K8" s="42">
        <f>IFERROR(D8/I8,0)</f>
        <v>44466.756537753223</v>
      </c>
      <c r="L8" s="41">
        <f>_xlfn.IFS(K8&gt;0,RANK(K8,$K$8:$K$29,0),K8=0,"-")</f>
        <v>14</v>
      </c>
      <c r="M8" s="16">
        <f>IFERROR(I8/$D$3,0)</f>
        <v>0.35112299004181574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1980299418</v>
      </c>
      <c r="E9" s="45">
        <f t="shared" si="0"/>
        <v>0.10085166503522597</v>
      </c>
      <c r="F9" s="41">
        <f t="shared" ref="F9:F29" si="1">_xlfn.IFS(D9&gt;0,RANK(D9,$D$8:$D$29,0),D9=0,"-")</f>
        <v>3</v>
      </c>
      <c r="G9" s="60">
        <v>56746</v>
      </c>
      <c r="H9" s="46">
        <f t="shared" ref="H9:H29" si="2">_xlfn.IFS(G9&gt;0,RANK(G9,$G$8:$G$29,0),G9=0,"-")</f>
        <v>11</v>
      </c>
      <c r="I9" s="60">
        <v>9847</v>
      </c>
      <c r="J9" s="41">
        <f t="shared" ref="J9:J29" si="3">_xlfn.IFS(I9&gt;0,RANK(I9,$I$8:$I$29,0),I9=0,"-")</f>
        <v>9</v>
      </c>
      <c r="K9" s="47">
        <f t="shared" ref="K9:K29" si="4">IFERROR(D9/I9,0)</f>
        <v>201106.87701838123</v>
      </c>
      <c r="L9" s="41">
        <f t="shared" ref="L9:L29" si="5">_xlfn.IFS(K9&gt;0,RANK(K9,$K$8:$K$29,0),K9=0,"-")</f>
        <v>2</v>
      </c>
      <c r="M9" s="22">
        <f t="shared" ref="M9:M30" si="6">IFERROR(I9/$D$3,0)</f>
        <v>0.42449454670862613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238438742</v>
      </c>
      <c r="E10" s="45">
        <f t="shared" si="0"/>
        <v>1.214308499059745E-2</v>
      </c>
      <c r="F10" s="41">
        <f t="shared" si="1"/>
        <v>16</v>
      </c>
      <c r="G10" s="60">
        <v>26686</v>
      </c>
      <c r="H10" s="46">
        <f t="shared" si="2"/>
        <v>16</v>
      </c>
      <c r="I10" s="60">
        <v>4363</v>
      </c>
      <c r="J10" s="41">
        <f t="shared" si="3"/>
        <v>16</v>
      </c>
      <c r="K10" s="47">
        <f t="shared" si="4"/>
        <v>54650.18152647261</v>
      </c>
      <c r="L10" s="41">
        <f t="shared" si="5"/>
        <v>13</v>
      </c>
      <c r="M10" s="22">
        <f t="shared" si="6"/>
        <v>0.18808466612061905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1247703461</v>
      </c>
      <c r="E11" s="45">
        <f t="shared" si="0"/>
        <v>6.3542396855900171E-2</v>
      </c>
      <c r="F11" s="41">
        <f t="shared" si="1"/>
        <v>8</v>
      </c>
      <c r="G11" s="60">
        <v>225681</v>
      </c>
      <c r="H11" s="46">
        <f t="shared" si="2"/>
        <v>4</v>
      </c>
      <c r="I11" s="60">
        <v>15855</v>
      </c>
      <c r="J11" s="41">
        <f t="shared" si="3"/>
        <v>2</v>
      </c>
      <c r="K11" s="47">
        <f t="shared" si="4"/>
        <v>78694.636455376851</v>
      </c>
      <c r="L11" s="41">
        <f t="shared" si="5"/>
        <v>11</v>
      </c>
      <c r="M11" s="22">
        <f t="shared" si="6"/>
        <v>0.68349355520110355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422257527</v>
      </c>
      <c r="E12" s="45">
        <f t="shared" si="0"/>
        <v>2.1504513047130979E-2</v>
      </c>
      <c r="F12" s="41">
        <f t="shared" si="1"/>
        <v>12</v>
      </c>
      <c r="G12" s="60">
        <v>44936</v>
      </c>
      <c r="H12" s="46">
        <f t="shared" si="2"/>
        <v>14</v>
      </c>
      <c r="I12" s="60">
        <v>4279</v>
      </c>
      <c r="J12" s="41">
        <f t="shared" si="3"/>
        <v>17</v>
      </c>
      <c r="K12" s="47">
        <f t="shared" si="4"/>
        <v>98681.357092778693</v>
      </c>
      <c r="L12" s="41">
        <f t="shared" si="5"/>
        <v>7</v>
      </c>
      <c r="M12" s="22">
        <f t="shared" si="6"/>
        <v>0.18446350821226884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1002766748</v>
      </c>
      <c r="E13" s="45">
        <f t="shared" si="0"/>
        <v>5.1068386557370005E-2</v>
      </c>
      <c r="F13" s="41">
        <f t="shared" si="1"/>
        <v>9</v>
      </c>
      <c r="G13" s="60">
        <v>146690</v>
      </c>
      <c r="H13" s="46">
        <f t="shared" si="2"/>
        <v>5</v>
      </c>
      <c r="I13" s="60">
        <v>10295</v>
      </c>
      <c r="J13" s="41">
        <f t="shared" si="3"/>
        <v>8</v>
      </c>
      <c r="K13" s="47">
        <f t="shared" si="4"/>
        <v>97403.27809616318</v>
      </c>
      <c r="L13" s="41">
        <f t="shared" si="5"/>
        <v>8</v>
      </c>
      <c r="M13" s="22">
        <f t="shared" si="6"/>
        <v>0.44380738888649396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706499576</v>
      </c>
      <c r="E14" s="45">
        <f t="shared" si="0"/>
        <v>3.5980245178399164E-2</v>
      </c>
      <c r="F14" s="41">
        <f t="shared" si="1"/>
        <v>10</v>
      </c>
      <c r="G14" s="60">
        <v>67592</v>
      </c>
      <c r="H14" s="46">
        <f t="shared" si="2"/>
        <v>10</v>
      </c>
      <c r="I14" s="60">
        <v>9641</v>
      </c>
      <c r="J14" s="41">
        <f t="shared" si="3"/>
        <v>10</v>
      </c>
      <c r="K14" s="47">
        <f t="shared" si="4"/>
        <v>73280.736023234102</v>
      </c>
      <c r="L14" s="41">
        <f t="shared" si="5"/>
        <v>12</v>
      </c>
      <c r="M14" s="22">
        <f t="shared" si="6"/>
        <v>0.41561408802862437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58158344</v>
      </c>
      <c r="E15" s="45">
        <f t="shared" si="0"/>
        <v>2.9618580780148692E-3</v>
      </c>
      <c r="F15" s="41">
        <f t="shared" si="1"/>
        <v>18</v>
      </c>
      <c r="G15" s="60">
        <v>20356</v>
      </c>
      <c r="H15" s="46">
        <f t="shared" si="2"/>
        <v>17</v>
      </c>
      <c r="I15" s="60">
        <v>3512</v>
      </c>
      <c r="J15" s="41">
        <f t="shared" si="3"/>
        <v>18</v>
      </c>
      <c r="K15" s="47">
        <f t="shared" si="4"/>
        <v>16559.892938496581</v>
      </c>
      <c r="L15" s="41">
        <f t="shared" si="5"/>
        <v>18</v>
      </c>
      <c r="M15" s="22">
        <f t="shared" si="6"/>
        <v>0.15139888778721386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3779760650</v>
      </c>
      <c r="E16" s="45">
        <f t="shared" si="0"/>
        <v>0.19249369641895636</v>
      </c>
      <c r="F16" s="41">
        <f t="shared" si="1"/>
        <v>1</v>
      </c>
      <c r="G16" s="60">
        <v>281044</v>
      </c>
      <c r="H16" s="46">
        <f t="shared" si="2"/>
        <v>1</v>
      </c>
      <c r="I16" s="60">
        <v>17269</v>
      </c>
      <c r="J16" s="41">
        <f t="shared" si="3"/>
        <v>1</v>
      </c>
      <c r="K16" s="47">
        <f t="shared" si="4"/>
        <v>218875.47918234987</v>
      </c>
      <c r="L16" s="41">
        <f t="shared" si="5"/>
        <v>1</v>
      </c>
      <c r="M16" s="22">
        <f t="shared" si="6"/>
        <v>0.74444971332499887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1424011124</v>
      </c>
      <c r="E17" s="45">
        <f t="shared" si="0"/>
        <v>7.2521302374125948E-2</v>
      </c>
      <c r="F17" s="41">
        <f t="shared" si="1"/>
        <v>6</v>
      </c>
      <c r="G17" s="60">
        <v>109851</v>
      </c>
      <c r="H17" s="46">
        <f t="shared" si="2"/>
        <v>6</v>
      </c>
      <c r="I17" s="60">
        <v>12765</v>
      </c>
      <c r="J17" s="41">
        <f t="shared" si="3"/>
        <v>5</v>
      </c>
      <c r="K17" s="47">
        <f t="shared" si="4"/>
        <v>111555.90473952213</v>
      </c>
      <c r="L17" s="41">
        <f t="shared" si="5"/>
        <v>6</v>
      </c>
      <c r="M17" s="22">
        <f t="shared" si="6"/>
        <v>0.55028667500107775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1451548346</v>
      </c>
      <c r="E18" s="45">
        <f t="shared" si="0"/>
        <v>7.3923703780651356E-2</v>
      </c>
      <c r="F18" s="41">
        <f t="shared" si="1"/>
        <v>5</v>
      </c>
      <c r="G18" s="60">
        <v>232163</v>
      </c>
      <c r="H18" s="46">
        <f t="shared" si="2"/>
        <v>3</v>
      </c>
      <c r="I18" s="60">
        <v>15786</v>
      </c>
      <c r="J18" s="41">
        <f t="shared" si="3"/>
        <v>3</v>
      </c>
      <c r="K18" s="47">
        <f t="shared" si="4"/>
        <v>91951.624604079567</v>
      </c>
      <c r="L18" s="41">
        <f t="shared" si="5"/>
        <v>9</v>
      </c>
      <c r="M18" s="22">
        <f t="shared" si="6"/>
        <v>0.6805190326335302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347088938</v>
      </c>
      <c r="E19" s="45">
        <f t="shared" si="0"/>
        <v>1.7676366005278658E-2</v>
      </c>
      <c r="F19" s="41">
        <f t="shared" si="1"/>
        <v>15</v>
      </c>
      <c r="G19" s="60">
        <v>89803</v>
      </c>
      <c r="H19" s="46">
        <f t="shared" si="2"/>
        <v>8</v>
      </c>
      <c r="I19" s="60">
        <v>10304</v>
      </c>
      <c r="J19" s="41">
        <f t="shared" si="3"/>
        <v>7</v>
      </c>
      <c r="K19" s="47">
        <f t="shared" si="4"/>
        <v>33684.873641304344</v>
      </c>
      <c r="L19" s="41">
        <f t="shared" si="5"/>
        <v>16</v>
      </c>
      <c r="M19" s="22">
        <f t="shared" si="6"/>
        <v>0.44419537009096005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2787411903</v>
      </c>
      <c r="E20" s="45">
        <f t="shared" si="0"/>
        <v>0.14195587243088195</v>
      </c>
      <c r="F20" s="41">
        <f t="shared" si="1"/>
        <v>2</v>
      </c>
      <c r="G20" s="60">
        <v>239742</v>
      </c>
      <c r="H20" s="46">
        <f t="shared" si="2"/>
        <v>2</v>
      </c>
      <c r="I20" s="60">
        <v>15542</v>
      </c>
      <c r="J20" s="41">
        <f t="shared" si="3"/>
        <v>4</v>
      </c>
      <c r="K20" s="47">
        <f t="shared" si="4"/>
        <v>179347.05333933857</v>
      </c>
      <c r="L20" s="41">
        <f t="shared" si="5"/>
        <v>3</v>
      </c>
      <c r="M20" s="22">
        <f t="shared" si="6"/>
        <v>0.67000043109022722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1580570231</v>
      </c>
      <c r="E21" s="45">
        <f t="shared" si="0"/>
        <v>8.0494463641488448E-2</v>
      </c>
      <c r="F21" s="41">
        <f t="shared" si="1"/>
        <v>4</v>
      </c>
      <c r="G21" s="60">
        <v>96078</v>
      </c>
      <c r="H21" s="46">
        <f t="shared" si="2"/>
        <v>7</v>
      </c>
      <c r="I21" s="60">
        <v>9302</v>
      </c>
      <c r="J21" s="41">
        <f t="shared" si="3"/>
        <v>11</v>
      </c>
      <c r="K21" s="47">
        <f t="shared" si="4"/>
        <v>169917.24693614276</v>
      </c>
      <c r="L21" s="41">
        <f t="shared" si="5"/>
        <v>4</v>
      </c>
      <c r="M21" s="22">
        <f t="shared" si="6"/>
        <v>0.40100012932706813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36911</v>
      </c>
      <c r="E22" s="45">
        <f t="shared" si="0"/>
        <v>1.8797843266927758E-6</v>
      </c>
      <c r="F22" s="41">
        <f t="shared" si="1"/>
        <v>21</v>
      </c>
      <c r="G22" s="60">
        <v>28</v>
      </c>
      <c r="H22" s="46">
        <f t="shared" si="2"/>
        <v>21</v>
      </c>
      <c r="I22" s="60">
        <v>19</v>
      </c>
      <c r="J22" s="41">
        <f t="shared" si="3"/>
        <v>21</v>
      </c>
      <c r="K22" s="47">
        <f t="shared" si="4"/>
        <v>1942.6842105263158</v>
      </c>
      <c r="L22" s="41">
        <f t="shared" si="5"/>
        <v>21</v>
      </c>
      <c r="M22" s="22">
        <f t="shared" si="6"/>
        <v>8.1907143165064447E-4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940</v>
      </c>
      <c r="E23" s="45">
        <f t="shared" si="0"/>
        <v>4.7871834062778284E-8</v>
      </c>
      <c r="F23" s="41">
        <f t="shared" si="1"/>
        <v>22</v>
      </c>
      <c r="G23" s="60">
        <v>3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470</v>
      </c>
      <c r="L23" s="41">
        <f t="shared" si="5"/>
        <v>22</v>
      </c>
      <c r="M23" s="22">
        <f t="shared" si="6"/>
        <v>8.6218045436909952E-5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5476584</v>
      </c>
      <c r="E24" s="45">
        <f t="shared" si="0"/>
        <v>2.7890863880730482E-4</v>
      </c>
      <c r="F24" s="41">
        <f t="shared" si="1"/>
        <v>19</v>
      </c>
      <c r="G24" s="60">
        <v>2841</v>
      </c>
      <c r="H24" s="46">
        <f t="shared" si="2"/>
        <v>19</v>
      </c>
      <c r="I24" s="60">
        <v>745</v>
      </c>
      <c r="J24" s="41">
        <f t="shared" si="3"/>
        <v>19</v>
      </c>
      <c r="K24" s="47">
        <f t="shared" si="4"/>
        <v>7351.1194630872487</v>
      </c>
      <c r="L24" s="41">
        <f t="shared" si="5"/>
        <v>20</v>
      </c>
      <c r="M24" s="22">
        <f t="shared" si="6"/>
        <v>3.2116221925248954E-2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379214269</v>
      </c>
      <c r="E25" s="45">
        <f t="shared" si="0"/>
        <v>1.9312428255112517E-2</v>
      </c>
      <c r="F25" s="41">
        <f t="shared" si="1"/>
        <v>13</v>
      </c>
      <c r="G25" s="60">
        <v>88175</v>
      </c>
      <c r="H25" s="46">
        <f t="shared" si="2"/>
        <v>9</v>
      </c>
      <c r="I25" s="60">
        <v>10769</v>
      </c>
      <c r="J25" s="41">
        <f t="shared" si="3"/>
        <v>6</v>
      </c>
      <c r="K25" s="47">
        <f t="shared" si="4"/>
        <v>35213.508125174114</v>
      </c>
      <c r="L25" s="41">
        <f t="shared" si="5"/>
        <v>15</v>
      </c>
      <c r="M25" s="22">
        <f t="shared" si="6"/>
        <v>0.46424106565504158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1255640260</v>
      </c>
      <c r="E26" s="45">
        <f t="shared" si="0"/>
        <v>6.3946598052408279E-2</v>
      </c>
      <c r="F26" s="41">
        <f t="shared" si="1"/>
        <v>7</v>
      </c>
      <c r="G26" s="60">
        <v>51857</v>
      </c>
      <c r="H26" s="46">
        <f t="shared" si="2"/>
        <v>12</v>
      </c>
      <c r="I26" s="60">
        <v>8065</v>
      </c>
      <c r="J26" s="41">
        <f t="shared" si="3"/>
        <v>13</v>
      </c>
      <c r="K26" s="47">
        <f t="shared" si="4"/>
        <v>155690.05083694978</v>
      </c>
      <c r="L26" s="41">
        <f t="shared" si="5"/>
        <v>5</v>
      </c>
      <c r="M26" s="22">
        <f t="shared" si="6"/>
        <v>0.34767426822433933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115977199</v>
      </c>
      <c r="E27" s="45">
        <f t="shared" si="0"/>
        <v>5.9064268357381013E-3</v>
      </c>
      <c r="F27" s="41">
        <f t="shared" si="1"/>
        <v>17</v>
      </c>
      <c r="G27" s="60">
        <v>44034</v>
      </c>
      <c r="H27" s="46">
        <f t="shared" si="2"/>
        <v>15</v>
      </c>
      <c r="I27" s="60">
        <v>6245</v>
      </c>
      <c r="J27" s="41">
        <f t="shared" si="3"/>
        <v>14</v>
      </c>
      <c r="K27" s="47">
        <f t="shared" si="4"/>
        <v>18571.208807045638</v>
      </c>
      <c r="L27" s="41">
        <f t="shared" si="5"/>
        <v>17</v>
      </c>
      <c r="M27" s="22">
        <f t="shared" si="6"/>
        <v>0.26921584687675132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489601577</v>
      </c>
      <c r="E28" s="45">
        <f t="shared" si="0"/>
        <v>2.4934176011721876E-2</v>
      </c>
      <c r="F28" s="41">
        <f t="shared" si="1"/>
        <v>11</v>
      </c>
      <c r="G28" s="60">
        <v>13805</v>
      </c>
      <c r="H28" s="46">
        <f t="shared" si="2"/>
        <v>18</v>
      </c>
      <c r="I28" s="60">
        <v>5841</v>
      </c>
      <c r="J28" s="41">
        <f t="shared" si="3"/>
        <v>15</v>
      </c>
      <c r="K28" s="60">
        <f t="shared" si="4"/>
        <v>83821.533470296185</v>
      </c>
      <c r="L28" s="41">
        <f t="shared" si="5"/>
        <v>10</v>
      </c>
      <c r="M28" s="22">
        <f t="shared" si="6"/>
        <v>0.25179980169849547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1118770</v>
      </c>
      <c r="E29" s="50">
        <f t="shared" si="0"/>
        <v>5.6976140206823891E-5</v>
      </c>
      <c r="F29" s="41">
        <f t="shared" si="1"/>
        <v>20</v>
      </c>
      <c r="G29" s="61">
        <v>991</v>
      </c>
      <c r="H29" s="46">
        <f t="shared" si="2"/>
        <v>20</v>
      </c>
      <c r="I29" s="61">
        <v>93</v>
      </c>
      <c r="J29" s="41">
        <f t="shared" si="3"/>
        <v>20</v>
      </c>
      <c r="K29" s="51">
        <f t="shared" si="4"/>
        <v>12029.784946236559</v>
      </c>
      <c r="L29" s="41">
        <f t="shared" si="5"/>
        <v>19</v>
      </c>
      <c r="M29" s="28">
        <f t="shared" si="6"/>
        <v>4.0091391128163128E-3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19635763250</v>
      </c>
      <c r="E30" s="70"/>
      <c r="F30" s="71"/>
      <c r="G30" s="62">
        <v>573279</v>
      </c>
      <c r="H30" s="71"/>
      <c r="I30" s="62">
        <v>19994</v>
      </c>
      <c r="J30" s="71"/>
      <c r="K30" s="54">
        <f>IFERROR(D30/I30,0)</f>
        <v>982082.78733620082</v>
      </c>
      <c r="L30" s="71"/>
      <c r="M30" s="30">
        <f t="shared" si="6"/>
        <v>0.86192180023278875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26" priority="33" stopIfTrue="1">
      <formula>$F8&lt;=5</formula>
    </cfRule>
  </conditionalFormatting>
  <conditionalFormatting sqref="H8:H29">
    <cfRule type="expression" dxfId="625" priority="34" stopIfTrue="1">
      <formula>$H8&lt;=5</formula>
    </cfRule>
  </conditionalFormatting>
  <conditionalFormatting sqref="J8:J29">
    <cfRule type="expression" dxfId="624" priority="35" stopIfTrue="1">
      <formula>$J8&lt;=5</formula>
    </cfRule>
  </conditionalFormatting>
  <conditionalFormatting sqref="L8:L29">
    <cfRule type="expression" dxfId="623" priority="36" stopIfTrue="1">
      <formula>$L8&lt;=5</formula>
    </cfRule>
  </conditionalFormatting>
  <conditionalFormatting sqref="E8:E29">
    <cfRule type="expression" dxfId="622" priority="31" stopIfTrue="1">
      <formula>$F8&lt;=5</formula>
    </cfRule>
  </conditionalFormatting>
  <conditionalFormatting sqref="G8:G29">
    <cfRule type="expression" dxfId="621" priority="29" stopIfTrue="1">
      <formula>$H8&lt;=5</formula>
    </cfRule>
  </conditionalFormatting>
  <conditionalFormatting sqref="I8:I29">
    <cfRule type="expression" dxfId="620" priority="27" stopIfTrue="1">
      <formula>$J8&lt;=5</formula>
    </cfRule>
  </conditionalFormatting>
  <conditionalFormatting sqref="K8:K29">
    <cfRule type="expression" dxfId="619" priority="25" stopIfTrue="1">
      <formula>$L8&lt;=5</formula>
    </cfRule>
  </conditionalFormatting>
  <conditionalFormatting sqref="D8:D29">
    <cfRule type="expression" dxfId="618" priority="23" stopIfTrue="1">
      <formula>$F8&lt;=5</formula>
    </cfRule>
  </conditionalFormatting>
  <conditionalFormatting sqref="M8:M29">
    <cfRule type="expression" dxfId="617" priority="17" stopIfTrue="1">
      <formula>$N8&lt;=5</formula>
    </cfRule>
  </conditionalFormatting>
  <conditionalFormatting sqref="N8:N29">
    <cfRule type="expression" dxfId="616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210</v>
      </c>
    </row>
    <row r="3" spans="1:14" s="1" customFormat="1" ht="18.75" customHeight="1">
      <c r="A3" s="35"/>
      <c r="B3" s="129" t="s">
        <v>179</v>
      </c>
      <c r="C3" s="130"/>
      <c r="D3" s="137">
        <v>16046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80</v>
      </c>
      <c r="C8" s="39"/>
      <c r="D8" s="59">
        <v>287742704</v>
      </c>
      <c r="E8" s="40">
        <f t="shared" ref="E8:E29" si="0">IFERROR(D8/$D$30,0)</f>
        <v>2.1259635595094667E-2</v>
      </c>
      <c r="F8" s="41">
        <f>_xlfn.IFS(D8&gt;0,RANK(D8,$D$8:$D$29,0),D8=0,"-")</f>
        <v>13</v>
      </c>
      <c r="G8" s="59">
        <v>32279</v>
      </c>
      <c r="H8" s="46">
        <f>_xlfn.IFS(G8&gt;0,RANK(G8,$G$8:$G$29,0),G8=0,"-")</f>
        <v>12</v>
      </c>
      <c r="I8" s="59">
        <v>5646</v>
      </c>
      <c r="J8" s="41">
        <f>_xlfn.IFS(I8&gt;0,RANK(I8,$I$8:$I$29,0),I8=0,"-")</f>
        <v>12</v>
      </c>
      <c r="K8" s="42">
        <f>IFERROR(D8/I8,0)</f>
        <v>50963.992915338291</v>
      </c>
      <c r="L8" s="41">
        <f>_xlfn.IFS(K8&gt;0,RANK(K8,$K$8:$K$29,0),K8=0,"-")</f>
        <v>14</v>
      </c>
      <c r="M8" s="16">
        <f>IFERROR(I8/$D$3,0)</f>
        <v>0.35186339274585565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1475495230</v>
      </c>
      <c r="E9" s="45">
        <f t="shared" si="0"/>
        <v>0.10901576469546347</v>
      </c>
      <c r="F9" s="41">
        <f t="shared" ref="F9:F29" si="1">_xlfn.IFS(D9&gt;0,RANK(D9,$D$8:$D$29,0),D9=0,"-")</f>
        <v>3</v>
      </c>
      <c r="G9" s="60">
        <v>35297</v>
      </c>
      <c r="H9" s="46">
        <f t="shared" ref="H9:H29" si="2">_xlfn.IFS(G9&gt;0,RANK(G9,$G$8:$G$29,0),G9=0,"-")</f>
        <v>11</v>
      </c>
      <c r="I9" s="60">
        <v>6077</v>
      </c>
      <c r="J9" s="41">
        <f t="shared" ref="J9:J29" si="3">_xlfn.IFS(I9&gt;0,RANK(I9,$I$8:$I$29,0),I9=0,"-")</f>
        <v>10</v>
      </c>
      <c r="K9" s="47">
        <f t="shared" ref="K9:K29" si="4">IFERROR(D9/I9,0)</f>
        <v>242799.93911469475</v>
      </c>
      <c r="L9" s="41">
        <f t="shared" ref="L9:L29" si="5">_xlfn.IFS(K9&gt;0,RANK(K9,$K$8:$K$29,0),K9=0,"-")</f>
        <v>1</v>
      </c>
      <c r="M9" s="22">
        <f t="shared" ref="M9:M30" si="6">IFERROR(I9/$D$3,0)</f>
        <v>0.37872366945033031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204836060</v>
      </c>
      <c r="E10" s="45">
        <f t="shared" si="0"/>
        <v>1.513414565095262E-2</v>
      </c>
      <c r="F10" s="41">
        <f t="shared" si="1"/>
        <v>16</v>
      </c>
      <c r="G10" s="60">
        <v>18063</v>
      </c>
      <c r="H10" s="46">
        <f t="shared" si="2"/>
        <v>16</v>
      </c>
      <c r="I10" s="60">
        <v>3142</v>
      </c>
      <c r="J10" s="41">
        <f t="shared" si="3"/>
        <v>16</v>
      </c>
      <c r="K10" s="47">
        <f t="shared" si="4"/>
        <v>65192.889879057926</v>
      </c>
      <c r="L10" s="41">
        <f t="shared" si="5"/>
        <v>13</v>
      </c>
      <c r="M10" s="22">
        <f t="shared" si="6"/>
        <v>0.1958120403838963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832123082</v>
      </c>
      <c r="E11" s="45">
        <f t="shared" si="0"/>
        <v>6.1480736948892646E-2</v>
      </c>
      <c r="F11" s="41">
        <f t="shared" si="1"/>
        <v>8</v>
      </c>
      <c r="G11" s="60">
        <v>149701</v>
      </c>
      <c r="H11" s="46">
        <f t="shared" si="2"/>
        <v>4</v>
      </c>
      <c r="I11" s="60">
        <v>10536</v>
      </c>
      <c r="J11" s="41">
        <f t="shared" si="3"/>
        <v>3</v>
      </c>
      <c r="K11" s="47">
        <f t="shared" si="4"/>
        <v>78979.032080485951</v>
      </c>
      <c r="L11" s="41">
        <f t="shared" si="5"/>
        <v>12</v>
      </c>
      <c r="M11" s="22">
        <f t="shared" si="6"/>
        <v>0.65661223981054473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334921523</v>
      </c>
      <c r="E12" s="45">
        <f t="shared" si="0"/>
        <v>2.474540425509492E-2</v>
      </c>
      <c r="F12" s="41">
        <f t="shared" si="1"/>
        <v>11</v>
      </c>
      <c r="G12" s="60">
        <v>32110</v>
      </c>
      <c r="H12" s="46">
        <f t="shared" si="2"/>
        <v>13</v>
      </c>
      <c r="I12" s="60">
        <v>3039</v>
      </c>
      <c r="J12" s="41">
        <f t="shared" si="3"/>
        <v>17</v>
      </c>
      <c r="K12" s="47">
        <f t="shared" si="4"/>
        <v>110207.80618624548</v>
      </c>
      <c r="L12" s="41">
        <f t="shared" si="5"/>
        <v>7</v>
      </c>
      <c r="M12" s="22">
        <f t="shared" si="6"/>
        <v>0.18939299513897545</v>
      </c>
      <c r="N12" s="15">
        <f t="shared" si="7"/>
        <v>17</v>
      </c>
    </row>
    <row r="13" spans="1:14" ht="18.75" customHeight="1">
      <c r="B13" s="43" t="s">
        <v>66</v>
      </c>
      <c r="C13" s="44"/>
      <c r="D13" s="60">
        <v>649313288</v>
      </c>
      <c r="E13" s="45">
        <f t="shared" si="0"/>
        <v>4.7973984042121033E-2</v>
      </c>
      <c r="F13" s="41">
        <f t="shared" si="1"/>
        <v>9</v>
      </c>
      <c r="G13" s="60">
        <v>98281</v>
      </c>
      <c r="H13" s="46">
        <f t="shared" si="2"/>
        <v>5</v>
      </c>
      <c r="I13" s="60">
        <v>6950</v>
      </c>
      <c r="J13" s="41">
        <f t="shared" si="3"/>
        <v>8</v>
      </c>
      <c r="K13" s="47">
        <f t="shared" si="4"/>
        <v>93426.372374100712</v>
      </c>
      <c r="L13" s="41">
        <f t="shared" si="5"/>
        <v>9</v>
      </c>
      <c r="M13" s="22">
        <f t="shared" si="6"/>
        <v>0.43312975196310605</v>
      </c>
      <c r="N13" s="15">
        <f t="shared" si="7"/>
        <v>8</v>
      </c>
    </row>
    <row r="14" spans="1:14" ht="18.75" customHeight="1">
      <c r="B14" s="43" t="s">
        <v>81</v>
      </c>
      <c r="C14" s="44"/>
      <c r="D14" s="60">
        <v>461211787</v>
      </c>
      <c r="E14" s="45">
        <f t="shared" si="0"/>
        <v>3.407625766866506E-2</v>
      </c>
      <c r="F14" s="41">
        <f t="shared" si="1"/>
        <v>10</v>
      </c>
      <c r="G14" s="60">
        <v>48158</v>
      </c>
      <c r="H14" s="46">
        <f t="shared" si="2"/>
        <v>10</v>
      </c>
      <c r="I14" s="60">
        <v>5788</v>
      </c>
      <c r="J14" s="41">
        <f t="shared" si="3"/>
        <v>11</v>
      </c>
      <c r="K14" s="47">
        <f t="shared" si="4"/>
        <v>79684.137353144441</v>
      </c>
      <c r="L14" s="41">
        <f t="shared" si="5"/>
        <v>11</v>
      </c>
      <c r="M14" s="22">
        <f t="shared" si="6"/>
        <v>0.36071295026797956</v>
      </c>
      <c r="N14" s="15">
        <f t="shared" si="7"/>
        <v>11</v>
      </c>
    </row>
    <row r="15" spans="1:14" ht="18.75" customHeight="1">
      <c r="B15" s="43" t="s">
        <v>68</v>
      </c>
      <c r="C15" s="44"/>
      <c r="D15" s="60">
        <v>48649844</v>
      </c>
      <c r="E15" s="45">
        <f t="shared" si="0"/>
        <v>3.5944541453888706E-3</v>
      </c>
      <c r="F15" s="41">
        <f t="shared" si="1"/>
        <v>18</v>
      </c>
      <c r="G15" s="60">
        <v>13432</v>
      </c>
      <c r="H15" s="46">
        <f t="shared" si="2"/>
        <v>17</v>
      </c>
      <c r="I15" s="60">
        <v>2092</v>
      </c>
      <c r="J15" s="41">
        <f t="shared" si="3"/>
        <v>18</v>
      </c>
      <c r="K15" s="47">
        <f t="shared" si="4"/>
        <v>23255.183556405354</v>
      </c>
      <c r="L15" s="41">
        <f t="shared" si="5"/>
        <v>17</v>
      </c>
      <c r="M15" s="22">
        <f t="shared" si="6"/>
        <v>0.13037517138227595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2495867781</v>
      </c>
      <c r="E16" s="45">
        <f t="shared" si="0"/>
        <v>0.18440516051311431</v>
      </c>
      <c r="F16" s="41">
        <f t="shared" si="1"/>
        <v>1</v>
      </c>
      <c r="G16" s="60">
        <v>190848</v>
      </c>
      <c r="H16" s="46">
        <f t="shared" si="2"/>
        <v>1</v>
      </c>
      <c r="I16" s="60">
        <v>11572</v>
      </c>
      <c r="J16" s="41">
        <f t="shared" si="3"/>
        <v>1</v>
      </c>
      <c r="K16" s="47">
        <f t="shared" si="4"/>
        <v>215681.6264258555</v>
      </c>
      <c r="L16" s="41">
        <f t="shared" si="5"/>
        <v>2</v>
      </c>
      <c r="M16" s="22">
        <f t="shared" si="6"/>
        <v>0.72117661722547677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1128655668</v>
      </c>
      <c r="E17" s="45">
        <f t="shared" si="0"/>
        <v>8.3389805824644475E-2</v>
      </c>
      <c r="F17" s="41">
        <f t="shared" si="1"/>
        <v>4</v>
      </c>
      <c r="G17" s="60">
        <v>77197</v>
      </c>
      <c r="H17" s="46">
        <f t="shared" si="2"/>
        <v>6</v>
      </c>
      <c r="I17" s="60">
        <v>8658</v>
      </c>
      <c r="J17" s="41">
        <f t="shared" si="3"/>
        <v>5</v>
      </c>
      <c r="K17" s="47">
        <f t="shared" si="4"/>
        <v>130359.86001386002</v>
      </c>
      <c r="L17" s="41">
        <f t="shared" si="5"/>
        <v>6</v>
      </c>
      <c r="M17" s="22">
        <f t="shared" si="6"/>
        <v>0.53957372553907512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1044810114</v>
      </c>
      <c r="E18" s="45">
        <f t="shared" si="0"/>
        <v>7.7194945278992441E-2</v>
      </c>
      <c r="F18" s="41">
        <f t="shared" si="1"/>
        <v>6</v>
      </c>
      <c r="G18" s="60">
        <v>162006</v>
      </c>
      <c r="H18" s="46">
        <f t="shared" si="2"/>
        <v>2</v>
      </c>
      <c r="I18" s="60">
        <v>10711</v>
      </c>
      <c r="J18" s="41">
        <f t="shared" si="3"/>
        <v>2</v>
      </c>
      <c r="K18" s="47">
        <f t="shared" si="4"/>
        <v>97545.524600877601</v>
      </c>
      <c r="L18" s="41">
        <f t="shared" si="5"/>
        <v>8</v>
      </c>
      <c r="M18" s="22">
        <f t="shared" si="6"/>
        <v>0.66751838464414803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246731018</v>
      </c>
      <c r="E19" s="45">
        <f t="shared" si="0"/>
        <v>1.8229520539595482E-2</v>
      </c>
      <c r="F19" s="41">
        <f t="shared" si="1"/>
        <v>15</v>
      </c>
      <c r="G19" s="60">
        <v>63759</v>
      </c>
      <c r="H19" s="46">
        <f t="shared" si="2"/>
        <v>8</v>
      </c>
      <c r="I19" s="60">
        <v>7025</v>
      </c>
      <c r="J19" s="41">
        <f t="shared" si="3"/>
        <v>7</v>
      </c>
      <c r="K19" s="47">
        <f t="shared" si="4"/>
        <v>35121.853096085411</v>
      </c>
      <c r="L19" s="41">
        <f t="shared" si="5"/>
        <v>16</v>
      </c>
      <c r="M19" s="22">
        <f t="shared" si="6"/>
        <v>0.43780381403465041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1667022694</v>
      </c>
      <c r="E20" s="45">
        <f t="shared" si="0"/>
        <v>0.12316661555801953</v>
      </c>
      <c r="F20" s="41">
        <f t="shared" si="1"/>
        <v>2</v>
      </c>
      <c r="G20" s="60">
        <v>157213</v>
      </c>
      <c r="H20" s="46">
        <f t="shared" si="2"/>
        <v>3</v>
      </c>
      <c r="I20" s="60">
        <v>10296</v>
      </c>
      <c r="J20" s="41">
        <f t="shared" si="3"/>
        <v>4</v>
      </c>
      <c r="K20" s="47">
        <f t="shared" si="4"/>
        <v>161909.74106449107</v>
      </c>
      <c r="L20" s="41">
        <f t="shared" si="5"/>
        <v>5</v>
      </c>
      <c r="M20" s="22">
        <f t="shared" si="6"/>
        <v>0.64165524118160289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1067688435</v>
      </c>
      <c r="E21" s="45">
        <f t="shared" si="0"/>
        <v>7.8885291413668374E-2</v>
      </c>
      <c r="F21" s="41">
        <f t="shared" si="1"/>
        <v>5</v>
      </c>
      <c r="G21" s="60">
        <v>64820</v>
      </c>
      <c r="H21" s="46">
        <f t="shared" si="2"/>
        <v>7</v>
      </c>
      <c r="I21" s="60">
        <v>6139</v>
      </c>
      <c r="J21" s="41">
        <f t="shared" si="3"/>
        <v>9</v>
      </c>
      <c r="K21" s="47">
        <f t="shared" si="4"/>
        <v>173918.95015474834</v>
      </c>
      <c r="L21" s="41">
        <f t="shared" si="5"/>
        <v>3</v>
      </c>
      <c r="M21" s="22">
        <f t="shared" si="6"/>
        <v>0.38258756076280692</v>
      </c>
      <c r="N21" s="15">
        <f t="shared" si="7"/>
        <v>9</v>
      </c>
    </row>
    <row r="22" spans="2:15" ht="18.75" customHeight="1">
      <c r="B22" s="17" t="s">
        <v>284</v>
      </c>
      <c r="C22" s="69"/>
      <c r="D22" s="60">
        <v>1805</v>
      </c>
      <c r="E22" s="45">
        <f t="shared" si="0"/>
        <v>1.3336095656189384E-7</v>
      </c>
      <c r="F22" s="41">
        <f t="shared" si="1"/>
        <v>21</v>
      </c>
      <c r="G22" s="60">
        <v>4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601.66666666666663</v>
      </c>
      <c r="L22" s="41">
        <f t="shared" si="5"/>
        <v>22</v>
      </c>
      <c r="M22" s="22">
        <f t="shared" si="6"/>
        <v>1.8696248286177239E-4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956</v>
      </c>
      <c r="E23" s="45">
        <f t="shared" si="0"/>
        <v>7.0633282256604156E-8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956</v>
      </c>
      <c r="L23" s="41">
        <f t="shared" si="5"/>
        <v>21</v>
      </c>
      <c r="M23" s="22">
        <f t="shared" si="6"/>
        <v>6.2320827620590807E-5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3597887</v>
      </c>
      <c r="E24" s="45">
        <f t="shared" si="0"/>
        <v>2.65826953973187E-4</v>
      </c>
      <c r="F24" s="41">
        <f t="shared" si="1"/>
        <v>19</v>
      </c>
      <c r="G24" s="60">
        <v>1539</v>
      </c>
      <c r="H24" s="46">
        <f t="shared" si="2"/>
        <v>19</v>
      </c>
      <c r="I24" s="60">
        <v>369</v>
      </c>
      <c r="J24" s="41">
        <f t="shared" si="3"/>
        <v>19</v>
      </c>
      <c r="K24" s="47">
        <f t="shared" si="4"/>
        <v>9750.3712737127371</v>
      </c>
      <c r="L24" s="41">
        <f t="shared" si="5"/>
        <v>20</v>
      </c>
      <c r="M24" s="22">
        <f t="shared" si="6"/>
        <v>2.2996385391998005E-2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282467940</v>
      </c>
      <c r="E25" s="45">
        <f t="shared" si="0"/>
        <v>2.0869913948181516E-2</v>
      </c>
      <c r="F25" s="41">
        <f t="shared" si="1"/>
        <v>14</v>
      </c>
      <c r="G25" s="60">
        <v>60567</v>
      </c>
      <c r="H25" s="46">
        <f t="shared" si="2"/>
        <v>9</v>
      </c>
      <c r="I25" s="60">
        <v>7056</v>
      </c>
      <c r="J25" s="41">
        <f t="shared" si="3"/>
        <v>6</v>
      </c>
      <c r="K25" s="47">
        <f t="shared" si="4"/>
        <v>40032.304421768706</v>
      </c>
      <c r="L25" s="41">
        <f t="shared" si="5"/>
        <v>15</v>
      </c>
      <c r="M25" s="22">
        <f t="shared" si="6"/>
        <v>0.43973575969088868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890519654</v>
      </c>
      <c r="E26" s="45">
        <f t="shared" si="0"/>
        <v>6.5795320163217028E-2</v>
      </c>
      <c r="F26" s="41">
        <f t="shared" si="1"/>
        <v>7</v>
      </c>
      <c r="G26" s="60">
        <v>31658</v>
      </c>
      <c r="H26" s="46">
        <f t="shared" si="2"/>
        <v>14</v>
      </c>
      <c r="I26" s="60">
        <v>5123</v>
      </c>
      <c r="J26" s="41">
        <f t="shared" si="3"/>
        <v>13</v>
      </c>
      <c r="K26" s="47">
        <f t="shared" si="4"/>
        <v>173827.76771422994</v>
      </c>
      <c r="L26" s="41">
        <f t="shared" si="5"/>
        <v>4</v>
      </c>
      <c r="M26" s="22">
        <f t="shared" si="6"/>
        <v>0.31926959990028669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86947745</v>
      </c>
      <c r="E27" s="45">
        <f t="shared" si="0"/>
        <v>6.4240634039333085E-3</v>
      </c>
      <c r="F27" s="41">
        <f t="shared" si="1"/>
        <v>17</v>
      </c>
      <c r="G27" s="60">
        <v>31274</v>
      </c>
      <c r="H27" s="46">
        <f t="shared" si="2"/>
        <v>15</v>
      </c>
      <c r="I27" s="60">
        <v>4130</v>
      </c>
      <c r="J27" s="41">
        <f t="shared" si="3"/>
        <v>14</v>
      </c>
      <c r="K27" s="47">
        <f t="shared" si="4"/>
        <v>21052.722760290559</v>
      </c>
      <c r="L27" s="41">
        <f t="shared" si="5"/>
        <v>18</v>
      </c>
      <c r="M27" s="22">
        <f t="shared" si="6"/>
        <v>0.25738501807303998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325445860</v>
      </c>
      <c r="E28" s="45">
        <f t="shared" si="0"/>
        <v>2.4045302603162427E-2</v>
      </c>
      <c r="F28" s="41">
        <f t="shared" si="1"/>
        <v>12</v>
      </c>
      <c r="G28" s="60">
        <v>9620</v>
      </c>
      <c r="H28" s="46">
        <f t="shared" si="2"/>
        <v>18</v>
      </c>
      <c r="I28" s="60">
        <v>4040</v>
      </c>
      <c r="J28" s="41">
        <f t="shared" si="3"/>
        <v>15</v>
      </c>
      <c r="K28" s="60">
        <f t="shared" si="4"/>
        <v>80555.905940594064</v>
      </c>
      <c r="L28" s="41">
        <f t="shared" si="5"/>
        <v>10</v>
      </c>
      <c r="M28" s="22">
        <f t="shared" si="6"/>
        <v>0.25177614358718686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644885</v>
      </c>
      <c r="E29" s="50">
        <f t="shared" si="0"/>
        <v>4.7646803585826541E-5</v>
      </c>
      <c r="F29" s="41">
        <f t="shared" si="1"/>
        <v>20</v>
      </c>
      <c r="G29" s="61">
        <v>514</v>
      </c>
      <c r="H29" s="46">
        <f t="shared" si="2"/>
        <v>20</v>
      </c>
      <c r="I29" s="61">
        <v>50</v>
      </c>
      <c r="J29" s="41">
        <f t="shared" si="3"/>
        <v>20</v>
      </c>
      <c r="K29" s="51">
        <f t="shared" si="4"/>
        <v>12897.7</v>
      </c>
      <c r="L29" s="41">
        <f t="shared" si="5"/>
        <v>19</v>
      </c>
      <c r="M29" s="28">
        <f t="shared" si="6"/>
        <v>3.1160413810295399E-3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13534695960</v>
      </c>
      <c r="E30" s="70"/>
      <c r="F30" s="71"/>
      <c r="G30" s="62">
        <v>377182</v>
      </c>
      <c r="H30" s="71"/>
      <c r="I30" s="62">
        <v>13234</v>
      </c>
      <c r="J30" s="71"/>
      <c r="K30" s="54">
        <f>IFERROR(D30/I30,0)</f>
        <v>1022721.4719661478</v>
      </c>
      <c r="L30" s="71"/>
      <c r="M30" s="30">
        <f t="shared" si="6"/>
        <v>0.82475383273089864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15" priority="33" stopIfTrue="1">
      <formula>$F8&lt;=5</formula>
    </cfRule>
  </conditionalFormatting>
  <conditionalFormatting sqref="H8:H29">
    <cfRule type="expression" dxfId="614" priority="34" stopIfTrue="1">
      <formula>$H8&lt;=5</formula>
    </cfRule>
  </conditionalFormatting>
  <conditionalFormatting sqref="J8:J29">
    <cfRule type="expression" dxfId="613" priority="35" stopIfTrue="1">
      <formula>$J8&lt;=5</formula>
    </cfRule>
  </conditionalFormatting>
  <conditionalFormatting sqref="L8:L29">
    <cfRule type="expression" dxfId="612" priority="36" stopIfTrue="1">
      <formula>$L8&lt;=5</formula>
    </cfRule>
  </conditionalFormatting>
  <conditionalFormatting sqref="E8:E29">
    <cfRule type="expression" dxfId="611" priority="31" stopIfTrue="1">
      <formula>$F8&lt;=5</formula>
    </cfRule>
  </conditionalFormatting>
  <conditionalFormatting sqref="G8:G29">
    <cfRule type="expression" dxfId="610" priority="29" stopIfTrue="1">
      <formula>$H8&lt;=5</formula>
    </cfRule>
  </conditionalFormatting>
  <conditionalFormatting sqref="I8:I29">
    <cfRule type="expression" dxfId="609" priority="27" stopIfTrue="1">
      <formula>$J8&lt;=5</formula>
    </cfRule>
  </conditionalFormatting>
  <conditionalFormatting sqref="K8:K29">
    <cfRule type="expression" dxfId="608" priority="25" stopIfTrue="1">
      <formula>$L8&lt;=5</formula>
    </cfRule>
  </conditionalFormatting>
  <conditionalFormatting sqref="D8:D29">
    <cfRule type="expression" dxfId="607" priority="23" stopIfTrue="1">
      <formula>$F8&lt;=5</formula>
    </cfRule>
  </conditionalFormatting>
  <conditionalFormatting sqref="M8:M29">
    <cfRule type="expression" dxfId="606" priority="17" stopIfTrue="1">
      <formula>$N8&lt;=5</formula>
    </cfRule>
  </conditionalFormatting>
  <conditionalFormatting sqref="N8:N29">
    <cfRule type="expression" dxfId="60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211</v>
      </c>
    </row>
    <row r="3" spans="1:14" s="1" customFormat="1" ht="18.75" customHeight="1">
      <c r="A3" s="35"/>
      <c r="B3" s="129" t="s">
        <v>179</v>
      </c>
      <c r="C3" s="130"/>
      <c r="D3" s="137">
        <v>25098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356741540</v>
      </c>
      <c r="E8" s="40">
        <f t="shared" ref="E8:E29" si="0">IFERROR(D8/$D$30,0)</f>
        <v>1.6667277814679353E-2</v>
      </c>
      <c r="F8" s="41">
        <f>_xlfn.IFS(D8&gt;0,RANK(D8,$D$8:$D$29,0),D8=0,"-")</f>
        <v>15</v>
      </c>
      <c r="G8" s="59">
        <v>46572</v>
      </c>
      <c r="H8" s="46">
        <f>_xlfn.IFS(G8&gt;0,RANK(G8,$G$8:$G$29,0),G8=0,"-")</f>
        <v>14</v>
      </c>
      <c r="I8" s="59">
        <v>8766</v>
      </c>
      <c r="J8" s="41">
        <f>_xlfn.IFS(I8&gt;0,RANK(I8,$I$8:$I$29,0),I8=0,"-")</f>
        <v>12</v>
      </c>
      <c r="K8" s="42">
        <f>IFERROR(D8/I8,0)</f>
        <v>40696.046087154915</v>
      </c>
      <c r="L8" s="41">
        <f>_xlfn.IFS(K8&gt;0,RANK(K8,$K$8:$K$29,0),K8=0,"-")</f>
        <v>14</v>
      </c>
      <c r="M8" s="16">
        <f>IFERROR(I8/$D$3,0)</f>
        <v>0.34927085823571602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2812011592</v>
      </c>
      <c r="E9" s="45">
        <f t="shared" si="0"/>
        <v>0.13137964931687734</v>
      </c>
      <c r="F9" s="41">
        <f t="shared" ref="F9:F29" si="1">_xlfn.IFS(D9&gt;0,RANK(D9,$D$8:$D$29,0),D9=0,"-")</f>
        <v>3</v>
      </c>
      <c r="G9" s="60">
        <v>66091</v>
      </c>
      <c r="H9" s="46">
        <f t="shared" ref="H9:H29" si="2">_xlfn.IFS(G9&gt;0,RANK(G9,$G$8:$G$29,0),G9=0,"-")</f>
        <v>11</v>
      </c>
      <c r="I9" s="60">
        <v>10833</v>
      </c>
      <c r="J9" s="41">
        <f t="shared" ref="J9:J29" si="3">_xlfn.IFS(I9&gt;0,RANK(I9,$I$8:$I$29,0),I9=0,"-")</f>
        <v>7</v>
      </c>
      <c r="K9" s="47">
        <f t="shared" ref="K9:K29" si="4">IFERROR(D9/I9,0)</f>
        <v>259578.28782424075</v>
      </c>
      <c r="L9" s="41">
        <f t="shared" ref="L9:L29" si="5">_xlfn.IFS(K9&gt;0,RANK(K9,$K$8:$K$29,0),K9=0,"-")</f>
        <v>1</v>
      </c>
      <c r="M9" s="22">
        <f t="shared" ref="M9:M30" si="6">IFERROR(I9/$D$3,0)</f>
        <v>0.43162801816877838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276394244</v>
      </c>
      <c r="E10" s="45">
        <f t="shared" si="0"/>
        <v>1.2913381635136386E-2</v>
      </c>
      <c r="F10" s="41">
        <f t="shared" si="1"/>
        <v>16</v>
      </c>
      <c r="G10" s="60">
        <v>30180</v>
      </c>
      <c r="H10" s="46">
        <f t="shared" si="2"/>
        <v>16</v>
      </c>
      <c r="I10" s="60">
        <v>5347</v>
      </c>
      <c r="J10" s="41">
        <f t="shared" si="3"/>
        <v>16</v>
      </c>
      <c r="K10" s="47">
        <f t="shared" si="4"/>
        <v>51691.461380213201</v>
      </c>
      <c r="L10" s="41">
        <f t="shared" si="5"/>
        <v>13</v>
      </c>
      <c r="M10" s="22">
        <f t="shared" si="6"/>
        <v>0.21304486413260021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1309492809</v>
      </c>
      <c r="E11" s="45">
        <f t="shared" si="0"/>
        <v>6.1180653208840911E-2</v>
      </c>
      <c r="F11" s="41">
        <f t="shared" si="1"/>
        <v>8</v>
      </c>
      <c r="G11" s="60">
        <v>242894</v>
      </c>
      <c r="H11" s="46">
        <f t="shared" si="2"/>
        <v>3</v>
      </c>
      <c r="I11" s="60">
        <v>17634</v>
      </c>
      <c r="J11" s="41">
        <f t="shared" si="3"/>
        <v>2</v>
      </c>
      <c r="K11" s="47">
        <f t="shared" si="4"/>
        <v>74259.544572984014</v>
      </c>
      <c r="L11" s="41">
        <f t="shared" si="5"/>
        <v>10</v>
      </c>
      <c r="M11" s="22">
        <f t="shared" si="6"/>
        <v>0.70260578532153961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426488234</v>
      </c>
      <c r="E12" s="45">
        <f t="shared" si="0"/>
        <v>1.9925904566005903E-2</v>
      </c>
      <c r="F12" s="41">
        <f t="shared" si="1"/>
        <v>12</v>
      </c>
      <c r="G12" s="60">
        <v>49072</v>
      </c>
      <c r="H12" s="46">
        <f t="shared" si="2"/>
        <v>12</v>
      </c>
      <c r="I12" s="60">
        <v>4732</v>
      </c>
      <c r="J12" s="41">
        <f t="shared" si="3"/>
        <v>17</v>
      </c>
      <c r="K12" s="47">
        <f t="shared" si="4"/>
        <v>90128.536348267124</v>
      </c>
      <c r="L12" s="41">
        <f t="shared" si="5"/>
        <v>9</v>
      </c>
      <c r="M12" s="22">
        <f t="shared" si="6"/>
        <v>0.18854091959518687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1063777161</v>
      </c>
      <c r="E13" s="45">
        <f t="shared" si="0"/>
        <v>4.9700602501457747E-2</v>
      </c>
      <c r="F13" s="41">
        <f t="shared" si="1"/>
        <v>9</v>
      </c>
      <c r="G13" s="60">
        <v>149861</v>
      </c>
      <c r="H13" s="46">
        <f t="shared" si="2"/>
        <v>5</v>
      </c>
      <c r="I13" s="60">
        <v>10752</v>
      </c>
      <c r="J13" s="41">
        <f t="shared" si="3"/>
        <v>8</v>
      </c>
      <c r="K13" s="47">
        <f t="shared" si="4"/>
        <v>98937.60797991071</v>
      </c>
      <c r="L13" s="41">
        <f t="shared" si="5"/>
        <v>7</v>
      </c>
      <c r="M13" s="22">
        <f t="shared" si="6"/>
        <v>0.42840066937604587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735456772</v>
      </c>
      <c r="E14" s="45">
        <f t="shared" si="0"/>
        <v>3.4361185803064291E-2</v>
      </c>
      <c r="F14" s="41">
        <f t="shared" si="1"/>
        <v>10</v>
      </c>
      <c r="G14" s="60">
        <v>76986</v>
      </c>
      <c r="H14" s="46">
        <f t="shared" si="2"/>
        <v>10</v>
      </c>
      <c r="I14" s="60">
        <v>10046</v>
      </c>
      <c r="J14" s="41">
        <f t="shared" si="3"/>
        <v>10</v>
      </c>
      <c r="K14" s="47">
        <f t="shared" si="4"/>
        <v>73208.916185546492</v>
      </c>
      <c r="L14" s="41">
        <f t="shared" si="5"/>
        <v>11</v>
      </c>
      <c r="M14" s="22">
        <f t="shared" si="6"/>
        <v>0.40027093792334051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55899164</v>
      </c>
      <c r="E15" s="45">
        <f t="shared" si="0"/>
        <v>2.6116579975416455E-3</v>
      </c>
      <c r="F15" s="41">
        <f t="shared" si="1"/>
        <v>18</v>
      </c>
      <c r="G15" s="60">
        <v>14278</v>
      </c>
      <c r="H15" s="46">
        <f t="shared" si="2"/>
        <v>18</v>
      </c>
      <c r="I15" s="60">
        <v>2971</v>
      </c>
      <c r="J15" s="41">
        <f t="shared" si="3"/>
        <v>18</v>
      </c>
      <c r="K15" s="47">
        <f t="shared" si="4"/>
        <v>18814.932346011443</v>
      </c>
      <c r="L15" s="41">
        <f t="shared" si="5"/>
        <v>17</v>
      </c>
      <c r="M15" s="22">
        <f t="shared" si="6"/>
        <v>0.11837596621244721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3967091059</v>
      </c>
      <c r="E16" s="45">
        <f t="shared" si="0"/>
        <v>0.18534597567887251</v>
      </c>
      <c r="F16" s="41">
        <f t="shared" si="1"/>
        <v>1</v>
      </c>
      <c r="G16" s="60">
        <v>294575</v>
      </c>
      <c r="H16" s="46">
        <f t="shared" si="2"/>
        <v>1</v>
      </c>
      <c r="I16" s="60">
        <v>18697</v>
      </c>
      <c r="J16" s="41">
        <f t="shared" si="3"/>
        <v>1</v>
      </c>
      <c r="K16" s="47">
        <f t="shared" si="4"/>
        <v>212177.94614109216</v>
      </c>
      <c r="L16" s="41">
        <f t="shared" si="5"/>
        <v>2</v>
      </c>
      <c r="M16" s="22">
        <f t="shared" si="6"/>
        <v>0.74495975774962153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1469654247</v>
      </c>
      <c r="E17" s="45">
        <f t="shared" si="0"/>
        <v>6.8663536145166584E-2</v>
      </c>
      <c r="F17" s="41">
        <f t="shared" si="1"/>
        <v>6</v>
      </c>
      <c r="G17" s="60">
        <v>104737</v>
      </c>
      <c r="H17" s="46">
        <f t="shared" si="2"/>
        <v>6</v>
      </c>
      <c r="I17" s="60">
        <v>13295</v>
      </c>
      <c r="J17" s="41">
        <f t="shared" si="3"/>
        <v>5</v>
      </c>
      <c r="K17" s="47">
        <f t="shared" si="4"/>
        <v>110541.87641970666</v>
      </c>
      <c r="L17" s="41">
        <f t="shared" si="5"/>
        <v>6</v>
      </c>
      <c r="M17" s="22">
        <f t="shared" si="6"/>
        <v>0.52972348394294366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1581750420</v>
      </c>
      <c r="E18" s="45">
        <f t="shared" si="0"/>
        <v>7.3900767720029889E-2</v>
      </c>
      <c r="F18" s="41">
        <f t="shared" si="1"/>
        <v>5</v>
      </c>
      <c r="G18" s="60">
        <v>242948</v>
      </c>
      <c r="H18" s="46">
        <f t="shared" si="2"/>
        <v>2</v>
      </c>
      <c r="I18" s="60">
        <v>17156</v>
      </c>
      <c r="J18" s="41">
        <f t="shared" si="3"/>
        <v>3</v>
      </c>
      <c r="K18" s="47">
        <f t="shared" si="4"/>
        <v>92198.089298204708</v>
      </c>
      <c r="L18" s="41">
        <f t="shared" si="5"/>
        <v>8</v>
      </c>
      <c r="M18" s="22">
        <f t="shared" si="6"/>
        <v>0.6835604430631923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393323586</v>
      </c>
      <c r="E19" s="45">
        <f t="shared" si="0"/>
        <v>1.8376423107126595E-2</v>
      </c>
      <c r="F19" s="41">
        <f t="shared" si="1"/>
        <v>13</v>
      </c>
      <c r="G19" s="60">
        <v>86141</v>
      </c>
      <c r="H19" s="46">
        <f t="shared" si="2"/>
        <v>9</v>
      </c>
      <c r="I19" s="60">
        <v>10721</v>
      </c>
      <c r="J19" s="41">
        <f t="shared" si="3"/>
        <v>9</v>
      </c>
      <c r="K19" s="47">
        <f t="shared" si="4"/>
        <v>36687.21070795635</v>
      </c>
      <c r="L19" s="41">
        <f t="shared" si="5"/>
        <v>15</v>
      </c>
      <c r="M19" s="22">
        <f t="shared" si="6"/>
        <v>0.42716551119611124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3008515890</v>
      </c>
      <c r="E20" s="45">
        <f t="shared" si="0"/>
        <v>0.14056050256582767</v>
      </c>
      <c r="F20" s="41">
        <f t="shared" si="1"/>
        <v>2</v>
      </c>
      <c r="G20" s="60">
        <v>237843</v>
      </c>
      <c r="H20" s="46">
        <f t="shared" si="2"/>
        <v>4</v>
      </c>
      <c r="I20" s="60">
        <v>16444</v>
      </c>
      <c r="J20" s="41">
        <f t="shared" si="3"/>
        <v>4</v>
      </c>
      <c r="K20" s="47">
        <f t="shared" si="4"/>
        <v>182955.2353441985</v>
      </c>
      <c r="L20" s="41">
        <f t="shared" si="5"/>
        <v>3</v>
      </c>
      <c r="M20" s="22">
        <f t="shared" si="6"/>
        <v>0.65519164873695113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1644057665</v>
      </c>
      <c r="E21" s="45">
        <f t="shared" si="0"/>
        <v>7.6811816885434883E-2</v>
      </c>
      <c r="F21" s="41">
        <f t="shared" si="1"/>
        <v>4</v>
      </c>
      <c r="G21" s="60">
        <v>104388</v>
      </c>
      <c r="H21" s="46">
        <f t="shared" si="2"/>
        <v>7</v>
      </c>
      <c r="I21" s="60">
        <v>9737</v>
      </c>
      <c r="J21" s="41">
        <f t="shared" si="3"/>
        <v>11</v>
      </c>
      <c r="K21" s="47">
        <f t="shared" si="4"/>
        <v>168846.4275444182</v>
      </c>
      <c r="L21" s="41">
        <f t="shared" si="5"/>
        <v>4</v>
      </c>
      <c r="M21" s="22">
        <f t="shared" si="6"/>
        <v>0.38795919993624989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137069</v>
      </c>
      <c r="E22" s="45">
        <f t="shared" si="0"/>
        <v>6.4039839677215179E-6</v>
      </c>
      <c r="F22" s="41">
        <f t="shared" si="1"/>
        <v>21</v>
      </c>
      <c r="G22" s="60">
        <v>57</v>
      </c>
      <c r="H22" s="46">
        <f t="shared" si="2"/>
        <v>21</v>
      </c>
      <c r="I22" s="60">
        <v>25</v>
      </c>
      <c r="J22" s="41">
        <f t="shared" si="3"/>
        <v>21</v>
      </c>
      <c r="K22" s="47">
        <f t="shared" si="4"/>
        <v>5482.76</v>
      </c>
      <c r="L22" s="41">
        <f t="shared" si="5"/>
        <v>20</v>
      </c>
      <c r="M22" s="22">
        <f t="shared" si="6"/>
        <v>9.9609530639891623E-4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12024942</v>
      </c>
      <c r="E24" s="45">
        <f t="shared" si="0"/>
        <v>5.6181584297529798E-4</v>
      </c>
      <c r="F24" s="41">
        <f t="shared" si="1"/>
        <v>19</v>
      </c>
      <c r="G24" s="60">
        <v>3388</v>
      </c>
      <c r="H24" s="46">
        <f t="shared" si="2"/>
        <v>19</v>
      </c>
      <c r="I24" s="60">
        <v>895</v>
      </c>
      <c r="J24" s="41">
        <f t="shared" si="3"/>
        <v>19</v>
      </c>
      <c r="K24" s="47">
        <f t="shared" si="4"/>
        <v>13435.68938547486</v>
      </c>
      <c r="L24" s="41">
        <f t="shared" si="5"/>
        <v>19</v>
      </c>
      <c r="M24" s="22">
        <f t="shared" si="6"/>
        <v>3.5660211969081201E-2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387989131</v>
      </c>
      <c r="E25" s="45">
        <f t="shared" si="0"/>
        <v>1.8127192688165841E-2</v>
      </c>
      <c r="F25" s="41">
        <f t="shared" si="1"/>
        <v>14</v>
      </c>
      <c r="G25" s="60">
        <v>93123</v>
      </c>
      <c r="H25" s="46">
        <f t="shared" si="2"/>
        <v>8</v>
      </c>
      <c r="I25" s="60">
        <v>11135</v>
      </c>
      <c r="J25" s="41">
        <f t="shared" si="3"/>
        <v>6</v>
      </c>
      <c r="K25" s="47">
        <f t="shared" si="4"/>
        <v>34844.106960035926</v>
      </c>
      <c r="L25" s="41">
        <f t="shared" si="5"/>
        <v>16</v>
      </c>
      <c r="M25" s="22">
        <f t="shared" si="6"/>
        <v>0.44366084947007728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1346869673</v>
      </c>
      <c r="E26" s="45">
        <f t="shared" si="0"/>
        <v>6.2926933095757046E-2</v>
      </c>
      <c r="F26" s="41">
        <f t="shared" si="1"/>
        <v>7</v>
      </c>
      <c r="G26" s="60">
        <v>47722</v>
      </c>
      <c r="H26" s="46">
        <f t="shared" si="2"/>
        <v>13</v>
      </c>
      <c r="I26" s="60">
        <v>7999</v>
      </c>
      <c r="J26" s="41">
        <f t="shared" si="3"/>
        <v>13</v>
      </c>
      <c r="K26" s="47">
        <f t="shared" si="4"/>
        <v>168379.75659457431</v>
      </c>
      <c r="L26" s="41">
        <f t="shared" si="5"/>
        <v>5</v>
      </c>
      <c r="M26" s="22">
        <f t="shared" si="6"/>
        <v>0.31871065423539724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113199869</v>
      </c>
      <c r="E27" s="45">
        <f t="shared" si="0"/>
        <v>5.2887972205544363E-3</v>
      </c>
      <c r="F27" s="41">
        <f t="shared" si="1"/>
        <v>17</v>
      </c>
      <c r="G27" s="60">
        <v>44806</v>
      </c>
      <c r="H27" s="46">
        <f t="shared" si="2"/>
        <v>15</v>
      </c>
      <c r="I27" s="60">
        <v>6194</v>
      </c>
      <c r="J27" s="41">
        <f t="shared" si="3"/>
        <v>14</v>
      </c>
      <c r="K27" s="47">
        <f t="shared" si="4"/>
        <v>18275.72957701001</v>
      </c>
      <c r="L27" s="41">
        <f t="shared" si="5"/>
        <v>18</v>
      </c>
      <c r="M27" s="22">
        <f t="shared" si="6"/>
        <v>0.2467925731133955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441647472</v>
      </c>
      <c r="E28" s="45">
        <f t="shared" si="0"/>
        <v>2.063415746866715E-2</v>
      </c>
      <c r="F28" s="41">
        <f t="shared" si="1"/>
        <v>11</v>
      </c>
      <c r="G28" s="60">
        <v>14631</v>
      </c>
      <c r="H28" s="46">
        <f t="shared" si="2"/>
        <v>17</v>
      </c>
      <c r="I28" s="60">
        <v>6143</v>
      </c>
      <c r="J28" s="41">
        <f t="shared" si="3"/>
        <v>15</v>
      </c>
      <c r="K28" s="60">
        <f t="shared" si="4"/>
        <v>71894.428129578388</v>
      </c>
      <c r="L28" s="41">
        <f t="shared" si="5"/>
        <v>12</v>
      </c>
      <c r="M28" s="22">
        <f t="shared" si="6"/>
        <v>0.24476053868834169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1185011</v>
      </c>
      <c r="E29" s="50">
        <f t="shared" si="0"/>
        <v>5.5364753850787872E-5</v>
      </c>
      <c r="F29" s="41">
        <f t="shared" si="1"/>
        <v>20</v>
      </c>
      <c r="G29" s="61">
        <v>1192</v>
      </c>
      <c r="H29" s="46">
        <f t="shared" si="2"/>
        <v>20</v>
      </c>
      <c r="I29" s="61">
        <v>227</v>
      </c>
      <c r="J29" s="41">
        <f t="shared" si="3"/>
        <v>20</v>
      </c>
      <c r="K29" s="51">
        <f t="shared" si="4"/>
        <v>5220.3127753303961</v>
      </c>
      <c r="L29" s="41">
        <f t="shared" si="5"/>
        <v>21</v>
      </c>
      <c r="M29" s="28">
        <f t="shared" si="6"/>
        <v>9.04454538210216E-3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21403707550</v>
      </c>
      <c r="E30" s="70"/>
      <c r="F30" s="71"/>
      <c r="G30" s="62">
        <v>612201</v>
      </c>
      <c r="H30" s="71"/>
      <c r="I30" s="62">
        <v>21873</v>
      </c>
      <c r="J30" s="71"/>
      <c r="K30" s="54">
        <f>IFERROR(D30/I30,0)</f>
        <v>978544.66922690079</v>
      </c>
      <c r="L30" s="71"/>
      <c r="M30" s="30">
        <f t="shared" si="6"/>
        <v>0.87150370547453981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04" priority="33" stopIfTrue="1">
      <formula>$F8&lt;=5</formula>
    </cfRule>
  </conditionalFormatting>
  <conditionalFormatting sqref="H8:H29">
    <cfRule type="expression" dxfId="603" priority="34" stopIfTrue="1">
      <formula>$H8&lt;=5</formula>
    </cfRule>
  </conditionalFormatting>
  <conditionalFormatting sqref="J8:J29">
    <cfRule type="expression" dxfId="602" priority="35" stopIfTrue="1">
      <formula>$J8&lt;=5</formula>
    </cfRule>
  </conditionalFormatting>
  <conditionalFormatting sqref="L8:L29">
    <cfRule type="expression" dxfId="601" priority="36" stopIfTrue="1">
      <formula>$L8&lt;=5</formula>
    </cfRule>
  </conditionalFormatting>
  <conditionalFormatting sqref="E8:E29">
    <cfRule type="expression" dxfId="600" priority="31" stopIfTrue="1">
      <formula>$F8&lt;=5</formula>
    </cfRule>
  </conditionalFormatting>
  <conditionalFormatting sqref="G8:G29">
    <cfRule type="expression" dxfId="599" priority="29" stopIfTrue="1">
      <formula>$H8&lt;=5</formula>
    </cfRule>
  </conditionalFormatting>
  <conditionalFormatting sqref="I8:I29">
    <cfRule type="expression" dxfId="598" priority="27" stopIfTrue="1">
      <formula>$J8&lt;=5</formula>
    </cfRule>
  </conditionalFormatting>
  <conditionalFormatting sqref="K8:K29">
    <cfRule type="expression" dxfId="597" priority="25" stopIfTrue="1">
      <formula>$L8&lt;=5</formula>
    </cfRule>
  </conditionalFormatting>
  <conditionalFormatting sqref="D8:D29">
    <cfRule type="expression" dxfId="596" priority="23" stopIfTrue="1">
      <formula>$F8&lt;=5</formula>
    </cfRule>
  </conditionalFormatting>
  <conditionalFormatting sqref="N8:N29">
    <cfRule type="expression" dxfId="595" priority="17" stopIfTrue="1">
      <formula>$N8&lt;=5</formula>
    </cfRule>
  </conditionalFormatting>
  <conditionalFormatting sqref="M8:M29">
    <cfRule type="expression" dxfId="59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212</v>
      </c>
    </row>
    <row r="3" spans="1:14" s="1" customFormat="1" ht="18.75" customHeight="1">
      <c r="A3" s="35"/>
      <c r="B3" s="129" t="s">
        <v>179</v>
      </c>
      <c r="C3" s="130"/>
      <c r="D3" s="137">
        <v>16365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235909500</v>
      </c>
      <c r="E8" s="40">
        <f t="shared" ref="E8:E29" si="0">IFERROR(D8/$D$30,0)</f>
        <v>1.6753360656810337E-2</v>
      </c>
      <c r="F8" s="41">
        <f>_xlfn.IFS(D8&gt;0,RANK(D8,$D$8:$D$29,0),D8=0,"-")</f>
        <v>15</v>
      </c>
      <c r="G8" s="59">
        <v>29585</v>
      </c>
      <c r="H8" s="46">
        <f>_xlfn.IFS(G8&gt;0,RANK(G8,$G$8:$G$29,0),G8=0,"-")</f>
        <v>15</v>
      </c>
      <c r="I8" s="59">
        <v>5479</v>
      </c>
      <c r="J8" s="41">
        <f>_xlfn.IFS(I8&gt;0,RANK(I8,$I$8:$I$29,0),I8=0,"-")</f>
        <v>13</v>
      </c>
      <c r="K8" s="42">
        <f>IFERROR(D8/I8,0)</f>
        <v>43057.035955466323</v>
      </c>
      <c r="L8" s="41">
        <f>_xlfn.IFS(K8&gt;0,RANK(K8,$K$8:$K$29,0),K8=0,"-")</f>
        <v>14</v>
      </c>
      <c r="M8" s="16">
        <f>IFERROR(I8/$D$3,0)</f>
        <v>0.33479987778796211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1810008847</v>
      </c>
      <c r="E9" s="45">
        <f t="shared" si="0"/>
        <v>0.12853967731612523</v>
      </c>
      <c r="F9" s="41">
        <f t="shared" ref="F9:F29" si="1">_xlfn.IFS(D9&gt;0,RANK(D9,$D$8:$D$29,0),D9=0,"-")</f>
        <v>3</v>
      </c>
      <c r="G9" s="60">
        <v>40139</v>
      </c>
      <c r="H9" s="46">
        <f t="shared" ref="H9:H29" si="2">_xlfn.IFS(G9&gt;0,RANK(G9,$G$8:$G$29,0),G9=0,"-")</f>
        <v>11</v>
      </c>
      <c r="I9" s="60">
        <v>7121</v>
      </c>
      <c r="J9" s="41">
        <f t="shared" ref="J9:J29" si="3">_xlfn.IFS(I9&gt;0,RANK(I9,$I$8:$I$29,0),I9=0,"-")</f>
        <v>10</v>
      </c>
      <c r="K9" s="47">
        <f t="shared" ref="K9:K29" si="4">IFERROR(D9/I9,0)</f>
        <v>254179.02640078642</v>
      </c>
      <c r="L9" s="41">
        <f t="shared" ref="L9:L29" si="5">_xlfn.IFS(K9&gt;0,RANK(K9,$K$8:$K$29,0),K9=0,"-")</f>
        <v>1</v>
      </c>
      <c r="M9" s="22">
        <f t="shared" ref="M9:M30" si="6">IFERROR(I9/$D$3,0)</f>
        <v>0.4351359608921479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179524089</v>
      </c>
      <c r="E10" s="45">
        <f t="shared" si="0"/>
        <v>1.2749091535535099E-2</v>
      </c>
      <c r="F10" s="41">
        <f t="shared" si="1"/>
        <v>16</v>
      </c>
      <c r="G10" s="60">
        <v>19535</v>
      </c>
      <c r="H10" s="46">
        <f t="shared" si="2"/>
        <v>16</v>
      </c>
      <c r="I10" s="60">
        <v>3504</v>
      </c>
      <c r="J10" s="41">
        <f t="shared" si="3"/>
        <v>16</v>
      </c>
      <c r="K10" s="47">
        <f t="shared" si="4"/>
        <v>51234.043664383564</v>
      </c>
      <c r="L10" s="41">
        <f t="shared" si="5"/>
        <v>13</v>
      </c>
      <c r="M10" s="22">
        <f t="shared" si="6"/>
        <v>0.21411549037580202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910234633</v>
      </c>
      <c r="E11" s="45">
        <f t="shared" si="0"/>
        <v>6.4641267473197969E-2</v>
      </c>
      <c r="F11" s="41">
        <f t="shared" si="1"/>
        <v>7</v>
      </c>
      <c r="G11" s="60">
        <v>167329</v>
      </c>
      <c r="H11" s="46">
        <f t="shared" si="2"/>
        <v>3</v>
      </c>
      <c r="I11" s="60">
        <v>11704</v>
      </c>
      <c r="J11" s="41">
        <f t="shared" si="3"/>
        <v>2</v>
      </c>
      <c r="K11" s="47">
        <f t="shared" si="4"/>
        <v>77771.243421052626</v>
      </c>
      <c r="L11" s="41">
        <f t="shared" si="5"/>
        <v>11</v>
      </c>
      <c r="M11" s="22">
        <f t="shared" si="6"/>
        <v>0.71518484570730212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249386480</v>
      </c>
      <c r="E12" s="45">
        <f t="shared" si="0"/>
        <v>1.7710442531447095E-2</v>
      </c>
      <c r="F12" s="41">
        <f t="shared" si="1"/>
        <v>14</v>
      </c>
      <c r="G12" s="60">
        <v>32353</v>
      </c>
      <c r="H12" s="46">
        <f t="shared" si="2"/>
        <v>14</v>
      </c>
      <c r="I12" s="60">
        <v>3168</v>
      </c>
      <c r="J12" s="41">
        <f t="shared" si="3"/>
        <v>17</v>
      </c>
      <c r="K12" s="47">
        <f t="shared" si="4"/>
        <v>78720.479797979802</v>
      </c>
      <c r="L12" s="41">
        <f t="shared" si="5"/>
        <v>10</v>
      </c>
      <c r="M12" s="22">
        <f t="shared" si="6"/>
        <v>0.19358386801099908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628025740</v>
      </c>
      <c r="E13" s="45">
        <f t="shared" si="0"/>
        <v>4.4599906845549667E-2</v>
      </c>
      <c r="F13" s="41">
        <f t="shared" si="1"/>
        <v>9</v>
      </c>
      <c r="G13" s="60">
        <v>103428</v>
      </c>
      <c r="H13" s="46">
        <f t="shared" si="2"/>
        <v>5</v>
      </c>
      <c r="I13" s="60">
        <v>7403</v>
      </c>
      <c r="J13" s="41">
        <f t="shared" si="3"/>
        <v>8</v>
      </c>
      <c r="K13" s="47">
        <f t="shared" si="4"/>
        <v>84833.951100905033</v>
      </c>
      <c r="L13" s="41">
        <f t="shared" si="5"/>
        <v>8</v>
      </c>
      <c r="M13" s="22">
        <f t="shared" si="6"/>
        <v>0.45236785823403608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599986965</v>
      </c>
      <c r="E14" s="45">
        <f t="shared" si="0"/>
        <v>4.260870382087216E-2</v>
      </c>
      <c r="F14" s="41">
        <f t="shared" si="1"/>
        <v>10</v>
      </c>
      <c r="G14" s="60">
        <v>62387</v>
      </c>
      <c r="H14" s="46">
        <f t="shared" si="2"/>
        <v>8</v>
      </c>
      <c r="I14" s="60">
        <v>7491</v>
      </c>
      <c r="J14" s="41">
        <f t="shared" si="3"/>
        <v>6</v>
      </c>
      <c r="K14" s="47">
        <f t="shared" si="4"/>
        <v>80094.375250300363</v>
      </c>
      <c r="L14" s="41">
        <f t="shared" si="5"/>
        <v>9</v>
      </c>
      <c r="M14" s="22">
        <f t="shared" si="6"/>
        <v>0.45774518790100827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44556462</v>
      </c>
      <c r="E15" s="45">
        <f t="shared" si="0"/>
        <v>3.1642238972040757E-3</v>
      </c>
      <c r="F15" s="41">
        <f t="shared" si="1"/>
        <v>18</v>
      </c>
      <c r="G15" s="60">
        <v>11469</v>
      </c>
      <c r="H15" s="46">
        <f t="shared" si="2"/>
        <v>18</v>
      </c>
      <c r="I15" s="60">
        <v>2361</v>
      </c>
      <c r="J15" s="41">
        <f t="shared" si="3"/>
        <v>18</v>
      </c>
      <c r="K15" s="47">
        <f t="shared" si="4"/>
        <v>18871.860228716647</v>
      </c>
      <c r="L15" s="41">
        <f t="shared" si="5"/>
        <v>17</v>
      </c>
      <c r="M15" s="22">
        <f t="shared" si="6"/>
        <v>0.14427131072410632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2431167641</v>
      </c>
      <c r="E16" s="45">
        <f t="shared" si="0"/>
        <v>0.17265192078674152</v>
      </c>
      <c r="F16" s="41">
        <f t="shared" si="1"/>
        <v>1</v>
      </c>
      <c r="G16" s="60">
        <v>201032</v>
      </c>
      <c r="H16" s="46">
        <f t="shared" si="2"/>
        <v>1</v>
      </c>
      <c r="I16" s="60">
        <v>12463</v>
      </c>
      <c r="J16" s="41">
        <f t="shared" si="3"/>
        <v>1</v>
      </c>
      <c r="K16" s="47">
        <f t="shared" si="4"/>
        <v>195070.82090989329</v>
      </c>
      <c r="L16" s="41">
        <f t="shared" si="5"/>
        <v>2</v>
      </c>
      <c r="M16" s="22">
        <f t="shared" si="6"/>
        <v>0.76156431408493741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993665894</v>
      </c>
      <c r="E17" s="45">
        <f t="shared" si="0"/>
        <v>7.0566226008506955E-2</v>
      </c>
      <c r="F17" s="41">
        <f t="shared" si="1"/>
        <v>6</v>
      </c>
      <c r="G17" s="60">
        <v>72333</v>
      </c>
      <c r="H17" s="46">
        <f t="shared" si="2"/>
        <v>6</v>
      </c>
      <c r="I17" s="60">
        <v>8941</v>
      </c>
      <c r="J17" s="41">
        <f t="shared" si="3"/>
        <v>5</v>
      </c>
      <c r="K17" s="47">
        <f t="shared" si="4"/>
        <v>111135.87898445364</v>
      </c>
      <c r="L17" s="41">
        <f t="shared" si="5"/>
        <v>6</v>
      </c>
      <c r="M17" s="22">
        <f t="shared" si="6"/>
        <v>0.54634891536816377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1006310702</v>
      </c>
      <c r="E18" s="45">
        <f t="shared" si="0"/>
        <v>7.146421031545569E-2</v>
      </c>
      <c r="F18" s="41">
        <f t="shared" si="1"/>
        <v>5</v>
      </c>
      <c r="G18" s="60">
        <v>169404</v>
      </c>
      <c r="H18" s="46">
        <f t="shared" si="2"/>
        <v>2</v>
      </c>
      <c r="I18" s="60">
        <v>11654</v>
      </c>
      <c r="J18" s="41">
        <f t="shared" si="3"/>
        <v>3</v>
      </c>
      <c r="K18" s="47">
        <f t="shared" si="4"/>
        <v>86348.953320748245</v>
      </c>
      <c r="L18" s="41">
        <f t="shared" si="5"/>
        <v>7</v>
      </c>
      <c r="M18" s="22">
        <f t="shared" si="6"/>
        <v>0.71212954476015888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255426833</v>
      </c>
      <c r="E19" s="45">
        <f t="shared" si="0"/>
        <v>1.8139404537230865E-2</v>
      </c>
      <c r="F19" s="41">
        <f t="shared" si="1"/>
        <v>13</v>
      </c>
      <c r="G19" s="60">
        <v>59634</v>
      </c>
      <c r="H19" s="46">
        <f t="shared" si="2"/>
        <v>9</v>
      </c>
      <c r="I19" s="60">
        <v>7161</v>
      </c>
      <c r="J19" s="41">
        <f t="shared" si="3"/>
        <v>9</v>
      </c>
      <c r="K19" s="47">
        <f t="shared" si="4"/>
        <v>35669.156961318251</v>
      </c>
      <c r="L19" s="41">
        <f t="shared" si="5"/>
        <v>16</v>
      </c>
      <c r="M19" s="22">
        <f t="shared" si="6"/>
        <v>0.4375802016498625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2063557945</v>
      </c>
      <c r="E20" s="45">
        <f t="shared" si="0"/>
        <v>0.14654573253222694</v>
      </c>
      <c r="F20" s="41">
        <f t="shared" si="1"/>
        <v>2</v>
      </c>
      <c r="G20" s="60">
        <v>165392</v>
      </c>
      <c r="H20" s="46">
        <f t="shared" si="2"/>
        <v>4</v>
      </c>
      <c r="I20" s="60">
        <v>11088</v>
      </c>
      <c r="J20" s="41">
        <f t="shared" si="3"/>
        <v>4</v>
      </c>
      <c r="K20" s="47">
        <f t="shared" si="4"/>
        <v>186107.31827200577</v>
      </c>
      <c r="L20" s="41">
        <f t="shared" si="5"/>
        <v>3</v>
      </c>
      <c r="M20" s="22">
        <f t="shared" si="6"/>
        <v>0.67754353803849676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1054577987</v>
      </c>
      <c r="E21" s="45">
        <f t="shared" si="0"/>
        <v>7.4891962201369774E-2</v>
      </c>
      <c r="F21" s="41">
        <f t="shared" si="1"/>
        <v>4</v>
      </c>
      <c r="G21" s="60">
        <v>68135</v>
      </c>
      <c r="H21" s="46">
        <f t="shared" si="2"/>
        <v>7</v>
      </c>
      <c r="I21" s="60">
        <v>6595</v>
      </c>
      <c r="J21" s="41">
        <f t="shared" si="3"/>
        <v>11</v>
      </c>
      <c r="K21" s="47">
        <f t="shared" si="4"/>
        <v>159905.68415466262</v>
      </c>
      <c r="L21" s="41">
        <f t="shared" si="5"/>
        <v>5</v>
      </c>
      <c r="M21" s="22">
        <f t="shared" si="6"/>
        <v>0.40299419492820043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40628</v>
      </c>
      <c r="E22" s="45">
        <f t="shared" si="0"/>
        <v>2.8852400465640021E-6</v>
      </c>
      <c r="F22" s="41">
        <f t="shared" si="1"/>
        <v>21</v>
      </c>
      <c r="G22" s="60">
        <v>6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13542.666666666666</v>
      </c>
      <c r="L22" s="41">
        <f t="shared" si="5"/>
        <v>19</v>
      </c>
      <c r="M22" s="22">
        <f t="shared" si="6"/>
        <v>1.8331805682859762E-4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2364</v>
      </c>
      <c r="E23" s="45">
        <f t="shared" si="0"/>
        <v>1.6788194028938911E-7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2364</v>
      </c>
      <c r="L23" s="41">
        <f t="shared" si="5"/>
        <v>22</v>
      </c>
      <c r="M23" s="22">
        <f t="shared" si="6"/>
        <v>6.1106018942865879E-5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3155910</v>
      </c>
      <c r="E24" s="45">
        <f t="shared" si="0"/>
        <v>2.2412025980485871E-4</v>
      </c>
      <c r="F24" s="41">
        <f t="shared" si="1"/>
        <v>19</v>
      </c>
      <c r="G24" s="60">
        <v>1563</v>
      </c>
      <c r="H24" s="46">
        <f t="shared" si="2"/>
        <v>20</v>
      </c>
      <c r="I24" s="60">
        <v>419</v>
      </c>
      <c r="J24" s="41">
        <f t="shared" si="3"/>
        <v>19</v>
      </c>
      <c r="K24" s="47">
        <f t="shared" si="4"/>
        <v>7532.0047732696894</v>
      </c>
      <c r="L24" s="41">
        <f t="shared" si="5"/>
        <v>21</v>
      </c>
      <c r="M24" s="22">
        <f t="shared" si="6"/>
        <v>2.5603421937060802E-2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268008876</v>
      </c>
      <c r="E25" s="45">
        <f t="shared" si="0"/>
        <v>1.9032931521852068E-2</v>
      </c>
      <c r="F25" s="41">
        <f t="shared" si="1"/>
        <v>12</v>
      </c>
      <c r="G25" s="60">
        <v>57978</v>
      </c>
      <c r="H25" s="46">
        <f t="shared" si="2"/>
        <v>10</v>
      </c>
      <c r="I25" s="60">
        <v>7440</v>
      </c>
      <c r="J25" s="41">
        <f t="shared" si="3"/>
        <v>7</v>
      </c>
      <c r="K25" s="47">
        <f t="shared" si="4"/>
        <v>36022.698387096774</v>
      </c>
      <c r="L25" s="41">
        <f t="shared" si="5"/>
        <v>15</v>
      </c>
      <c r="M25" s="22">
        <f t="shared" si="6"/>
        <v>0.45462878093492209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910066584</v>
      </c>
      <c r="E26" s="45">
        <f t="shared" si="0"/>
        <v>6.4629333297147346E-2</v>
      </c>
      <c r="F26" s="41">
        <f t="shared" si="1"/>
        <v>8</v>
      </c>
      <c r="G26" s="60">
        <v>37027</v>
      </c>
      <c r="H26" s="46">
        <f t="shared" si="2"/>
        <v>12</v>
      </c>
      <c r="I26" s="60">
        <v>5581</v>
      </c>
      <c r="J26" s="41">
        <f t="shared" si="3"/>
        <v>12</v>
      </c>
      <c r="K26" s="47">
        <f t="shared" si="4"/>
        <v>163065.14674789464</v>
      </c>
      <c r="L26" s="41">
        <f t="shared" si="5"/>
        <v>4</v>
      </c>
      <c r="M26" s="22">
        <f t="shared" si="6"/>
        <v>0.34103269172013445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71249863</v>
      </c>
      <c r="E27" s="45">
        <f t="shared" si="0"/>
        <v>5.0598837757162242E-3</v>
      </c>
      <c r="F27" s="41">
        <f t="shared" si="1"/>
        <v>17</v>
      </c>
      <c r="G27" s="60">
        <v>33576</v>
      </c>
      <c r="H27" s="46">
        <f t="shared" si="2"/>
        <v>13</v>
      </c>
      <c r="I27" s="60">
        <v>4478</v>
      </c>
      <c r="J27" s="41">
        <f t="shared" si="3"/>
        <v>15</v>
      </c>
      <c r="K27" s="47">
        <f t="shared" si="4"/>
        <v>15911.09044216168</v>
      </c>
      <c r="L27" s="41">
        <f t="shared" si="5"/>
        <v>18</v>
      </c>
      <c r="M27" s="22">
        <f t="shared" si="6"/>
        <v>0.2736327528261534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364548900</v>
      </c>
      <c r="E28" s="45">
        <f t="shared" si="0"/>
        <v>2.5888822615212557E-2</v>
      </c>
      <c r="F28" s="41">
        <f t="shared" si="1"/>
        <v>11</v>
      </c>
      <c r="G28" s="60">
        <v>11632</v>
      </c>
      <c r="H28" s="46">
        <f t="shared" si="2"/>
        <v>17</v>
      </c>
      <c r="I28" s="60">
        <v>4717</v>
      </c>
      <c r="J28" s="41">
        <f t="shared" si="3"/>
        <v>14</v>
      </c>
      <c r="K28" s="60">
        <f t="shared" si="4"/>
        <v>77284.057663769345</v>
      </c>
      <c r="L28" s="41">
        <f t="shared" si="5"/>
        <v>12</v>
      </c>
      <c r="M28" s="22">
        <f t="shared" si="6"/>
        <v>0.28823709135349834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1911187</v>
      </c>
      <c r="E29" s="50">
        <f t="shared" si="0"/>
        <v>1.3572495000670757E-4</v>
      </c>
      <c r="F29" s="41">
        <f t="shared" si="1"/>
        <v>20</v>
      </c>
      <c r="G29" s="61">
        <v>1977</v>
      </c>
      <c r="H29" s="46">
        <f t="shared" si="2"/>
        <v>19</v>
      </c>
      <c r="I29" s="61">
        <v>215</v>
      </c>
      <c r="J29" s="41">
        <f t="shared" si="3"/>
        <v>20</v>
      </c>
      <c r="K29" s="51">
        <f t="shared" si="4"/>
        <v>8889.2418604651157</v>
      </c>
      <c r="L29" s="41">
        <f t="shared" si="5"/>
        <v>20</v>
      </c>
      <c r="M29" s="28">
        <f t="shared" si="6"/>
        <v>1.3137794072716162E-2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14081324030</v>
      </c>
      <c r="E30" s="70"/>
      <c r="F30" s="71"/>
      <c r="G30" s="62">
        <v>410399</v>
      </c>
      <c r="H30" s="71"/>
      <c r="I30" s="62">
        <v>14403</v>
      </c>
      <c r="J30" s="71"/>
      <c r="K30" s="54">
        <f>IFERROR(D30/I30,0)</f>
        <v>977666.04387974727</v>
      </c>
      <c r="L30" s="71"/>
      <c r="M30" s="30">
        <f t="shared" si="6"/>
        <v>0.88010999083409713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93" priority="33" stopIfTrue="1">
      <formula>$F8&lt;=5</formula>
    </cfRule>
  </conditionalFormatting>
  <conditionalFormatting sqref="H8:H29">
    <cfRule type="expression" dxfId="592" priority="34" stopIfTrue="1">
      <formula>$H8&lt;=5</formula>
    </cfRule>
  </conditionalFormatting>
  <conditionalFormatting sqref="J8:J29">
    <cfRule type="expression" dxfId="591" priority="35" stopIfTrue="1">
      <formula>$J8&lt;=5</formula>
    </cfRule>
  </conditionalFormatting>
  <conditionalFormatting sqref="L8:L29">
    <cfRule type="expression" dxfId="590" priority="36" stopIfTrue="1">
      <formula>$L8&lt;=5</formula>
    </cfRule>
  </conditionalFormatting>
  <conditionalFormatting sqref="E8:E29">
    <cfRule type="expression" dxfId="589" priority="31" stopIfTrue="1">
      <formula>$F8&lt;=5</formula>
    </cfRule>
  </conditionalFormatting>
  <conditionalFormatting sqref="G8:G29">
    <cfRule type="expression" dxfId="588" priority="29" stopIfTrue="1">
      <formula>$H8&lt;=5</formula>
    </cfRule>
  </conditionalFormatting>
  <conditionalFormatting sqref="I8:I29">
    <cfRule type="expression" dxfId="587" priority="27" stopIfTrue="1">
      <formula>$J8&lt;=5</formula>
    </cfRule>
  </conditionalFormatting>
  <conditionalFormatting sqref="K8:K29">
    <cfRule type="expression" dxfId="586" priority="25" stopIfTrue="1">
      <formula>$L8&lt;=5</formula>
    </cfRule>
  </conditionalFormatting>
  <conditionalFormatting sqref="D8:D29">
    <cfRule type="expression" dxfId="585" priority="23" stopIfTrue="1">
      <formula>$F8&lt;=5</formula>
    </cfRule>
  </conditionalFormatting>
  <conditionalFormatting sqref="M8:M29">
    <cfRule type="expression" dxfId="584" priority="17" stopIfTrue="1">
      <formula>$N8&lt;=5</formula>
    </cfRule>
  </conditionalFormatting>
  <conditionalFormatting sqref="N8:N29">
    <cfRule type="expression" dxfId="58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213</v>
      </c>
    </row>
    <row r="3" spans="1:14" s="1" customFormat="1" ht="18.75" customHeight="1">
      <c r="A3" s="35"/>
      <c r="B3" s="129" t="s">
        <v>179</v>
      </c>
      <c r="C3" s="130"/>
      <c r="D3" s="137">
        <v>21781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330526159</v>
      </c>
      <c r="E8" s="40">
        <f t="shared" ref="E8:E29" si="0">IFERROR(D8/$D$30,0)</f>
        <v>1.7994683175432995E-2</v>
      </c>
      <c r="F8" s="41">
        <f>_xlfn.IFS(D8&gt;0,RANK(D8,$D$8:$D$29,0),D8=0,"-")</f>
        <v>13</v>
      </c>
      <c r="G8" s="59">
        <v>42555</v>
      </c>
      <c r="H8" s="46">
        <f>_xlfn.IFS(G8&gt;0,RANK(G8,$G$8:$G$29,0),G8=0,"-")</f>
        <v>14</v>
      </c>
      <c r="I8" s="59">
        <v>7523</v>
      </c>
      <c r="J8" s="41">
        <f>_xlfn.IFS(I8&gt;0,RANK(I8,$I$8:$I$29,0),I8=0,"-")</f>
        <v>12</v>
      </c>
      <c r="K8" s="42">
        <f>IFERROR(D8/I8,0)</f>
        <v>43935.419247640566</v>
      </c>
      <c r="L8" s="41">
        <f>_xlfn.IFS(K8&gt;0,RANK(K8,$K$8:$K$29,0),K8=0,"-")</f>
        <v>14</v>
      </c>
      <c r="M8" s="16">
        <f>IFERROR(I8/$D$3,0)</f>
        <v>0.34539277351820397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2322817849</v>
      </c>
      <c r="E9" s="45">
        <f t="shared" si="0"/>
        <v>0.12646010044547112</v>
      </c>
      <c r="F9" s="41">
        <f t="shared" ref="F9:F29" si="1">_xlfn.IFS(D9&gt;0,RANK(D9,$D$8:$D$29,0),D9=0,"-")</f>
        <v>3</v>
      </c>
      <c r="G9" s="60">
        <v>59198</v>
      </c>
      <c r="H9" s="46">
        <f t="shared" ref="H9:H29" si="2">_xlfn.IFS(G9&gt;0,RANK(G9,$G$8:$G$29,0),G9=0,"-")</f>
        <v>11</v>
      </c>
      <c r="I9" s="60">
        <v>9602</v>
      </c>
      <c r="J9" s="41">
        <f t="shared" ref="J9:J29" si="3">_xlfn.IFS(I9&gt;0,RANK(I9,$I$8:$I$29,0),I9=0,"-")</f>
        <v>8</v>
      </c>
      <c r="K9" s="47">
        <f t="shared" ref="K9:K29" si="4">IFERROR(D9/I9,0)</f>
        <v>241909.79473026452</v>
      </c>
      <c r="L9" s="41">
        <f t="shared" ref="L9:L29" si="5">_xlfn.IFS(K9&gt;0,RANK(K9,$K$8:$K$29,0),K9=0,"-")</f>
        <v>1</v>
      </c>
      <c r="M9" s="22">
        <f t="shared" ref="M9:M30" si="6">IFERROR(I9/$D$3,0)</f>
        <v>0.44084293650429274</v>
      </c>
      <c r="N9" s="15">
        <f t="shared" ref="N9:N29" si="7">_xlfn.IFS(M9&gt;0,RANK(M9,$M$8:$M$29,0),M9=0,"-")</f>
        <v>8</v>
      </c>
    </row>
    <row r="10" spans="1:14" ht="18.75" customHeight="1">
      <c r="B10" s="43" t="s">
        <v>48</v>
      </c>
      <c r="C10" s="44"/>
      <c r="D10" s="60">
        <v>252355521</v>
      </c>
      <c r="E10" s="45">
        <f t="shared" si="0"/>
        <v>1.3738875197367745E-2</v>
      </c>
      <c r="F10" s="41">
        <f t="shared" si="1"/>
        <v>16</v>
      </c>
      <c r="G10" s="60">
        <v>23509</v>
      </c>
      <c r="H10" s="46">
        <f t="shared" si="2"/>
        <v>16</v>
      </c>
      <c r="I10" s="60">
        <v>4086</v>
      </c>
      <c r="J10" s="41">
        <f t="shared" si="3"/>
        <v>17</v>
      </c>
      <c r="K10" s="47">
        <f t="shared" si="4"/>
        <v>61761.018355359767</v>
      </c>
      <c r="L10" s="41">
        <f t="shared" si="5"/>
        <v>13</v>
      </c>
      <c r="M10" s="22">
        <f t="shared" si="6"/>
        <v>0.18759469262201001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1170710570</v>
      </c>
      <c r="E11" s="45">
        <f t="shared" si="0"/>
        <v>6.373645541707508E-2</v>
      </c>
      <c r="F11" s="41">
        <f t="shared" si="1"/>
        <v>8</v>
      </c>
      <c r="G11" s="60">
        <v>212660</v>
      </c>
      <c r="H11" s="46">
        <f t="shared" si="2"/>
        <v>4</v>
      </c>
      <c r="I11" s="60">
        <v>15440</v>
      </c>
      <c r="J11" s="41">
        <f t="shared" si="3"/>
        <v>2</v>
      </c>
      <c r="K11" s="47">
        <f t="shared" si="4"/>
        <v>75823.223445595853</v>
      </c>
      <c r="L11" s="41">
        <f t="shared" si="5"/>
        <v>10</v>
      </c>
      <c r="M11" s="22">
        <f t="shared" si="6"/>
        <v>0.70887470731371383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343763966</v>
      </c>
      <c r="E12" s="45">
        <f t="shared" si="0"/>
        <v>1.8715382994240769E-2</v>
      </c>
      <c r="F12" s="41">
        <f t="shared" si="1"/>
        <v>12</v>
      </c>
      <c r="G12" s="60">
        <v>44863</v>
      </c>
      <c r="H12" s="46">
        <f t="shared" si="2"/>
        <v>12</v>
      </c>
      <c r="I12" s="60">
        <v>4239</v>
      </c>
      <c r="J12" s="41">
        <f t="shared" si="3"/>
        <v>16</v>
      </c>
      <c r="K12" s="47">
        <f t="shared" si="4"/>
        <v>81095.533380514273</v>
      </c>
      <c r="L12" s="41">
        <f t="shared" si="5"/>
        <v>9</v>
      </c>
      <c r="M12" s="22">
        <f t="shared" si="6"/>
        <v>0.1946191634911161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912812379</v>
      </c>
      <c r="E13" s="45">
        <f t="shared" si="0"/>
        <v>4.9695823194188589E-2</v>
      </c>
      <c r="F13" s="41">
        <f t="shared" si="1"/>
        <v>9</v>
      </c>
      <c r="G13" s="60">
        <v>140310</v>
      </c>
      <c r="H13" s="46">
        <f t="shared" si="2"/>
        <v>5</v>
      </c>
      <c r="I13" s="60">
        <v>9748</v>
      </c>
      <c r="J13" s="41">
        <f t="shared" si="3"/>
        <v>6</v>
      </c>
      <c r="K13" s="47">
        <f t="shared" si="4"/>
        <v>93640.99086992204</v>
      </c>
      <c r="L13" s="41">
        <f t="shared" si="5"/>
        <v>7</v>
      </c>
      <c r="M13" s="22">
        <f t="shared" si="6"/>
        <v>0.44754602635324364</v>
      </c>
      <c r="N13" s="15">
        <f t="shared" si="7"/>
        <v>6</v>
      </c>
    </row>
    <row r="14" spans="1:14" ht="18.75" customHeight="1">
      <c r="B14" s="43" t="s">
        <v>52</v>
      </c>
      <c r="C14" s="44"/>
      <c r="D14" s="60">
        <v>702494592</v>
      </c>
      <c r="E14" s="45">
        <f t="shared" si="0"/>
        <v>3.8245588953505688E-2</v>
      </c>
      <c r="F14" s="41">
        <f t="shared" si="1"/>
        <v>10</v>
      </c>
      <c r="G14" s="60">
        <v>67638</v>
      </c>
      <c r="H14" s="46">
        <f t="shared" si="2"/>
        <v>10</v>
      </c>
      <c r="I14" s="60">
        <v>9490</v>
      </c>
      <c r="J14" s="41">
        <f t="shared" si="3"/>
        <v>9</v>
      </c>
      <c r="K14" s="47">
        <f t="shared" si="4"/>
        <v>74024.719915700742</v>
      </c>
      <c r="L14" s="41">
        <f t="shared" si="5"/>
        <v>11</v>
      </c>
      <c r="M14" s="22">
        <f t="shared" si="6"/>
        <v>0.43570084018180982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55890405</v>
      </c>
      <c r="E15" s="45">
        <f t="shared" si="0"/>
        <v>3.0428155325570951E-3</v>
      </c>
      <c r="F15" s="41">
        <f t="shared" si="1"/>
        <v>18</v>
      </c>
      <c r="G15" s="60">
        <v>15912</v>
      </c>
      <c r="H15" s="46">
        <f t="shared" si="2"/>
        <v>17</v>
      </c>
      <c r="I15" s="60">
        <v>3141</v>
      </c>
      <c r="J15" s="41">
        <f t="shared" si="3"/>
        <v>18</v>
      </c>
      <c r="K15" s="47">
        <f t="shared" si="4"/>
        <v>17793.825214899713</v>
      </c>
      <c r="L15" s="41">
        <f t="shared" si="5"/>
        <v>18</v>
      </c>
      <c r="M15" s="22">
        <f t="shared" si="6"/>
        <v>0.14420825490106057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3495037663</v>
      </c>
      <c r="E16" s="45">
        <f t="shared" si="0"/>
        <v>0.19027872293729936</v>
      </c>
      <c r="F16" s="41">
        <f t="shared" si="1"/>
        <v>1</v>
      </c>
      <c r="G16" s="60">
        <v>259236</v>
      </c>
      <c r="H16" s="46">
        <f t="shared" si="2"/>
        <v>1</v>
      </c>
      <c r="I16" s="60">
        <v>16452</v>
      </c>
      <c r="J16" s="41">
        <f t="shared" si="3"/>
        <v>1</v>
      </c>
      <c r="K16" s="47">
        <f t="shared" si="4"/>
        <v>212438.46723802577</v>
      </c>
      <c r="L16" s="41">
        <f t="shared" si="5"/>
        <v>2</v>
      </c>
      <c r="M16" s="22">
        <f t="shared" si="6"/>
        <v>0.75533722051329144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1253004576</v>
      </c>
      <c r="E17" s="45">
        <f t="shared" si="0"/>
        <v>6.8216750016714262E-2</v>
      </c>
      <c r="F17" s="41">
        <f t="shared" si="1"/>
        <v>6</v>
      </c>
      <c r="G17" s="60">
        <v>96786</v>
      </c>
      <c r="H17" s="46">
        <f t="shared" si="2"/>
        <v>6</v>
      </c>
      <c r="I17" s="60">
        <v>11837</v>
      </c>
      <c r="J17" s="41">
        <f t="shared" si="3"/>
        <v>5</v>
      </c>
      <c r="K17" s="47">
        <f t="shared" si="4"/>
        <v>105854.91053476387</v>
      </c>
      <c r="L17" s="41">
        <f t="shared" si="5"/>
        <v>6</v>
      </c>
      <c r="M17" s="22">
        <f t="shared" si="6"/>
        <v>0.54345530508241124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1312101898</v>
      </c>
      <c r="E18" s="45">
        <f t="shared" si="0"/>
        <v>7.1434158251886801E-2</v>
      </c>
      <c r="F18" s="41">
        <f t="shared" si="1"/>
        <v>5</v>
      </c>
      <c r="G18" s="60">
        <v>217441</v>
      </c>
      <c r="H18" s="46">
        <f t="shared" si="2"/>
        <v>3</v>
      </c>
      <c r="I18" s="60">
        <v>14995</v>
      </c>
      <c r="J18" s="41">
        <f t="shared" si="3"/>
        <v>3</v>
      </c>
      <c r="K18" s="47">
        <f t="shared" si="4"/>
        <v>87502.627409136374</v>
      </c>
      <c r="L18" s="41">
        <f t="shared" si="5"/>
        <v>8</v>
      </c>
      <c r="M18" s="22">
        <f t="shared" si="6"/>
        <v>0.68844405674670583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260208506</v>
      </c>
      <c r="E19" s="45">
        <f t="shared" si="0"/>
        <v>1.4166411636492455E-2</v>
      </c>
      <c r="F19" s="41">
        <f t="shared" si="1"/>
        <v>15</v>
      </c>
      <c r="G19" s="60">
        <v>73564</v>
      </c>
      <c r="H19" s="46">
        <f t="shared" si="2"/>
        <v>9</v>
      </c>
      <c r="I19" s="60">
        <v>8992</v>
      </c>
      <c r="J19" s="41">
        <f t="shared" si="3"/>
        <v>10</v>
      </c>
      <c r="K19" s="47">
        <f t="shared" si="4"/>
        <v>28937.778692170818</v>
      </c>
      <c r="L19" s="41">
        <f t="shared" si="5"/>
        <v>16</v>
      </c>
      <c r="M19" s="22">
        <f t="shared" si="6"/>
        <v>0.41283687617648407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2521686094</v>
      </c>
      <c r="E20" s="45">
        <f t="shared" si="0"/>
        <v>0.13728699255366697</v>
      </c>
      <c r="F20" s="41">
        <f t="shared" si="1"/>
        <v>2</v>
      </c>
      <c r="G20" s="60">
        <v>222086</v>
      </c>
      <c r="H20" s="46">
        <f t="shared" si="2"/>
        <v>2</v>
      </c>
      <c r="I20" s="60">
        <v>14324</v>
      </c>
      <c r="J20" s="41">
        <f t="shared" si="3"/>
        <v>4</v>
      </c>
      <c r="K20" s="47">
        <f t="shared" si="4"/>
        <v>176046.22270315554</v>
      </c>
      <c r="L20" s="41">
        <f t="shared" si="5"/>
        <v>4</v>
      </c>
      <c r="M20" s="22">
        <f t="shared" si="6"/>
        <v>0.65763739038611635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1387367568</v>
      </c>
      <c r="E21" s="45">
        <f t="shared" si="0"/>
        <v>7.5531812397429607E-2</v>
      </c>
      <c r="F21" s="41">
        <f t="shared" si="1"/>
        <v>4</v>
      </c>
      <c r="G21" s="60">
        <v>91179</v>
      </c>
      <c r="H21" s="46">
        <f t="shared" si="2"/>
        <v>7</v>
      </c>
      <c r="I21" s="60">
        <v>8259</v>
      </c>
      <c r="J21" s="41">
        <f t="shared" si="3"/>
        <v>11</v>
      </c>
      <c r="K21" s="47">
        <f t="shared" si="4"/>
        <v>167982.51216854341</v>
      </c>
      <c r="L21" s="41">
        <f t="shared" si="5"/>
        <v>5</v>
      </c>
      <c r="M21" s="22">
        <f t="shared" si="6"/>
        <v>0.37918369220880582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15662</v>
      </c>
      <c r="E22" s="45">
        <f t="shared" si="0"/>
        <v>8.5267903982641076E-7</v>
      </c>
      <c r="F22" s="41">
        <f t="shared" si="1"/>
        <v>21</v>
      </c>
      <c r="G22" s="60">
        <v>12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2610.3333333333335</v>
      </c>
      <c r="L22" s="41">
        <f t="shared" si="5"/>
        <v>21</v>
      </c>
      <c r="M22" s="22">
        <f t="shared" si="6"/>
        <v>2.7546944584729813E-4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1409</v>
      </c>
      <c r="E23" s="45">
        <f t="shared" si="0"/>
        <v>7.6709536911978842E-8</v>
      </c>
      <c r="F23" s="41">
        <f t="shared" si="1"/>
        <v>22</v>
      </c>
      <c r="G23" s="60">
        <v>6</v>
      </c>
      <c r="H23" s="46">
        <f t="shared" si="2"/>
        <v>22</v>
      </c>
      <c r="I23" s="60">
        <v>1</v>
      </c>
      <c r="J23" s="41">
        <f t="shared" si="3"/>
        <v>22</v>
      </c>
      <c r="K23" s="60">
        <f t="shared" si="4"/>
        <v>1409</v>
      </c>
      <c r="L23" s="41">
        <f t="shared" si="5"/>
        <v>22</v>
      </c>
      <c r="M23" s="22">
        <f t="shared" si="6"/>
        <v>4.5911574307883017E-5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11226496</v>
      </c>
      <c r="E24" s="45">
        <f t="shared" si="0"/>
        <v>6.1119894201858258E-4</v>
      </c>
      <c r="F24" s="41">
        <f t="shared" si="1"/>
        <v>19</v>
      </c>
      <c r="G24" s="60">
        <v>1861</v>
      </c>
      <c r="H24" s="46">
        <f t="shared" si="2"/>
        <v>19</v>
      </c>
      <c r="I24" s="60">
        <v>441</v>
      </c>
      <c r="J24" s="41">
        <f t="shared" si="3"/>
        <v>19</v>
      </c>
      <c r="K24" s="47">
        <f t="shared" si="4"/>
        <v>25456.907029478458</v>
      </c>
      <c r="L24" s="41">
        <f t="shared" si="5"/>
        <v>17</v>
      </c>
      <c r="M24" s="22">
        <f t="shared" si="6"/>
        <v>2.0247004269776412E-2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321735014</v>
      </c>
      <c r="E25" s="45">
        <f t="shared" si="0"/>
        <v>1.7516070924278943E-2</v>
      </c>
      <c r="F25" s="41">
        <f t="shared" si="1"/>
        <v>14</v>
      </c>
      <c r="G25" s="60">
        <v>82511</v>
      </c>
      <c r="H25" s="46">
        <f t="shared" si="2"/>
        <v>8</v>
      </c>
      <c r="I25" s="60">
        <v>9711</v>
      </c>
      <c r="J25" s="41">
        <f t="shared" si="3"/>
        <v>7</v>
      </c>
      <c r="K25" s="47">
        <f t="shared" si="4"/>
        <v>33130.986922047166</v>
      </c>
      <c r="L25" s="41">
        <f t="shared" si="5"/>
        <v>15</v>
      </c>
      <c r="M25" s="22">
        <f t="shared" si="6"/>
        <v>0.44584729810385199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1216788681</v>
      </c>
      <c r="E26" s="45">
        <f t="shared" si="0"/>
        <v>6.6245064754611463E-2</v>
      </c>
      <c r="F26" s="41">
        <f t="shared" si="1"/>
        <v>7</v>
      </c>
      <c r="G26" s="60">
        <v>44078</v>
      </c>
      <c r="H26" s="46">
        <f t="shared" si="2"/>
        <v>13</v>
      </c>
      <c r="I26" s="60">
        <v>6822</v>
      </c>
      <c r="J26" s="41">
        <f t="shared" si="3"/>
        <v>13</v>
      </c>
      <c r="K26" s="47">
        <f t="shared" si="4"/>
        <v>178362.45690413369</v>
      </c>
      <c r="L26" s="41">
        <f t="shared" si="5"/>
        <v>3</v>
      </c>
      <c r="M26" s="22">
        <f t="shared" si="6"/>
        <v>0.31320875992837793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92336750</v>
      </c>
      <c r="E27" s="45">
        <f t="shared" si="0"/>
        <v>5.0270470776842885E-3</v>
      </c>
      <c r="F27" s="41">
        <f t="shared" si="1"/>
        <v>17</v>
      </c>
      <c r="G27" s="60">
        <v>36506</v>
      </c>
      <c r="H27" s="46">
        <f t="shared" si="2"/>
        <v>15</v>
      </c>
      <c r="I27" s="60">
        <v>5365</v>
      </c>
      <c r="J27" s="41">
        <f t="shared" si="3"/>
        <v>15</v>
      </c>
      <c r="K27" s="47">
        <f t="shared" si="4"/>
        <v>17210.950605778191</v>
      </c>
      <c r="L27" s="41">
        <f t="shared" si="5"/>
        <v>19</v>
      </c>
      <c r="M27" s="22">
        <f t="shared" si="6"/>
        <v>0.24631559616179238</v>
      </c>
      <c r="N27" s="15">
        <f t="shared" si="7"/>
        <v>15</v>
      </c>
    </row>
    <row r="28" spans="2:15" ht="18.75" customHeight="1">
      <c r="B28" s="43" t="s">
        <v>60</v>
      </c>
      <c r="C28" s="44"/>
      <c r="D28" s="60">
        <v>404483194</v>
      </c>
      <c r="E28" s="45">
        <f t="shared" si="0"/>
        <v>2.2021091909452166E-2</v>
      </c>
      <c r="F28" s="41">
        <f t="shared" si="1"/>
        <v>11</v>
      </c>
      <c r="G28" s="60">
        <v>13504</v>
      </c>
      <c r="H28" s="46">
        <f t="shared" si="2"/>
        <v>18</v>
      </c>
      <c r="I28" s="60">
        <v>5621</v>
      </c>
      <c r="J28" s="41">
        <f t="shared" si="3"/>
        <v>14</v>
      </c>
      <c r="K28" s="47">
        <f t="shared" si="4"/>
        <v>71959.294431595801</v>
      </c>
      <c r="L28" s="41">
        <f t="shared" si="5"/>
        <v>12</v>
      </c>
      <c r="M28" s="22">
        <f t="shared" si="6"/>
        <v>0.25806895918461042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624958</v>
      </c>
      <c r="E29" s="50">
        <f t="shared" si="0"/>
        <v>3.4024300049280681E-5</v>
      </c>
      <c r="F29" s="41">
        <f t="shared" si="1"/>
        <v>20</v>
      </c>
      <c r="G29" s="61">
        <v>673</v>
      </c>
      <c r="H29" s="46">
        <f t="shared" si="2"/>
        <v>20</v>
      </c>
      <c r="I29" s="61">
        <v>97</v>
      </c>
      <c r="J29" s="41">
        <f t="shared" si="3"/>
        <v>20</v>
      </c>
      <c r="K29" s="51">
        <f t="shared" si="4"/>
        <v>6442.8659793814431</v>
      </c>
      <c r="L29" s="41">
        <f t="shared" si="5"/>
        <v>20</v>
      </c>
      <c r="M29" s="28">
        <f t="shared" si="6"/>
        <v>4.4534227078646526E-3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18367989910</v>
      </c>
      <c r="E30" s="70"/>
      <c r="F30" s="71"/>
      <c r="G30" s="62">
        <v>549148</v>
      </c>
      <c r="H30" s="71"/>
      <c r="I30" s="62">
        <v>19167</v>
      </c>
      <c r="J30" s="71"/>
      <c r="K30" s="54">
        <f>IFERROR(D30/I30,0)</f>
        <v>958313.24203057343</v>
      </c>
      <c r="L30" s="71"/>
      <c r="M30" s="30">
        <f t="shared" si="6"/>
        <v>0.87998714475919382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82" priority="33" stopIfTrue="1">
      <formula>$F8&lt;=5</formula>
    </cfRule>
  </conditionalFormatting>
  <conditionalFormatting sqref="H8:H29">
    <cfRule type="expression" dxfId="581" priority="34" stopIfTrue="1">
      <formula>$H8&lt;=5</formula>
    </cfRule>
  </conditionalFormatting>
  <conditionalFormatting sqref="J8:J29">
    <cfRule type="expression" dxfId="580" priority="35" stopIfTrue="1">
      <formula>$J8&lt;=5</formula>
    </cfRule>
  </conditionalFormatting>
  <conditionalFormatting sqref="L8:L29">
    <cfRule type="expression" dxfId="579" priority="36" stopIfTrue="1">
      <formula>$L8&lt;=5</formula>
    </cfRule>
  </conditionalFormatting>
  <conditionalFormatting sqref="E8:E29">
    <cfRule type="expression" dxfId="578" priority="31" stopIfTrue="1">
      <formula>$F8&lt;=5</formula>
    </cfRule>
  </conditionalFormatting>
  <conditionalFormatting sqref="G8:G29">
    <cfRule type="expression" dxfId="577" priority="29" stopIfTrue="1">
      <formula>$H8&lt;=5</formula>
    </cfRule>
  </conditionalFormatting>
  <conditionalFormatting sqref="I8:I29">
    <cfRule type="expression" dxfId="576" priority="27" stopIfTrue="1">
      <formula>$J8&lt;=5</formula>
    </cfRule>
  </conditionalFormatting>
  <conditionalFormatting sqref="K8:K29">
    <cfRule type="expression" dxfId="575" priority="25" stopIfTrue="1">
      <formula>$L8&lt;=5</formula>
    </cfRule>
  </conditionalFormatting>
  <conditionalFormatting sqref="D8:D29">
    <cfRule type="expression" dxfId="574" priority="23" stopIfTrue="1">
      <formula>$F8&lt;=5</formula>
    </cfRule>
  </conditionalFormatting>
  <conditionalFormatting sqref="N8:N29">
    <cfRule type="expression" dxfId="573" priority="17" stopIfTrue="1">
      <formula>$N8&lt;=5</formula>
    </cfRule>
  </conditionalFormatting>
  <conditionalFormatting sqref="M8:M29">
    <cfRule type="expression" dxfId="572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214</v>
      </c>
    </row>
    <row r="3" spans="1:14" s="1" customFormat="1" ht="18.75" customHeight="1">
      <c r="A3" s="35"/>
      <c r="B3" s="129" t="s">
        <v>179</v>
      </c>
      <c r="C3" s="130"/>
      <c r="D3" s="137">
        <v>33821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491327958</v>
      </c>
      <c r="E8" s="40">
        <f t="shared" ref="E8:E29" si="0">IFERROR(D8/$D$30,0)</f>
        <v>1.7222208948474239E-2</v>
      </c>
      <c r="F8" s="41">
        <f>_xlfn.IFS(D8&gt;0,RANK(D8,$D$8:$D$29,0),D8=0,"-")</f>
        <v>14</v>
      </c>
      <c r="G8" s="59">
        <v>61309</v>
      </c>
      <c r="H8" s="46">
        <f>_xlfn.IFS(G8&gt;0,RANK(G8,$G$8:$G$29,0),G8=0,"-")</f>
        <v>15</v>
      </c>
      <c r="I8" s="59">
        <v>11840</v>
      </c>
      <c r="J8" s="41">
        <f>_xlfn.IFS(I8&gt;0,RANK(I8,$I$8:$I$29,0),I8=0,"-")</f>
        <v>12</v>
      </c>
      <c r="K8" s="42">
        <f>IFERROR(D8/I8,0)</f>
        <v>41497.293749999997</v>
      </c>
      <c r="L8" s="41">
        <f>_xlfn.IFS(K8&gt;0,RANK(K8,$K$8:$K$29,0),K8=0,"-")</f>
        <v>14</v>
      </c>
      <c r="M8" s="16">
        <f>IFERROR(I8/$D$3,0)</f>
        <v>0.35007835368557999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3082677097</v>
      </c>
      <c r="E9" s="45">
        <f t="shared" si="0"/>
        <v>0.10805513551746629</v>
      </c>
      <c r="F9" s="41">
        <f t="shared" ref="F9:F29" si="1">_xlfn.IFS(D9&gt;0,RANK(D9,$D$8:$D$29,0),D9=0,"-")</f>
        <v>3</v>
      </c>
      <c r="G9" s="60">
        <v>79676</v>
      </c>
      <c r="H9" s="46">
        <f t="shared" ref="H9:H29" si="2">_xlfn.IFS(G9&gt;0,RANK(G9,$G$8:$G$29,0),G9=0,"-")</f>
        <v>11</v>
      </c>
      <c r="I9" s="60">
        <v>14606</v>
      </c>
      <c r="J9" s="41">
        <f t="shared" ref="J9:J29" si="3">_xlfn.IFS(I9&gt;0,RANK(I9,$I$8:$I$29,0),I9=0,"-")</f>
        <v>9</v>
      </c>
      <c r="K9" s="47">
        <f t="shared" ref="K9:K29" si="4">IFERROR(D9/I9,0)</f>
        <v>211055.53176776666</v>
      </c>
      <c r="L9" s="41">
        <f t="shared" ref="L9:L29" si="5">_xlfn.IFS(K9&gt;0,RANK(K9,$K$8:$K$29,0),K9=0,"-")</f>
        <v>1</v>
      </c>
      <c r="M9" s="22">
        <f t="shared" ref="M9:M30" si="6">IFERROR(I9/$D$3,0)</f>
        <v>0.43186186097395107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349416194</v>
      </c>
      <c r="E10" s="45">
        <f t="shared" si="0"/>
        <v>1.2247865412634651E-2</v>
      </c>
      <c r="F10" s="41">
        <f t="shared" si="1"/>
        <v>16</v>
      </c>
      <c r="G10" s="60">
        <v>42844</v>
      </c>
      <c r="H10" s="46">
        <f t="shared" si="2"/>
        <v>16</v>
      </c>
      <c r="I10" s="60">
        <v>7184</v>
      </c>
      <c r="J10" s="41">
        <f t="shared" si="3"/>
        <v>16</v>
      </c>
      <c r="K10" s="47">
        <f t="shared" si="4"/>
        <v>48638.111636971043</v>
      </c>
      <c r="L10" s="41">
        <f t="shared" si="5"/>
        <v>13</v>
      </c>
      <c r="M10" s="22">
        <f t="shared" si="6"/>
        <v>0.2124124064930073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1903740054</v>
      </c>
      <c r="E11" s="45">
        <f t="shared" si="0"/>
        <v>6.673059910335416E-2</v>
      </c>
      <c r="F11" s="41">
        <f t="shared" si="1"/>
        <v>7</v>
      </c>
      <c r="G11" s="60">
        <v>350310</v>
      </c>
      <c r="H11" s="46">
        <f t="shared" si="2"/>
        <v>4</v>
      </c>
      <c r="I11" s="60">
        <v>24194</v>
      </c>
      <c r="J11" s="41">
        <f t="shared" si="3"/>
        <v>2</v>
      </c>
      <c r="K11" s="47">
        <f t="shared" si="4"/>
        <v>78686.453418202858</v>
      </c>
      <c r="L11" s="41">
        <f t="shared" si="5"/>
        <v>11</v>
      </c>
      <c r="M11" s="22">
        <f t="shared" si="6"/>
        <v>0.71535436563082111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617587566</v>
      </c>
      <c r="E12" s="45">
        <f t="shared" si="0"/>
        <v>2.164790733449698E-2</v>
      </c>
      <c r="F12" s="41">
        <f t="shared" si="1"/>
        <v>12</v>
      </c>
      <c r="G12" s="60">
        <v>66352</v>
      </c>
      <c r="H12" s="46">
        <f t="shared" si="2"/>
        <v>14</v>
      </c>
      <c r="I12" s="60">
        <v>5969</v>
      </c>
      <c r="J12" s="41">
        <f t="shared" si="3"/>
        <v>17</v>
      </c>
      <c r="K12" s="47">
        <f t="shared" si="4"/>
        <v>103465.83447813704</v>
      </c>
      <c r="L12" s="41">
        <f t="shared" si="5"/>
        <v>8</v>
      </c>
      <c r="M12" s="22">
        <f t="shared" si="6"/>
        <v>0.17648798084030631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1641533476</v>
      </c>
      <c r="E13" s="45">
        <f t="shared" si="0"/>
        <v>5.7539637342573578E-2</v>
      </c>
      <c r="F13" s="41">
        <f t="shared" si="1"/>
        <v>8</v>
      </c>
      <c r="G13" s="60">
        <v>217243</v>
      </c>
      <c r="H13" s="46">
        <f t="shared" si="2"/>
        <v>5</v>
      </c>
      <c r="I13" s="60">
        <v>15474</v>
      </c>
      <c r="J13" s="41">
        <f t="shared" si="3"/>
        <v>7</v>
      </c>
      <c r="K13" s="47">
        <f t="shared" si="4"/>
        <v>106083.33178234458</v>
      </c>
      <c r="L13" s="41">
        <f t="shared" si="5"/>
        <v>7</v>
      </c>
      <c r="M13" s="22">
        <f t="shared" si="6"/>
        <v>0.45752638892995479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1089864611</v>
      </c>
      <c r="E14" s="45">
        <f t="shared" si="0"/>
        <v>3.8202336648201884E-2</v>
      </c>
      <c r="F14" s="41">
        <f t="shared" si="1"/>
        <v>10</v>
      </c>
      <c r="G14" s="60">
        <v>103828</v>
      </c>
      <c r="H14" s="46">
        <f t="shared" si="2"/>
        <v>10</v>
      </c>
      <c r="I14" s="60">
        <v>14132</v>
      </c>
      <c r="J14" s="41">
        <f t="shared" si="3"/>
        <v>10</v>
      </c>
      <c r="K14" s="47">
        <f t="shared" si="4"/>
        <v>77120.337602604021</v>
      </c>
      <c r="L14" s="41">
        <f t="shared" si="5"/>
        <v>12</v>
      </c>
      <c r="M14" s="22">
        <f t="shared" si="6"/>
        <v>0.41784689985511958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82042856</v>
      </c>
      <c r="E15" s="45">
        <f t="shared" si="0"/>
        <v>2.8757964731198613E-3</v>
      </c>
      <c r="F15" s="41">
        <f t="shared" si="1"/>
        <v>18</v>
      </c>
      <c r="G15" s="60">
        <v>25936</v>
      </c>
      <c r="H15" s="46">
        <f t="shared" si="2"/>
        <v>17</v>
      </c>
      <c r="I15" s="60">
        <v>5168</v>
      </c>
      <c r="J15" s="41">
        <f t="shared" si="3"/>
        <v>18</v>
      </c>
      <c r="K15" s="47">
        <f t="shared" si="4"/>
        <v>15875.165634674922</v>
      </c>
      <c r="L15" s="41">
        <f t="shared" si="5"/>
        <v>19</v>
      </c>
      <c r="M15" s="22">
        <f t="shared" si="6"/>
        <v>0.15280447059519234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5190084868</v>
      </c>
      <c r="E16" s="45">
        <f t="shared" si="0"/>
        <v>0.18192477061728765</v>
      </c>
      <c r="F16" s="41">
        <f t="shared" si="1"/>
        <v>1</v>
      </c>
      <c r="G16" s="60">
        <v>426347</v>
      </c>
      <c r="H16" s="46">
        <f t="shared" si="2"/>
        <v>1</v>
      </c>
      <c r="I16" s="60">
        <v>26285</v>
      </c>
      <c r="J16" s="41">
        <f t="shared" si="3"/>
        <v>1</v>
      </c>
      <c r="K16" s="47">
        <f t="shared" si="4"/>
        <v>197454.24645234924</v>
      </c>
      <c r="L16" s="41">
        <f t="shared" si="5"/>
        <v>2</v>
      </c>
      <c r="M16" s="22">
        <f t="shared" si="6"/>
        <v>0.77717985866769168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2086690331</v>
      </c>
      <c r="E17" s="45">
        <f t="shared" si="0"/>
        <v>7.3143439745480293E-2</v>
      </c>
      <c r="F17" s="41">
        <f t="shared" si="1"/>
        <v>6</v>
      </c>
      <c r="G17" s="60">
        <v>157450</v>
      </c>
      <c r="H17" s="46">
        <f t="shared" si="2"/>
        <v>6</v>
      </c>
      <c r="I17" s="60">
        <v>19293</v>
      </c>
      <c r="J17" s="41">
        <f t="shared" si="3"/>
        <v>5</v>
      </c>
      <c r="K17" s="47">
        <f t="shared" si="4"/>
        <v>108157.89825325247</v>
      </c>
      <c r="L17" s="41">
        <f t="shared" si="5"/>
        <v>6</v>
      </c>
      <c r="M17" s="22">
        <f t="shared" si="6"/>
        <v>0.57044439845066675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2215998917</v>
      </c>
      <c r="E18" s="45">
        <f t="shared" si="0"/>
        <v>7.767601203383305E-2</v>
      </c>
      <c r="F18" s="41">
        <f t="shared" si="1"/>
        <v>4</v>
      </c>
      <c r="G18" s="60">
        <v>357605</v>
      </c>
      <c r="H18" s="46">
        <f t="shared" si="2"/>
        <v>2</v>
      </c>
      <c r="I18" s="60">
        <v>24186</v>
      </c>
      <c r="J18" s="41">
        <f t="shared" si="3"/>
        <v>3</v>
      </c>
      <c r="K18" s="47">
        <f t="shared" si="4"/>
        <v>91623.208343669889</v>
      </c>
      <c r="L18" s="41">
        <f t="shared" si="5"/>
        <v>9</v>
      </c>
      <c r="M18" s="22">
        <f t="shared" si="6"/>
        <v>0.71511782620265518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481292468</v>
      </c>
      <c r="E19" s="45">
        <f t="shared" si="0"/>
        <v>1.6870441248578106E-2</v>
      </c>
      <c r="F19" s="41">
        <f t="shared" si="1"/>
        <v>15</v>
      </c>
      <c r="G19" s="60">
        <v>119919</v>
      </c>
      <c r="H19" s="46">
        <f t="shared" si="2"/>
        <v>9</v>
      </c>
      <c r="I19" s="60">
        <v>14669</v>
      </c>
      <c r="J19" s="41">
        <f t="shared" si="3"/>
        <v>8</v>
      </c>
      <c r="K19" s="47">
        <f t="shared" si="4"/>
        <v>32810.175744767876</v>
      </c>
      <c r="L19" s="41">
        <f t="shared" si="5"/>
        <v>16</v>
      </c>
      <c r="M19" s="22">
        <f t="shared" si="6"/>
        <v>0.43372460897075782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4014355574</v>
      </c>
      <c r="E20" s="45">
        <f t="shared" si="0"/>
        <v>0.14071267340520491</v>
      </c>
      <c r="F20" s="41">
        <f t="shared" si="1"/>
        <v>2</v>
      </c>
      <c r="G20" s="60">
        <v>354313</v>
      </c>
      <c r="H20" s="46">
        <f t="shared" si="2"/>
        <v>3</v>
      </c>
      <c r="I20" s="60">
        <v>23454</v>
      </c>
      <c r="J20" s="41">
        <f t="shared" si="3"/>
        <v>4</v>
      </c>
      <c r="K20" s="47">
        <f t="shared" si="4"/>
        <v>171158.67544981666</v>
      </c>
      <c r="L20" s="41">
        <f t="shared" si="5"/>
        <v>3</v>
      </c>
      <c r="M20" s="22">
        <f t="shared" si="6"/>
        <v>0.69347446852547234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2174112106</v>
      </c>
      <c r="E21" s="45">
        <f t="shared" si="0"/>
        <v>7.6207780072916939E-2</v>
      </c>
      <c r="F21" s="41">
        <f t="shared" si="1"/>
        <v>5</v>
      </c>
      <c r="G21" s="60">
        <v>134904</v>
      </c>
      <c r="H21" s="46">
        <f t="shared" si="2"/>
        <v>7</v>
      </c>
      <c r="I21" s="60">
        <v>13568</v>
      </c>
      <c r="J21" s="41">
        <f t="shared" si="3"/>
        <v>11</v>
      </c>
      <c r="K21" s="47">
        <f t="shared" si="4"/>
        <v>160238.21535966982</v>
      </c>
      <c r="L21" s="41">
        <f t="shared" si="5"/>
        <v>4</v>
      </c>
      <c r="M21" s="22">
        <f t="shared" si="6"/>
        <v>0.40117087016942138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69437</v>
      </c>
      <c r="E22" s="45">
        <f t="shared" si="0"/>
        <v>2.4339313553885035E-6</v>
      </c>
      <c r="F22" s="41">
        <f t="shared" si="1"/>
        <v>21</v>
      </c>
      <c r="G22" s="60">
        <v>64</v>
      </c>
      <c r="H22" s="46">
        <f t="shared" si="2"/>
        <v>21</v>
      </c>
      <c r="I22" s="60">
        <v>30</v>
      </c>
      <c r="J22" s="41">
        <f t="shared" si="3"/>
        <v>21</v>
      </c>
      <c r="K22" s="47">
        <f t="shared" si="4"/>
        <v>2314.5666666666666</v>
      </c>
      <c r="L22" s="41">
        <f t="shared" si="5"/>
        <v>21</v>
      </c>
      <c r="M22" s="22">
        <f t="shared" si="6"/>
        <v>8.8702285562224656E-4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12054</v>
      </c>
      <c r="E23" s="45">
        <f t="shared" si="0"/>
        <v>4.2252125751188875E-7</v>
      </c>
      <c r="F23" s="41">
        <f t="shared" si="1"/>
        <v>22</v>
      </c>
      <c r="G23" s="60">
        <v>12</v>
      </c>
      <c r="H23" s="46">
        <f t="shared" si="2"/>
        <v>22</v>
      </c>
      <c r="I23" s="60">
        <v>8</v>
      </c>
      <c r="J23" s="41">
        <f t="shared" si="3"/>
        <v>22</v>
      </c>
      <c r="K23" s="47">
        <f t="shared" si="4"/>
        <v>1506.75</v>
      </c>
      <c r="L23" s="41">
        <f t="shared" si="5"/>
        <v>22</v>
      </c>
      <c r="M23" s="22">
        <f t="shared" si="6"/>
        <v>2.3653942816593242E-4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13466297</v>
      </c>
      <c r="E24" s="45">
        <f t="shared" si="0"/>
        <v>4.7202561327929111E-4</v>
      </c>
      <c r="F24" s="41">
        <f t="shared" si="1"/>
        <v>19</v>
      </c>
      <c r="G24" s="60">
        <v>3105</v>
      </c>
      <c r="H24" s="46">
        <f t="shared" si="2"/>
        <v>19</v>
      </c>
      <c r="I24" s="60">
        <v>830</v>
      </c>
      <c r="J24" s="41">
        <f t="shared" si="3"/>
        <v>19</v>
      </c>
      <c r="K24" s="47">
        <f t="shared" si="4"/>
        <v>16224.454216867471</v>
      </c>
      <c r="L24" s="41">
        <f t="shared" si="5"/>
        <v>18</v>
      </c>
      <c r="M24" s="22">
        <f t="shared" si="6"/>
        <v>2.4540965672215486E-2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573896943</v>
      </c>
      <c r="E25" s="45">
        <f t="shared" si="0"/>
        <v>2.0116447489512922E-2</v>
      </c>
      <c r="F25" s="41">
        <f t="shared" si="1"/>
        <v>13</v>
      </c>
      <c r="G25" s="60">
        <v>133403</v>
      </c>
      <c r="H25" s="46">
        <f t="shared" si="2"/>
        <v>8</v>
      </c>
      <c r="I25" s="60">
        <v>15989</v>
      </c>
      <c r="J25" s="41">
        <f t="shared" si="3"/>
        <v>6</v>
      </c>
      <c r="K25" s="47">
        <f t="shared" si="4"/>
        <v>35893.235536931643</v>
      </c>
      <c r="L25" s="41">
        <f t="shared" si="5"/>
        <v>15</v>
      </c>
      <c r="M25" s="22">
        <f t="shared" si="6"/>
        <v>0.47275361461813664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1608950476</v>
      </c>
      <c r="E26" s="45">
        <f t="shared" si="0"/>
        <v>5.639752599915978E-2</v>
      </c>
      <c r="F26" s="41">
        <f t="shared" si="1"/>
        <v>9</v>
      </c>
      <c r="G26" s="60">
        <v>74208</v>
      </c>
      <c r="H26" s="46">
        <f t="shared" si="2"/>
        <v>12</v>
      </c>
      <c r="I26" s="60">
        <v>11751</v>
      </c>
      <c r="J26" s="41">
        <f t="shared" si="3"/>
        <v>13</v>
      </c>
      <c r="K26" s="47">
        <f t="shared" si="4"/>
        <v>136920.3026125436</v>
      </c>
      <c r="L26" s="41">
        <f t="shared" si="5"/>
        <v>5</v>
      </c>
      <c r="M26" s="22">
        <f t="shared" si="6"/>
        <v>0.34744685254723395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161612004</v>
      </c>
      <c r="E27" s="45">
        <f t="shared" si="0"/>
        <v>5.6648836203000161E-3</v>
      </c>
      <c r="F27" s="41">
        <f t="shared" si="1"/>
        <v>17</v>
      </c>
      <c r="G27" s="60">
        <v>71437</v>
      </c>
      <c r="H27" s="46">
        <f t="shared" si="2"/>
        <v>13</v>
      </c>
      <c r="I27" s="60">
        <v>9633</v>
      </c>
      <c r="J27" s="41">
        <f t="shared" si="3"/>
        <v>14</v>
      </c>
      <c r="K27" s="47">
        <f t="shared" si="4"/>
        <v>16776.913111180318</v>
      </c>
      <c r="L27" s="41">
        <f t="shared" si="5"/>
        <v>17</v>
      </c>
      <c r="M27" s="22">
        <f t="shared" si="6"/>
        <v>0.28482303894030336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748866604</v>
      </c>
      <c r="E28" s="45">
        <f t="shared" si="0"/>
        <v>2.6249548633709777E-2</v>
      </c>
      <c r="F28" s="41">
        <f t="shared" si="1"/>
        <v>11</v>
      </c>
      <c r="G28" s="60">
        <v>19096</v>
      </c>
      <c r="H28" s="46">
        <f t="shared" si="2"/>
        <v>18</v>
      </c>
      <c r="I28" s="60">
        <v>8327</v>
      </c>
      <c r="J28" s="41">
        <f t="shared" si="3"/>
        <v>15</v>
      </c>
      <c r="K28" s="47">
        <f t="shared" si="4"/>
        <v>89932.341059204991</v>
      </c>
      <c r="L28" s="41">
        <f t="shared" si="5"/>
        <v>10</v>
      </c>
      <c r="M28" s="22">
        <f t="shared" si="6"/>
        <v>0.24620797729221489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1144239</v>
      </c>
      <c r="E29" s="50">
        <f t="shared" si="0"/>
        <v>4.0108287802733207E-5</v>
      </c>
      <c r="F29" s="41">
        <f t="shared" si="1"/>
        <v>20</v>
      </c>
      <c r="G29" s="61">
        <v>862</v>
      </c>
      <c r="H29" s="46">
        <f t="shared" si="2"/>
        <v>20</v>
      </c>
      <c r="I29" s="61">
        <v>121</v>
      </c>
      <c r="J29" s="41">
        <f t="shared" si="3"/>
        <v>20</v>
      </c>
      <c r="K29" s="51">
        <f t="shared" si="4"/>
        <v>9456.5206611570247</v>
      </c>
      <c r="L29" s="41">
        <f t="shared" si="5"/>
        <v>20</v>
      </c>
      <c r="M29" s="28">
        <f t="shared" si="6"/>
        <v>3.5776588510097276E-3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28528742130</v>
      </c>
      <c r="E30" s="70"/>
      <c r="F30" s="71"/>
      <c r="G30" s="62">
        <v>836684</v>
      </c>
      <c r="H30" s="71"/>
      <c r="I30" s="62">
        <v>29886</v>
      </c>
      <c r="J30" s="71"/>
      <c r="K30" s="54">
        <f>IFERROR(D30/I30,0)</f>
        <v>954585.49588436051</v>
      </c>
      <c r="L30" s="71"/>
      <c r="M30" s="30">
        <f t="shared" si="6"/>
        <v>0.88365216877088204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71" priority="24" stopIfTrue="1">
      <formula>$F8&lt;=5</formula>
    </cfRule>
  </conditionalFormatting>
  <conditionalFormatting sqref="H8:H29">
    <cfRule type="expression" dxfId="570" priority="25" stopIfTrue="1">
      <formula>$H8&lt;=5</formula>
    </cfRule>
  </conditionalFormatting>
  <conditionalFormatting sqref="J8:J29">
    <cfRule type="expression" dxfId="569" priority="26" stopIfTrue="1">
      <formula>$J8&lt;=5</formula>
    </cfRule>
  </conditionalFormatting>
  <conditionalFormatting sqref="L8:L29">
    <cfRule type="expression" dxfId="568" priority="27" stopIfTrue="1">
      <formula>$L8&lt;=5</formula>
    </cfRule>
  </conditionalFormatting>
  <conditionalFormatting sqref="E8:E29">
    <cfRule type="expression" dxfId="567" priority="22" stopIfTrue="1">
      <formula>$F8&lt;=5</formula>
    </cfRule>
  </conditionalFormatting>
  <conditionalFormatting sqref="G8:G29">
    <cfRule type="expression" dxfId="566" priority="20" stopIfTrue="1">
      <formula>$H8&lt;=5</formula>
    </cfRule>
  </conditionalFormatting>
  <conditionalFormatting sqref="I8:I29">
    <cfRule type="expression" dxfId="565" priority="18" stopIfTrue="1">
      <formula>$J8&lt;=5</formula>
    </cfRule>
  </conditionalFormatting>
  <conditionalFormatting sqref="K8:K29">
    <cfRule type="expression" dxfId="564" priority="16" stopIfTrue="1">
      <formula>$L8&lt;=5</formula>
    </cfRule>
  </conditionalFormatting>
  <conditionalFormatting sqref="D8:D29">
    <cfRule type="expression" dxfId="563" priority="14" stopIfTrue="1">
      <formula>$F8&lt;=5</formula>
    </cfRule>
  </conditionalFormatting>
  <conditionalFormatting sqref="N8:N29">
    <cfRule type="expression" dxfId="562" priority="8" stopIfTrue="1">
      <formula>$N8&lt;=5</formula>
    </cfRule>
  </conditionalFormatting>
  <conditionalFormatting sqref="M8:M29">
    <cfRule type="expression" dxfId="56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215</v>
      </c>
    </row>
    <row r="3" spans="1:14" s="1" customFormat="1" ht="18.75" customHeight="1">
      <c r="A3" s="35"/>
      <c r="B3" s="129" t="s">
        <v>179</v>
      </c>
      <c r="C3" s="130"/>
      <c r="D3" s="137">
        <v>15444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285085881</v>
      </c>
      <c r="E8" s="40">
        <f t="shared" ref="E8:E29" si="0">IFERROR(D8/$D$30,0)</f>
        <v>2.2852301806647369E-2</v>
      </c>
      <c r="F8" s="41">
        <f>_xlfn.IFS(D8&gt;0,RANK(D8,$D$8:$D$29,0),D8=0,"-")</f>
        <v>11</v>
      </c>
      <c r="G8" s="59">
        <v>31601</v>
      </c>
      <c r="H8" s="46">
        <f>_xlfn.IFS(G8&gt;0,RANK(G8,$G$8:$G$29,0),G8=0,"-")</f>
        <v>12</v>
      </c>
      <c r="I8" s="59">
        <v>5488</v>
      </c>
      <c r="J8" s="41">
        <f>_xlfn.IFS(I8&gt;0,RANK(I8,$I$8:$I$29,0),I8=0,"-")</f>
        <v>12</v>
      </c>
      <c r="K8" s="42">
        <f>IFERROR(D8/I8,0)</f>
        <v>51947.135750728863</v>
      </c>
      <c r="L8" s="41">
        <f>_xlfn.IFS(K8&gt;0,RANK(K8,$K$8:$K$29,0),K8=0,"-")</f>
        <v>13</v>
      </c>
      <c r="M8" s="16">
        <f>IFERROR(I8/$D$3,0)</f>
        <v>0.35534835534835535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1599511782</v>
      </c>
      <c r="E9" s="45">
        <f t="shared" si="0"/>
        <v>0.12821584098565847</v>
      </c>
      <c r="F9" s="41">
        <f t="shared" ref="F9:F29" si="1">_xlfn.IFS(D9&gt;0,RANK(D9,$D$8:$D$29,0),D9=0,"-")</f>
        <v>3</v>
      </c>
      <c r="G9" s="60">
        <v>36031</v>
      </c>
      <c r="H9" s="46">
        <f t="shared" ref="H9:H29" si="2">_xlfn.IFS(G9&gt;0,RANK(G9,$G$8:$G$29,0),G9=0,"-")</f>
        <v>11</v>
      </c>
      <c r="I9" s="60">
        <v>6324</v>
      </c>
      <c r="J9" s="41">
        <f t="shared" ref="J9:J29" si="3">_xlfn.IFS(I9&gt;0,RANK(I9,$I$8:$I$29,0),I9=0,"-")</f>
        <v>10</v>
      </c>
      <c r="K9" s="47">
        <f t="shared" ref="K9:K29" si="4">IFERROR(D9/I9,0)</f>
        <v>252927.2267552182</v>
      </c>
      <c r="L9" s="41">
        <f t="shared" ref="L9:L29" si="5">_xlfn.IFS(K9&gt;0,RANK(K9,$K$8:$K$29,0),K9=0,"-")</f>
        <v>1</v>
      </c>
      <c r="M9" s="22">
        <f t="shared" ref="M9:M30" si="6">IFERROR(I9/$D$3,0)</f>
        <v>0.40947940947940947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131538606</v>
      </c>
      <c r="E10" s="45">
        <f t="shared" si="0"/>
        <v>1.0544050491008625E-2</v>
      </c>
      <c r="F10" s="41">
        <f t="shared" si="1"/>
        <v>16</v>
      </c>
      <c r="G10" s="60">
        <v>17017</v>
      </c>
      <c r="H10" s="46">
        <f t="shared" si="2"/>
        <v>16</v>
      </c>
      <c r="I10" s="60">
        <v>2892</v>
      </c>
      <c r="J10" s="41">
        <f t="shared" si="3"/>
        <v>16</v>
      </c>
      <c r="K10" s="47">
        <f t="shared" si="4"/>
        <v>45483.612033195022</v>
      </c>
      <c r="L10" s="41">
        <f t="shared" si="5"/>
        <v>14</v>
      </c>
      <c r="M10" s="22">
        <f t="shared" si="6"/>
        <v>0.18725718725718726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819969689</v>
      </c>
      <c r="E11" s="45">
        <f t="shared" si="0"/>
        <v>6.5728245606560862E-2</v>
      </c>
      <c r="F11" s="41">
        <f t="shared" si="1"/>
        <v>8</v>
      </c>
      <c r="G11" s="60">
        <v>146868</v>
      </c>
      <c r="H11" s="46">
        <f t="shared" si="2"/>
        <v>2</v>
      </c>
      <c r="I11" s="60">
        <v>10577</v>
      </c>
      <c r="J11" s="41">
        <f t="shared" si="3"/>
        <v>2</v>
      </c>
      <c r="K11" s="47">
        <f t="shared" si="4"/>
        <v>77523.843150231638</v>
      </c>
      <c r="L11" s="41">
        <f t="shared" si="5"/>
        <v>10</v>
      </c>
      <c r="M11" s="22">
        <f t="shared" si="6"/>
        <v>0.68486143486143491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223666860</v>
      </c>
      <c r="E12" s="45">
        <f t="shared" si="0"/>
        <v>1.7928992382702895E-2</v>
      </c>
      <c r="F12" s="41">
        <f t="shared" si="1"/>
        <v>13</v>
      </c>
      <c r="G12" s="60">
        <v>28580</v>
      </c>
      <c r="H12" s="46">
        <f t="shared" si="2"/>
        <v>15</v>
      </c>
      <c r="I12" s="60">
        <v>2825</v>
      </c>
      <c r="J12" s="41">
        <f t="shared" si="3"/>
        <v>17</v>
      </c>
      <c r="K12" s="47">
        <f t="shared" si="4"/>
        <v>79174.109734513273</v>
      </c>
      <c r="L12" s="41">
        <f t="shared" si="5"/>
        <v>9</v>
      </c>
      <c r="M12" s="22">
        <f t="shared" si="6"/>
        <v>0.18291893291893291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575420339</v>
      </c>
      <c r="E13" s="45">
        <f t="shared" si="0"/>
        <v>4.6125326187273871E-2</v>
      </c>
      <c r="F13" s="41">
        <f t="shared" si="1"/>
        <v>9</v>
      </c>
      <c r="G13" s="60">
        <v>90733</v>
      </c>
      <c r="H13" s="46">
        <f t="shared" si="2"/>
        <v>5</v>
      </c>
      <c r="I13" s="60">
        <v>6541</v>
      </c>
      <c r="J13" s="41">
        <f t="shared" si="3"/>
        <v>9</v>
      </c>
      <c r="K13" s="47">
        <f t="shared" si="4"/>
        <v>87971.310044335725</v>
      </c>
      <c r="L13" s="41">
        <f t="shared" si="5"/>
        <v>8</v>
      </c>
      <c r="M13" s="22">
        <f t="shared" si="6"/>
        <v>0.42353017353017353</v>
      </c>
      <c r="N13" s="15">
        <f t="shared" si="7"/>
        <v>9</v>
      </c>
    </row>
    <row r="14" spans="1:14" ht="18.75" customHeight="1">
      <c r="B14" s="43" t="s">
        <v>52</v>
      </c>
      <c r="C14" s="44"/>
      <c r="D14" s="60">
        <v>501492348</v>
      </c>
      <c r="E14" s="45">
        <f t="shared" si="0"/>
        <v>4.0199305732086507E-2</v>
      </c>
      <c r="F14" s="41">
        <f t="shared" si="1"/>
        <v>10</v>
      </c>
      <c r="G14" s="60">
        <v>49792</v>
      </c>
      <c r="H14" s="46">
        <f t="shared" si="2"/>
        <v>10</v>
      </c>
      <c r="I14" s="60">
        <v>6641</v>
      </c>
      <c r="J14" s="41">
        <f t="shared" si="3"/>
        <v>8</v>
      </c>
      <c r="K14" s="47">
        <f t="shared" si="4"/>
        <v>75514.583345881649</v>
      </c>
      <c r="L14" s="41">
        <f t="shared" si="5"/>
        <v>11</v>
      </c>
      <c r="M14" s="22">
        <f t="shared" si="6"/>
        <v>0.43000518000518001</v>
      </c>
      <c r="N14" s="15">
        <f t="shared" si="7"/>
        <v>8</v>
      </c>
    </row>
    <row r="15" spans="1:14" ht="18.75" customHeight="1">
      <c r="B15" s="43" t="s">
        <v>53</v>
      </c>
      <c r="C15" s="44"/>
      <c r="D15" s="60">
        <v>39756552</v>
      </c>
      <c r="E15" s="45">
        <f t="shared" si="0"/>
        <v>3.1868597697957204E-3</v>
      </c>
      <c r="F15" s="41">
        <f t="shared" si="1"/>
        <v>18</v>
      </c>
      <c r="G15" s="60">
        <v>8962</v>
      </c>
      <c r="H15" s="46">
        <f t="shared" si="2"/>
        <v>18</v>
      </c>
      <c r="I15" s="60">
        <v>2020</v>
      </c>
      <c r="J15" s="41">
        <f t="shared" si="3"/>
        <v>18</v>
      </c>
      <c r="K15" s="47">
        <f t="shared" si="4"/>
        <v>19681.461386138613</v>
      </c>
      <c r="L15" s="41">
        <f t="shared" si="5"/>
        <v>17</v>
      </c>
      <c r="M15" s="22">
        <f t="shared" si="6"/>
        <v>0.1307951307951308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2203608925</v>
      </c>
      <c r="E16" s="45">
        <f t="shared" si="0"/>
        <v>0.17663988143250689</v>
      </c>
      <c r="F16" s="41">
        <f t="shared" si="1"/>
        <v>1</v>
      </c>
      <c r="G16" s="60">
        <v>170635</v>
      </c>
      <c r="H16" s="46">
        <f t="shared" si="2"/>
        <v>1</v>
      </c>
      <c r="I16" s="60">
        <v>10963</v>
      </c>
      <c r="J16" s="41">
        <f t="shared" si="3"/>
        <v>1</v>
      </c>
      <c r="K16" s="47">
        <f t="shared" si="4"/>
        <v>201004.18909057739</v>
      </c>
      <c r="L16" s="41">
        <f t="shared" si="5"/>
        <v>2</v>
      </c>
      <c r="M16" s="22">
        <f t="shared" si="6"/>
        <v>0.70985495985495983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976787535</v>
      </c>
      <c r="E17" s="45">
        <f t="shared" si="0"/>
        <v>7.8298663800860521E-2</v>
      </c>
      <c r="F17" s="41">
        <f t="shared" si="1"/>
        <v>4</v>
      </c>
      <c r="G17" s="60">
        <v>70259</v>
      </c>
      <c r="H17" s="46">
        <f t="shared" si="2"/>
        <v>6</v>
      </c>
      <c r="I17" s="60">
        <v>8339</v>
      </c>
      <c r="J17" s="41">
        <f t="shared" si="3"/>
        <v>5</v>
      </c>
      <c r="K17" s="47">
        <f t="shared" si="4"/>
        <v>117134.85250029979</v>
      </c>
      <c r="L17" s="41">
        <f t="shared" si="5"/>
        <v>6</v>
      </c>
      <c r="M17" s="22">
        <f t="shared" si="6"/>
        <v>0.53995078995078993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901931512</v>
      </c>
      <c r="E18" s="45">
        <f t="shared" si="0"/>
        <v>7.2298252894361315E-2</v>
      </c>
      <c r="F18" s="41">
        <f t="shared" si="1"/>
        <v>6</v>
      </c>
      <c r="G18" s="60">
        <v>140825</v>
      </c>
      <c r="H18" s="46">
        <f t="shared" si="2"/>
        <v>4</v>
      </c>
      <c r="I18" s="60">
        <v>10190</v>
      </c>
      <c r="J18" s="41">
        <f t="shared" si="3"/>
        <v>3</v>
      </c>
      <c r="K18" s="47">
        <f t="shared" si="4"/>
        <v>88511.433954857697</v>
      </c>
      <c r="L18" s="41">
        <f t="shared" si="5"/>
        <v>7</v>
      </c>
      <c r="M18" s="22">
        <f t="shared" si="6"/>
        <v>0.65980315980315984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221094383</v>
      </c>
      <c r="E19" s="45">
        <f t="shared" si="0"/>
        <v>1.772278427240136E-2</v>
      </c>
      <c r="F19" s="41">
        <f t="shared" si="1"/>
        <v>14</v>
      </c>
      <c r="G19" s="60">
        <v>56100</v>
      </c>
      <c r="H19" s="46">
        <f t="shared" si="2"/>
        <v>9</v>
      </c>
      <c r="I19" s="60">
        <v>6727</v>
      </c>
      <c r="J19" s="41">
        <f t="shared" si="3"/>
        <v>7</v>
      </c>
      <c r="K19" s="47">
        <f t="shared" si="4"/>
        <v>32866.713691095581</v>
      </c>
      <c r="L19" s="41">
        <f t="shared" si="5"/>
        <v>15</v>
      </c>
      <c r="M19" s="22">
        <f t="shared" si="6"/>
        <v>0.43557368557368559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1699824696</v>
      </c>
      <c r="E20" s="45">
        <f t="shared" si="0"/>
        <v>0.13625685998593742</v>
      </c>
      <c r="F20" s="41">
        <f t="shared" si="1"/>
        <v>2</v>
      </c>
      <c r="G20" s="60">
        <v>143059</v>
      </c>
      <c r="H20" s="46">
        <f t="shared" si="2"/>
        <v>3</v>
      </c>
      <c r="I20" s="60">
        <v>9912</v>
      </c>
      <c r="J20" s="41">
        <f t="shared" si="3"/>
        <v>4</v>
      </c>
      <c r="K20" s="47">
        <f t="shared" si="4"/>
        <v>171491.59564164648</v>
      </c>
      <c r="L20" s="41">
        <f t="shared" si="5"/>
        <v>3</v>
      </c>
      <c r="M20" s="22">
        <f t="shared" si="6"/>
        <v>0.64180264180264179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912513500</v>
      </c>
      <c r="E21" s="45">
        <f t="shared" si="0"/>
        <v>7.3146498281477901E-2</v>
      </c>
      <c r="F21" s="41">
        <f t="shared" si="1"/>
        <v>5</v>
      </c>
      <c r="G21" s="60">
        <v>57197</v>
      </c>
      <c r="H21" s="46">
        <f t="shared" si="2"/>
        <v>7</v>
      </c>
      <c r="I21" s="60">
        <v>5841</v>
      </c>
      <c r="J21" s="41">
        <f t="shared" si="3"/>
        <v>11</v>
      </c>
      <c r="K21" s="47">
        <f t="shared" si="4"/>
        <v>156225.56069166239</v>
      </c>
      <c r="L21" s="41">
        <f t="shared" si="5"/>
        <v>5</v>
      </c>
      <c r="M21" s="22">
        <f t="shared" si="6"/>
        <v>0.37820512820512819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11453</v>
      </c>
      <c r="E22" s="45">
        <f t="shared" si="0"/>
        <v>9.1806515171311603E-7</v>
      </c>
      <c r="F22" s="41">
        <f t="shared" si="1"/>
        <v>21</v>
      </c>
      <c r="G22" s="60">
        <v>17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3817.6666666666665</v>
      </c>
      <c r="L22" s="41">
        <f t="shared" si="5"/>
        <v>21</v>
      </c>
      <c r="M22" s="22">
        <f t="shared" si="6"/>
        <v>1.9425019425019425E-4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2340</v>
      </c>
      <c r="E23" s="45">
        <f t="shared" si="0"/>
        <v>1.8757290273366727E-7</v>
      </c>
      <c r="F23" s="41">
        <f t="shared" si="1"/>
        <v>22</v>
      </c>
      <c r="G23" s="60">
        <v>4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1170</v>
      </c>
      <c r="L23" s="41">
        <f t="shared" si="5"/>
        <v>22</v>
      </c>
      <c r="M23" s="22">
        <f t="shared" si="6"/>
        <v>1.2950012950012951E-4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7279839</v>
      </c>
      <c r="E24" s="45">
        <f t="shared" si="0"/>
        <v>5.8354723618109304E-4</v>
      </c>
      <c r="F24" s="41">
        <f t="shared" si="1"/>
        <v>19</v>
      </c>
      <c r="G24" s="60">
        <v>1813</v>
      </c>
      <c r="H24" s="46">
        <f t="shared" si="2"/>
        <v>19</v>
      </c>
      <c r="I24" s="60">
        <v>497</v>
      </c>
      <c r="J24" s="41">
        <f t="shared" si="3"/>
        <v>19</v>
      </c>
      <c r="K24" s="47">
        <f t="shared" si="4"/>
        <v>14647.56338028169</v>
      </c>
      <c r="L24" s="41">
        <f t="shared" si="5"/>
        <v>18</v>
      </c>
      <c r="M24" s="22">
        <f t="shared" si="6"/>
        <v>3.2180782180782179E-2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213516135</v>
      </c>
      <c r="E25" s="45">
        <f t="shared" si="0"/>
        <v>1.7115316761719474E-2</v>
      </c>
      <c r="F25" s="41">
        <f t="shared" si="1"/>
        <v>15</v>
      </c>
      <c r="G25" s="60">
        <v>57080</v>
      </c>
      <c r="H25" s="46">
        <f t="shared" si="2"/>
        <v>8</v>
      </c>
      <c r="I25" s="60">
        <v>6885</v>
      </c>
      <c r="J25" s="41">
        <f t="shared" si="3"/>
        <v>6</v>
      </c>
      <c r="K25" s="47">
        <f t="shared" si="4"/>
        <v>31011.784313725489</v>
      </c>
      <c r="L25" s="41">
        <f t="shared" si="5"/>
        <v>16</v>
      </c>
      <c r="M25" s="22">
        <f t="shared" si="6"/>
        <v>0.44580419580419578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831696317</v>
      </c>
      <c r="E26" s="45">
        <f t="shared" si="0"/>
        <v>6.6668244603671073E-2</v>
      </c>
      <c r="F26" s="41">
        <f t="shared" si="1"/>
        <v>7</v>
      </c>
      <c r="G26" s="60">
        <v>29992</v>
      </c>
      <c r="H26" s="46">
        <f t="shared" si="2"/>
        <v>14</v>
      </c>
      <c r="I26" s="60">
        <v>4946</v>
      </c>
      <c r="J26" s="41">
        <f t="shared" si="3"/>
        <v>13</v>
      </c>
      <c r="K26" s="47">
        <f t="shared" si="4"/>
        <v>168155.341083704</v>
      </c>
      <c r="L26" s="41">
        <f t="shared" si="5"/>
        <v>4</v>
      </c>
      <c r="M26" s="22">
        <f t="shared" si="6"/>
        <v>0.32025382025382026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50529814</v>
      </c>
      <c r="E27" s="45">
        <f t="shared" si="0"/>
        <v>4.0504375583642303E-3</v>
      </c>
      <c r="F27" s="41">
        <f t="shared" si="1"/>
        <v>17</v>
      </c>
      <c r="G27" s="60">
        <v>30353</v>
      </c>
      <c r="H27" s="46">
        <f t="shared" si="2"/>
        <v>13</v>
      </c>
      <c r="I27" s="60">
        <v>4099</v>
      </c>
      <c r="J27" s="41">
        <f t="shared" si="3"/>
        <v>15</v>
      </c>
      <c r="K27" s="47">
        <f t="shared" si="4"/>
        <v>12327.351549158331</v>
      </c>
      <c r="L27" s="41">
        <f t="shared" si="5"/>
        <v>19</v>
      </c>
      <c r="M27" s="22">
        <f t="shared" si="6"/>
        <v>0.26541051541051541</v>
      </c>
      <c r="N27" s="15">
        <f t="shared" si="7"/>
        <v>15</v>
      </c>
    </row>
    <row r="28" spans="2:15" ht="18.75" customHeight="1">
      <c r="B28" s="43" t="s">
        <v>82</v>
      </c>
      <c r="C28" s="44"/>
      <c r="D28" s="60">
        <v>279454201</v>
      </c>
      <c r="E28" s="45">
        <f t="shared" si="0"/>
        <v>2.2400869941319533E-2</v>
      </c>
      <c r="F28" s="41">
        <f t="shared" si="1"/>
        <v>12</v>
      </c>
      <c r="G28" s="60">
        <v>10428</v>
      </c>
      <c r="H28" s="46">
        <f t="shared" si="2"/>
        <v>17</v>
      </c>
      <c r="I28" s="60">
        <v>4166</v>
      </c>
      <c r="J28" s="41">
        <f t="shared" si="3"/>
        <v>14</v>
      </c>
      <c r="K28" s="47">
        <f t="shared" si="4"/>
        <v>67079.740998559762</v>
      </c>
      <c r="L28" s="41">
        <f t="shared" si="5"/>
        <v>12</v>
      </c>
      <c r="M28" s="22">
        <f t="shared" si="6"/>
        <v>0.26974876974876977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456773</v>
      </c>
      <c r="E29" s="50">
        <f t="shared" si="0"/>
        <v>3.6614631410412567E-5</v>
      </c>
      <c r="F29" s="41">
        <f t="shared" si="1"/>
        <v>20</v>
      </c>
      <c r="G29" s="61">
        <v>242</v>
      </c>
      <c r="H29" s="46">
        <f t="shared" si="2"/>
        <v>20</v>
      </c>
      <c r="I29" s="61">
        <v>48</v>
      </c>
      <c r="J29" s="41">
        <f t="shared" si="3"/>
        <v>20</v>
      </c>
      <c r="K29" s="51">
        <f t="shared" si="4"/>
        <v>9516.1041666666661</v>
      </c>
      <c r="L29" s="41">
        <f t="shared" si="5"/>
        <v>20</v>
      </c>
      <c r="M29" s="28">
        <f t="shared" si="6"/>
        <v>3.108003108003108E-3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12475149480</v>
      </c>
      <c r="E30" s="70"/>
      <c r="F30" s="71"/>
      <c r="G30" s="62">
        <v>372917</v>
      </c>
      <c r="H30" s="71"/>
      <c r="I30" s="62">
        <v>13146</v>
      </c>
      <c r="J30" s="71"/>
      <c r="K30" s="54">
        <f>IFERROR(D30/I30,0)</f>
        <v>948969.2286627111</v>
      </c>
      <c r="L30" s="71"/>
      <c r="M30" s="30">
        <f t="shared" si="6"/>
        <v>0.85120435120435123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60" priority="24" stopIfTrue="1">
      <formula>$F8&lt;=5</formula>
    </cfRule>
  </conditionalFormatting>
  <conditionalFormatting sqref="H8:H29">
    <cfRule type="expression" dxfId="559" priority="25" stopIfTrue="1">
      <formula>$H8&lt;=5</formula>
    </cfRule>
  </conditionalFormatting>
  <conditionalFormatting sqref="J8:J29">
    <cfRule type="expression" dxfId="558" priority="26" stopIfTrue="1">
      <formula>$J8&lt;=5</formula>
    </cfRule>
  </conditionalFormatting>
  <conditionalFormatting sqref="L8:L29">
    <cfRule type="expression" dxfId="557" priority="27" stopIfTrue="1">
      <formula>$L8&lt;=5</formula>
    </cfRule>
  </conditionalFormatting>
  <conditionalFormatting sqref="E8:E29">
    <cfRule type="expression" dxfId="556" priority="22" stopIfTrue="1">
      <formula>$F8&lt;=5</formula>
    </cfRule>
  </conditionalFormatting>
  <conditionalFormatting sqref="G8:G29">
    <cfRule type="expression" dxfId="555" priority="20" stopIfTrue="1">
      <formula>$H8&lt;=5</formula>
    </cfRule>
  </conditionalFormatting>
  <conditionalFormatting sqref="I8:I29">
    <cfRule type="expression" dxfId="554" priority="18" stopIfTrue="1">
      <formula>$J8&lt;=5</formula>
    </cfRule>
  </conditionalFormatting>
  <conditionalFormatting sqref="K8:K29">
    <cfRule type="expression" dxfId="553" priority="16" stopIfTrue="1">
      <formula>$L8&lt;=5</formula>
    </cfRule>
  </conditionalFormatting>
  <conditionalFormatting sqref="D8:D29">
    <cfRule type="expression" dxfId="552" priority="14" stopIfTrue="1">
      <formula>$F8&lt;=5</formula>
    </cfRule>
  </conditionalFormatting>
  <conditionalFormatting sqref="N8:N29">
    <cfRule type="expression" dxfId="551" priority="8" stopIfTrue="1">
      <formula>$N8&lt;=5</formula>
    </cfRule>
  </conditionalFormatting>
  <conditionalFormatting sqref="M8:M29">
    <cfRule type="expression" dxfId="55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216</v>
      </c>
    </row>
    <row r="3" spans="1:14" s="1" customFormat="1" ht="18.75" customHeight="1">
      <c r="A3" s="35"/>
      <c r="B3" s="129" t="s">
        <v>179</v>
      </c>
      <c r="C3" s="130"/>
      <c r="D3" s="137">
        <v>10686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141203048</v>
      </c>
      <c r="E8" s="40">
        <f t="shared" ref="E8:E29" si="0">IFERROR(D8/$D$30,0)</f>
        <v>1.7299537004548924E-2</v>
      </c>
      <c r="F8" s="41">
        <f>_xlfn.IFS(D8&gt;0,RANK(D8,$D$8:$D$29,0),D8=0,"-")</f>
        <v>14</v>
      </c>
      <c r="G8" s="59">
        <v>19595</v>
      </c>
      <c r="H8" s="46">
        <f>_xlfn.IFS(G8&gt;0,RANK(G8,$G$8:$G$29,0),G8=0,"-")</f>
        <v>14</v>
      </c>
      <c r="I8" s="59">
        <v>3557</v>
      </c>
      <c r="J8" s="41">
        <f>_xlfn.IFS(I8&gt;0,RANK(I8,$I$8:$I$29,0),I8=0,"-")</f>
        <v>12</v>
      </c>
      <c r="K8" s="42">
        <f>IFERROR(D8/I8,0)</f>
        <v>39697.23025021085</v>
      </c>
      <c r="L8" s="41">
        <f>_xlfn.IFS(K8&gt;0,RANK(K8,$K$8:$K$29,0),K8=0,"-")</f>
        <v>15</v>
      </c>
      <c r="M8" s="16">
        <f>IFERROR(I8/$D$3,0)</f>
        <v>0.33286543140557739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979962328</v>
      </c>
      <c r="E9" s="45">
        <f t="shared" si="0"/>
        <v>0.12006040093624544</v>
      </c>
      <c r="F9" s="41">
        <f t="shared" ref="F9:F29" si="1">_xlfn.IFS(D9&gt;0,RANK(D9,$D$8:$D$29,0),D9=0,"-")</f>
        <v>3</v>
      </c>
      <c r="G9" s="60">
        <v>24073</v>
      </c>
      <c r="H9" s="46">
        <f t="shared" ref="H9:H29" si="2">_xlfn.IFS(G9&gt;0,RANK(G9,$G$8:$G$29,0),G9=0,"-")</f>
        <v>11</v>
      </c>
      <c r="I9" s="60">
        <v>4170</v>
      </c>
      <c r="J9" s="41">
        <f t="shared" ref="J9:J29" si="3">_xlfn.IFS(I9&gt;0,RANK(I9,$I$8:$I$29,0),I9=0,"-")</f>
        <v>10</v>
      </c>
      <c r="K9" s="47">
        <f t="shared" ref="K9:K29" si="4">IFERROR(D9/I9,0)</f>
        <v>235002.95635491607</v>
      </c>
      <c r="L9" s="41">
        <f t="shared" ref="L9:L29" si="5">_xlfn.IFS(K9&gt;0,RANK(K9,$K$8:$K$29,0),K9=0,"-")</f>
        <v>1</v>
      </c>
      <c r="M9" s="22">
        <f t="shared" ref="M9:M30" si="6">IFERROR(I9/$D$3,0)</f>
        <v>0.3902302077484559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102933719</v>
      </c>
      <c r="E10" s="45">
        <f t="shared" si="0"/>
        <v>1.2610957809185114E-2</v>
      </c>
      <c r="F10" s="41">
        <f t="shared" si="1"/>
        <v>16</v>
      </c>
      <c r="G10" s="60">
        <v>10081</v>
      </c>
      <c r="H10" s="46">
        <f t="shared" si="2"/>
        <v>16</v>
      </c>
      <c r="I10" s="60">
        <v>1761</v>
      </c>
      <c r="J10" s="41">
        <f t="shared" si="3"/>
        <v>17</v>
      </c>
      <c r="K10" s="47">
        <f t="shared" si="4"/>
        <v>58451.856331629759</v>
      </c>
      <c r="L10" s="41">
        <f t="shared" si="5"/>
        <v>13</v>
      </c>
      <c r="M10" s="22">
        <f t="shared" si="6"/>
        <v>0.16479505895564289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503661245</v>
      </c>
      <c r="E11" s="45">
        <f t="shared" si="0"/>
        <v>6.170622000762109E-2</v>
      </c>
      <c r="F11" s="41">
        <f t="shared" si="1"/>
        <v>8</v>
      </c>
      <c r="G11" s="60">
        <v>93059</v>
      </c>
      <c r="H11" s="46">
        <f t="shared" si="2"/>
        <v>4</v>
      </c>
      <c r="I11" s="60">
        <v>6728</v>
      </c>
      <c r="J11" s="41">
        <f t="shared" si="3"/>
        <v>3</v>
      </c>
      <c r="K11" s="47">
        <f t="shared" si="4"/>
        <v>74860.47042211653</v>
      </c>
      <c r="L11" s="41">
        <f t="shared" si="5"/>
        <v>9</v>
      </c>
      <c r="M11" s="22">
        <f t="shared" si="6"/>
        <v>0.62960883398839607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131845004</v>
      </c>
      <c r="E12" s="45">
        <f t="shared" si="0"/>
        <v>1.6153033223212723E-2</v>
      </c>
      <c r="F12" s="41">
        <f t="shared" si="1"/>
        <v>15</v>
      </c>
      <c r="G12" s="60">
        <v>19647</v>
      </c>
      <c r="H12" s="46">
        <f t="shared" si="2"/>
        <v>13</v>
      </c>
      <c r="I12" s="60">
        <v>1831</v>
      </c>
      <c r="J12" s="41">
        <f t="shared" si="3"/>
        <v>16</v>
      </c>
      <c r="K12" s="47">
        <f t="shared" si="4"/>
        <v>72007.102129983614</v>
      </c>
      <c r="L12" s="41">
        <f t="shared" si="5"/>
        <v>12</v>
      </c>
      <c r="M12" s="22">
        <f t="shared" si="6"/>
        <v>0.17134568594422608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396856151</v>
      </c>
      <c r="E13" s="45">
        <f t="shared" si="0"/>
        <v>4.8620959440672663E-2</v>
      </c>
      <c r="F13" s="41">
        <f t="shared" si="1"/>
        <v>9</v>
      </c>
      <c r="G13" s="60">
        <v>62042</v>
      </c>
      <c r="H13" s="46">
        <f t="shared" si="2"/>
        <v>5</v>
      </c>
      <c r="I13" s="60">
        <v>4506</v>
      </c>
      <c r="J13" s="41">
        <f t="shared" si="3"/>
        <v>8</v>
      </c>
      <c r="K13" s="47">
        <f t="shared" si="4"/>
        <v>88072.825343985794</v>
      </c>
      <c r="L13" s="41">
        <f t="shared" si="5"/>
        <v>7</v>
      </c>
      <c r="M13" s="22">
        <f t="shared" si="6"/>
        <v>0.42167321729365526</v>
      </c>
      <c r="N13" s="15">
        <f t="shared" si="7"/>
        <v>8</v>
      </c>
    </row>
    <row r="14" spans="1:14" ht="18.75" customHeight="1">
      <c r="B14" s="43" t="s">
        <v>52</v>
      </c>
      <c r="C14" s="44"/>
      <c r="D14" s="60">
        <v>324344367</v>
      </c>
      <c r="E14" s="45">
        <f t="shared" si="0"/>
        <v>3.9737154817886769E-2</v>
      </c>
      <c r="F14" s="41">
        <f t="shared" si="1"/>
        <v>10</v>
      </c>
      <c r="G14" s="60">
        <v>31755</v>
      </c>
      <c r="H14" s="46">
        <f t="shared" si="2"/>
        <v>10</v>
      </c>
      <c r="I14" s="60">
        <v>4470</v>
      </c>
      <c r="J14" s="41">
        <f t="shared" si="3"/>
        <v>9</v>
      </c>
      <c r="K14" s="47">
        <f t="shared" si="4"/>
        <v>72560.261073825503</v>
      </c>
      <c r="L14" s="41">
        <f t="shared" si="5"/>
        <v>11</v>
      </c>
      <c r="M14" s="22">
        <f t="shared" si="6"/>
        <v>0.41830432341381246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34773534</v>
      </c>
      <c r="E15" s="45">
        <f t="shared" si="0"/>
        <v>4.260290742533689E-3</v>
      </c>
      <c r="F15" s="41">
        <f t="shared" si="1"/>
        <v>18</v>
      </c>
      <c r="G15" s="60">
        <v>6605</v>
      </c>
      <c r="H15" s="46">
        <f t="shared" si="2"/>
        <v>18</v>
      </c>
      <c r="I15" s="60">
        <v>1456</v>
      </c>
      <c r="J15" s="41">
        <f t="shared" si="3"/>
        <v>18</v>
      </c>
      <c r="K15" s="47">
        <f t="shared" si="4"/>
        <v>23882.921703296703</v>
      </c>
      <c r="L15" s="41">
        <f t="shared" si="5"/>
        <v>17</v>
      </c>
      <c r="M15" s="22">
        <f t="shared" si="6"/>
        <v>0.13625304136253041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1556172605</v>
      </c>
      <c r="E16" s="45">
        <f t="shared" si="0"/>
        <v>0.19065498901739567</v>
      </c>
      <c r="F16" s="41">
        <f t="shared" si="1"/>
        <v>1</v>
      </c>
      <c r="G16" s="60">
        <v>113380</v>
      </c>
      <c r="H16" s="46">
        <f t="shared" si="2"/>
        <v>1</v>
      </c>
      <c r="I16" s="60">
        <v>7303</v>
      </c>
      <c r="J16" s="41">
        <f t="shared" si="3"/>
        <v>1</v>
      </c>
      <c r="K16" s="47">
        <f t="shared" si="4"/>
        <v>213086.75955086949</v>
      </c>
      <c r="L16" s="41">
        <f t="shared" si="5"/>
        <v>2</v>
      </c>
      <c r="M16" s="22">
        <f t="shared" si="6"/>
        <v>0.68341755568032936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623745580</v>
      </c>
      <c r="E17" s="45">
        <f t="shared" si="0"/>
        <v>7.6418391072081038E-2</v>
      </c>
      <c r="F17" s="41">
        <f t="shared" si="1"/>
        <v>4</v>
      </c>
      <c r="G17" s="60">
        <v>42746</v>
      </c>
      <c r="H17" s="46">
        <f t="shared" si="2"/>
        <v>6</v>
      </c>
      <c r="I17" s="60">
        <v>5455</v>
      </c>
      <c r="J17" s="41">
        <f t="shared" si="3"/>
        <v>5</v>
      </c>
      <c r="K17" s="47">
        <f t="shared" si="4"/>
        <v>114343.82768102658</v>
      </c>
      <c r="L17" s="41">
        <f t="shared" si="5"/>
        <v>6</v>
      </c>
      <c r="M17" s="22">
        <f t="shared" si="6"/>
        <v>0.51048100318173306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596474392</v>
      </c>
      <c r="E18" s="45">
        <f t="shared" si="0"/>
        <v>7.3077252671414142E-2</v>
      </c>
      <c r="F18" s="41">
        <f t="shared" si="1"/>
        <v>5</v>
      </c>
      <c r="G18" s="60">
        <v>95263</v>
      </c>
      <c r="H18" s="46">
        <f t="shared" si="2"/>
        <v>2</v>
      </c>
      <c r="I18" s="60">
        <v>6802</v>
      </c>
      <c r="J18" s="41">
        <f t="shared" si="3"/>
        <v>2</v>
      </c>
      <c r="K18" s="47">
        <f t="shared" si="4"/>
        <v>87691.030873272568</v>
      </c>
      <c r="L18" s="41">
        <f t="shared" si="5"/>
        <v>8</v>
      </c>
      <c r="M18" s="22">
        <f t="shared" si="6"/>
        <v>0.63653378251918402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151250316</v>
      </c>
      <c r="E19" s="45">
        <f t="shared" si="0"/>
        <v>1.8530481286719237E-2</v>
      </c>
      <c r="F19" s="41">
        <f t="shared" si="1"/>
        <v>13</v>
      </c>
      <c r="G19" s="60">
        <v>38050</v>
      </c>
      <c r="H19" s="46">
        <f t="shared" si="2"/>
        <v>8</v>
      </c>
      <c r="I19" s="60">
        <v>4617</v>
      </c>
      <c r="J19" s="41">
        <f t="shared" si="3"/>
        <v>6</v>
      </c>
      <c r="K19" s="47">
        <f t="shared" si="4"/>
        <v>32759.435997400909</v>
      </c>
      <c r="L19" s="41">
        <f t="shared" si="5"/>
        <v>16</v>
      </c>
      <c r="M19" s="22">
        <f t="shared" si="6"/>
        <v>0.43206064008983719</v>
      </c>
      <c r="N19" s="15">
        <f t="shared" si="7"/>
        <v>6</v>
      </c>
    </row>
    <row r="20" spans="2:15" ht="18.75" customHeight="1">
      <c r="B20" s="17" t="s">
        <v>17</v>
      </c>
      <c r="C20" s="69"/>
      <c r="D20" s="60">
        <v>1080312806</v>
      </c>
      <c r="E20" s="45">
        <f t="shared" si="0"/>
        <v>0.13235487214047306</v>
      </c>
      <c r="F20" s="41">
        <f t="shared" si="1"/>
        <v>2</v>
      </c>
      <c r="G20" s="60">
        <v>94531</v>
      </c>
      <c r="H20" s="46">
        <f t="shared" si="2"/>
        <v>3</v>
      </c>
      <c r="I20" s="60">
        <v>6600</v>
      </c>
      <c r="J20" s="41">
        <f t="shared" si="3"/>
        <v>4</v>
      </c>
      <c r="K20" s="47">
        <f t="shared" si="4"/>
        <v>163683.75848484848</v>
      </c>
      <c r="L20" s="41">
        <f t="shared" si="5"/>
        <v>4</v>
      </c>
      <c r="M20" s="22">
        <f t="shared" si="6"/>
        <v>0.61763054463784395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542426478</v>
      </c>
      <c r="E21" s="45">
        <f t="shared" si="0"/>
        <v>6.645555504161739E-2</v>
      </c>
      <c r="F21" s="41">
        <f t="shared" si="1"/>
        <v>7</v>
      </c>
      <c r="G21" s="60">
        <v>40438</v>
      </c>
      <c r="H21" s="46">
        <f t="shared" si="2"/>
        <v>7</v>
      </c>
      <c r="I21" s="60">
        <v>3924</v>
      </c>
      <c r="J21" s="41">
        <f t="shared" si="3"/>
        <v>11</v>
      </c>
      <c r="K21" s="47">
        <f t="shared" si="4"/>
        <v>138233.04740061163</v>
      </c>
      <c r="L21" s="41">
        <f t="shared" si="5"/>
        <v>5</v>
      </c>
      <c r="M21" s="22">
        <f t="shared" si="6"/>
        <v>0.36720943290286356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19022</v>
      </c>
      <c r="E22" s="45">
        <f t="shared" si="0"/>
        <v>2.3304864700975124E-6</v>
      </c>
      <c r="F22" s="41">
        <f t="shared" si="1"/>
        <v>21</v>
      </c>
      <c r="G22" s="60">
        <v>16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3170.3333333333335</v>
      </c>
      <c r="L22" s="41">
        <f t="shared" si="5"/>
        <v>21</v>
      </c>
      <c r="M22" s="22">
        <f t="shared" si="6"/>
        <v>5.6148231330713087E-4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56</v>
      </c>
      <c r="C24" s="44"/>
      <c r="D24" s="60">
        <v>1382833</v>
      </c>
      <c r="E24" s="45">
        <f t="shared" si="0"/>
        <v>1.6941823135865596E-4</v>
      </c>
      <c r="F24" s="41">
        <f t="shared" si="1"/>
        <v>19</v>
      </c>
      <c r="G24" s="60">
        <v>803</v>
      </c>
      <c r="H24" s="46">
        <f t="shared" si="2"/>
        <v>19</v>
      </c>
      <c r="I24" s="60">
        <v>245</v>
      </c>
      <c r="J24" s="41">
        <f t="shared" si="3"/>
        <v>19</v>
      </c>
      <c r="K24" s="47">
        <f t="shared" si="4"/>
        <v>5644.2163265306126</v>
      </c>
      <c r="L24" s="41">
        <f t="shared" si="5"/>
        <v>19</v>
      </c>
      <c r="M24" s="22">
        <f t="shared" si="6"/>
        <v>2.2927194460041177E-2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181316806</v>
      </c>
      <c r="E25" s="45">
        <f t="shared" si="0"/>
        <v>2.2214087014209623E-2</v>
      </c>
      <c r="F25" s="41">
        <f t="shared" si="1"/>
        <v>12</v>
      </c>
      <c r="G25" s="60">
        <v>36660</v>
      </c>
      <c r="H25" s="46">
        <f t="shared" si="2"/>
        <v>9</v>
      </c>
      <c r="I25" s="60">
        <v>4552</v>
      </c>
      <c r="J25" s="41">
        <f t="shared" si="3"/>
        <v>7</v>
      </c>
      <c r="K25" s="47">
        <f t="shared" si="4"/>
        <v>39832.33875219684</v>
      </c>
      <c r="L25" s="41">
        <f t="shared" si="5"/>
        <v>14</v>
      </c>
      <c r="M25" s="22">
        <f t="shared" si="6"/>
        <v>0.42597791502900995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565536883</v>
      </c>
      <c r="E26" s="45">
        <f t="shared" si="0"/>
        <v>6.9286933769983169E-2</v>
      </c>
      <c r="F26" s="41">
        <f t="shared" si="1"/>
        <v>6</v>
      </c>
      <c r="G26" s="60">
        <v>19533</v>
      </c>
      <c r="H26" s="46">
        <f t="shared" si="2"/>
        <v>15</v>
      </c>
      <c r="I26" s="60">
        <v>3317</v>
      </c>
      <c r="J26" s="41">
        <f t="shared" si="3"/>
        <v>13</v>
      </c>
      <c r="K26" s="47">
        <f t="shared" si="4"/>
        <v>170496.49773892071</v>
      </c>
      <c r="L26" s="41">
        <f t="shared" si="5"/>
        <v>3</v>
      </c>
      <c r="M26" s="22">
        <f t="shared" si="6"/>
        <v>0.31040613887329216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44095018</v>
      </c>
      <c r="E27" s="45">
        <f t="shared" si="0"/>
        <v>5.4023153636687136E-3</v>
      </c>
      <c r="F27" s="41">
        <f t="shared" si="1"/>
        <v>17</v>
      </c>
      <c r="G27" s="60">
        <v>20522</v>
      </c>
      <c r="H27" s="46">
        <f t="shared" si="2"/>
        <v>12</v>
      </c>
      <c r="I27" s="60">
        <v>2931</v>
      </c>
      <c r="J27" s="41">
        <f t="shared" si="3"/>
        <v>14</v>
      </c>
      <c r="K27" s="47">
        <f t="shared" si="4"/>
        <v>15044.359604230638</v>
      </c>
      <c r="L27" s="41">
        <f t="shared" si="5"/>
        <v>18</v>
      </c>
      <c r="M27" s="22">
        <f t="shared" si="6"/>
        <v>0.27428411005053338</v>
      </c>
      <c r="N27" s="15">
        <f t="shared" si="7"/>
        <v>14</v>
      </c>
    </row>
    <row r="28" spans="2:15" ht="18.75" customHeight="1">
      <c r="B28" s="43" t="s">
        <v>60</v>
      </c>
      <c r="C28" s="44"/>
      <c r="D28" s="60">
        <v>203581960</v>
      </c>
      <c r="E28" s="45">
        <f t="shared" si="0"/>
        <v>2.4941909543472453E-2</v>
      </c>
      <c r="F28" s="41">
        <f t="shared" si="1"/>
        <v>11</v>
      </c>
      <c r="G28" s="60">
        <v>6948</v>
      </c>
      <c r="H28" s="46">
        <f t="shared" si="2"/>
        <v>17</v>
      </c>
      <c r="I28" s="60">
        <v>2782</v>
      </c>
      <c r="J28" s="41">
        <f t="shared" si="3"/>
        <v>15</v>
      </c>
      <c r="K28" s="47">
        <f t="shared" si="4"/>
        <v>73178.274622573692</v>
      </c>
      <c r="L28" s="41">
        <f t="shared" si="5"/>
        <v>10</v>
      </c>
      <c r="M28" s="22">
        <f t="shared" si="6"/>
        <v>0.26034063260340634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350245</v>
      </c>
      <c r="E29" s="50">
        <f t="shared" si="0"/>
        <v>4.2910379230328212E-5</v>
      </c>
      <c r="F29" s="41">
        <f t="shared" si="1"/>
        <v>20</v>
      </c>
      <c r="G29" s="61">
        <v>287</v>
      </c>
      <c r="H29" s="46">
        <f t="shared" si="2"/>
        <v>20</v>
      </c>
      <c r="I29" s="61">
        <v>78</v>
      </c>
      <c r="J29" s="41">
        <f t="shared" si="3"/>
        <v>20</v>
      </c>
      <c r="K29" s="51">
        <f t="shared" si="4"/>
        <v>4490.3205128205127</v>
      </c>
      <c r="L29" s="41">
        <f t="shared" si="5"/>
        <v>20</v>
      </c>
      <c r="M29" s="28">
        <f t="shared" si="6"/>
        <v>7.2992700729927005E-3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8162244340</v>
      </c>
      <c r="E30" s="70"/>
      <c r="F30" s="71"/>
      <c r="G30" s="62">
        <v>247733</v>
      </c>
      <c r="H30" s="71"/>
      <c r="I30" s="62">
        <v>8704</v>
      </c>
      <c r="J30" s="71"/>
      <c r="K30" s="54">
        <f>IFERROR(D30/I30,0)</f>
        <v>937757.8515625</v>
      </c>
      <c r="L30" s="71"/>
      <c r="M30" s="30">
        <f t="shared" si="6"/>
        <v>0.81452367583754448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9" priority="24" stopIfTrue="1">
      <formula>$F8&lt;=5</formula>
    </cfRule>
  </conditionalFormatting>
  <conditionalFormatting sqref="H8:H29">
    <cfRule type="expression" dxfId="548" priority="25" stopIfTrue="1">
      <formula>$H8&lt;=5</formula>
    </cfRule>
  </conditionalFormatting>
  <conditionalFormatting sqref="J8:J29">
    <cfRule type="expression" dxfId="547" priority="26" stopIfTrue="1">
      <formula>$J8&lt;=5</formula>
    </cfRule>
  </conditionalFormatting>
  <conditionalFormatting sqref="L8:L29">
    <cfRule type="expression" dxfId="546" priority="27" stopIfTrue="1">
      <formula>$L8&lt;=5</formula>
    </cfRule>
  </conditionalFormatting>
  <conditionalFormatting sqref="E8:E29">
    <cfRule type="expression" dxfId="545" priority="22" stopIfTrue="1">
      <formula>$F8&lt;=5</formula>
    </cfRule>
  </conditionalFormatting>
  <conditionalFormatting sqref="G8:G29">
    <cfRule type="expression" dxfId="544" priority="20" stopIfTrue="1">
      <formula>$H8&lt;=5</formula>
    </cfRule>
  </conditionalFormatting>
  <conditionalFormatting sqref="I8:I29">
    <cfRule type="expression" dxfId="543" priority="18" stopIfTrue="1">
      <formula>$J8&lt;=5</formula>
    </cfRule>
  </conditionalFormatting>
  <conditionalFormatting sqref="K8:K29">
    <cfRule type="expression" dxfId="542" priority="16" stopIfTrue="1">
      <formula>$L8&lt;=5</formula>
    </cfRule>
  </conditionalFormatting>
  <conditionalFormatting sqref="D8:D29">
    <cfRule type="expression" dxfId="541" priority="14" stopIfTrue="1">
      <formula>$F8&lt;=5</formula>
    </cfRule>
  </conditionalFormatting>
  <conditionalFormatting sqref="N8:N29">
    <cfRule type="expression" dxfId="540" priority="8" stopIfTrue="1">
      <formula>$N8&lt;=5</formula>
    </cfRule>
  </conditionalFormatting>
  <conditionalFormatting sqref="M8:M29">
    <cfRule type="expression" dxfId="53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5.125" style="1" customWidth="1"/>
    <col min="3" max="3" width="3.625" style="1" customWidth="1"/>
    <col min="4" max="4" width="13.625" style="1" customWidth="1"/>
    <col min="5" max="5" width="6.375" style="1" customWidth="1"/>
    <col min="6" max="6" width="3.625" style="1" customWidth="1"/>
    <col min="7" max="7" width="9" style="1"/>
    <col min="8" max="8" width="3.625" style="1" customWidth="1"/>
    <col min="9" max="9" width="9" style="1"/>
    <col min="10" max="10" width="3.625" style="1" customWidth="1"/>
    <col min="11" max="11" width="9" style="1"/>
    <col min="12" max="12" width="3.625" style="1" customWidth="1"/>
    <col min="13" max="13" width="9" style="1"/>
    <col min="14" max="14" width="3.625" style="1" customWidth="1"/>
    <col min="15" max="16384" width="9" style="1"/>
  </cols>
  <sheetData>
    <row r="1" spans="1:16" ht="16.5" customHeight="1">
      <c r="B1" s="1" t="s">
        <v>192</v>
      </c>
    </row>
    <row r="2" spans="1:16" ht="16.5" customHeight="1">
      <c r="B2" s="35" t="s">
        <v>217</v>
      </c>
      <c r="P2" s="35"/>
    </row>
    <row r="3" spans="1:16" ht="18.75" customHeight="1">
      <c r="A3" s="35"/>
      <c r="B3" s="129" t="s">
        <v>179</v>
      </c>
      <c r="C3" s="130"/>
      <c r="D3" s="137">
        <v>146909</v>
      </c>
      <c r="E3" s="137"/>
      <c r="F3" s="137"/>
    </row>
    <row r="4" spans="1:16" ht="18.75" customHeight="1">
      <c r="A4" s="35"/>
    </row>
    <row r="5" spans="1:16" ht="18.75" customHeight="1">
      <c r="B5" s="4" t="s">
        <v>269</v>
      </c>
      <c r="C5" s="4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11" t="s">
        <v>6</v>
      </c>
      <c r="C8" s="12"/>
      <c r="D8" s="63">
        <v>2239345672</v>
      </c>
      <c r="E8" s="14">
        <f t="shared" ref="E8:E29" si="0">IFERROR(D8/$D$30,0)</f>
        <v>1.7995521635481734E-2</v>
      </c>
      <c r="F8" s="15">
        <f>_xlfn.IFS(D8&gt;0,RANK(D8,$D$8:$D$29,0),D8=0,"-")</f>
        <v>14</v>
      </c>
      <c r="G8" s="63">
        <v>265100</v>
      </c>
      <c r="H8" s="21">
        <f>_xlfn.IFS(G8&gt;0,RANK(G8,$G$8:$G$29,0),G8=0,"-")</f>
        <v>15</v>
      </c>
      <c r="I8" s="63">
        <v>51585</v>
      </c>
      <c r="J8" s="15">
        <f>_xlfn.IFS(I8&gt;0,RANK(I8,$I$8:$I$29,0),I8=0,"-")</f>
        <v>12</v>
      </c>
      <c r="K8" s="13">
        <f>IFERROR(D8/I8,0)</f>
        <v>43410.791354075795</v>
      </c>
      <c r="L8" s="15">
        <f>_xlfn.IFS(K8&gt;0,RANK(K8,$K$8:$K$29,0),K8=0,"-")</f>
        <v>15</v>
      </c>
      <c r="M8" s="16">
        <f>IFERROR(I8/$D$3,0)</f>
        <v>0.35113573708894624</v>
      </c>
      <c r="N8" s="15">
        <f>_xlfn.IFS(M8&gt;0,RANK(M8,$M$8:$M$29,0),M8=0,"-")</f>
        <v>12</v>
      </c>
    </row>
    <row r="9" spans="1:16" ht="18.75" customHeight="1">
      <c r="B9" s="17" t="s">
        <v>7</v>
      </c>
      <c r="C9" s="18"/>
      <c r="D9" s="64">
        <v>15202465866</v>
      </c>
      <c r="E9" s="20">
        <f t="shared" si="0"/>
        <v>0.1221679648769632</v>
      </c>
      <c r="F9" s="15">
        <f t="shared" ref="F9:F29" si="1">_xlfn.IFS(D9&gt;0,RANK(D9,$D$8:$D$29,0),D9=0,"-")</f>
        <v>3</v>
      </c>
      <c r="G9" s="64">
        <v>338435</v>
      </c>
      <c r="H9" s="21">
        <f t="shared" ref="H9:H29" si="2">_xlfn.IFS(G9&gt;0,RANK(G9,$G$8:$G$29,0),G9=0,"-")</f>
        <v>11</v>
      </c>
      <c r="I9" s="64">
        <v>63640</v>
      </c>
      <c r="J9" s="15">
        <f t="shared" ref="J9:J29" si="3">_xlfn.IFS(I9&gt;0,RANK(I9,$I$8:$I$29,0),I9=0,"-")</f>
        <v>10</v>
      </c>
      <c r="K9" s="19">
        <f t="shared" ref="K9:K29" si="4">IFERROR(D9/I9,0)</f>
        <v>238882.2417661848</v>
      </c>
      <c r="L9" s="15">
        <f t="shared" ref="L9:L29" si="5">_xlfn.IFS(K9&gt;0,RANK(K9,$K$8:$K$29,0),K9=0,"-")</f>
        <v>1</v>
      </c>
      <c r="M9" s="22">
        <f t="shared" ref="M9:M30" si="6">IFERROR(I9/$D$3,0)</f>
        <v>0.43319333737211468</v>
      </c>
      <c r="N9" s="15">
        <f t="shared" ref="N9:N29" si="7">_xlfn.IFS(M9&gt;0,RANK(M9,$M$8:$M$29,0),M9=0,"-")</f>
        <v>10</v>
      </c>
    </row>
    <row r="10" spans="1:16" ht="18.75" customHeight="1">
      <c r="B10" s="17" t="s">
        <v>8</v>
      </c>
      <c r="C10" s="18"/>
      <c r="D10" s="64">
        <v>1519106067</v>
      </c>
      <c r="E10" s="20">
        <f t="shared" si="0"/>
        <v>1.2207631200981492E-2</v>
      </c>
      <c r="F10" s="15">
        <f t="shared" si="1"/>
        <v>16</v>
      </c>
      <c r="G10" s="64">
        <v>155408</v>
      </c>
      <c r="H10" s="21">
        <f t="shared" si="2"/>
        <v>16</v>
      </c>
      <c r="I10" s="64">
        <v>28679</v>
      </c>
      <c r="J10" s="15">
        <f t="shared" si="3"/>
        <v>17</v>
      </c>
      <c r="K10" s="19">
        <f t="shared" si="4"/>
        <v>52969.282994525609</v>
      </c>
      <c r="L10" s="15">
        <f t="shared" si="5"/>
        <v>14</v>
      </c>
      <c r="M10" s="22">
        <f t="shared" si="6"/>
        <v>0.19521608614856817</v>
      </c>
      <c r="N10" s="15">
        <f t="shared" si="7"/>
        <v>17</v>
      </c>
    </row>
    <row r="11" spans="1:16" ht="18.75" customHeight="1">
      <c r="B11" s="17" t="s">
        <v>9</v>
      </c>
      <c r="C11" s="18"/>
      <c r="D11" s="64">
        <v>7595142943</v>
      </c>
      <c r="E11" s="20">
        <f t="shared" si="0"/>
        <v>6.1035042898608338E-2</v>
      </c>
      <c r="F11" s="15">
        <f t="shared" si="1"/>
        <v>8</v>
      </c>
      <c r="G11" s="64">
        <v>1324369</v>
      </c>
      <c r="H11" s="21">
        <f t="shared" si="2"/>
        <v>3</v>
      </c>
      <c r="I11" s="64">
        <v>102822</v>
      </c>
      <c r="J11" s="15">
        <f t="shared" si="3"/>
        <v>2</v>
      </c>
      <c r="K11" s="19">
        <f t="shared" si="4"/>
        <v>73866.90536072047</v>
      </c>
      <c r="L11" s="15">
        <f t="shared" si="5"/>
        <v>12</v>
      </c>
      <c r="M11" s="22">
        <f t="shared" si="6"/>
        <v>0.69990266083085451</v>
      </c>
      <c r="N11" s="15">
        <f t="shared" si="7"/>
        <v>2</v>
      </c>
    </row>
    <row r="12" spans="1:16" ht="18.75" customHeight="1">
      <c r="B12" s="17" t="s">
        <v>10</v>
      </c>
      <c r="C12" s="18"/>
      <c r="D12" s="64">
        <v>3844590812</v>
      </c>
      <c r="E12" s="20">
        <f t="shared" si="0"/>
        <v>3.0895371805251284E-2</v>
      </c>
      <c r="F12" s="15">
        <f t="shared" si="1"/>
        <v>11</v>
      </c>
      <c r="G12" s="64">
        <v>287160</v>
      </c>
      <c r="H12" s="21">
        <f t="shared" si="2"/>
        <v>12</v>
      </c>
      <c r="I12" s="64">
        <v>28775</v>
      </c>
      <c r="J12" s="15">
        <f t="shared" si="3"/>
        <v>16</v>
      </c>
      <c r="K12" s="19">
        <f t="shared" si="4"/>
        <v>133608.71631624675</v>
      </c>
      <c r="L12" s="15">
        <f t="shared" si="5"/>
        <v>6</v>
      </c>
      <c r="M12" s="22">
        <f t="shared" si="6"/>
        <v>0.19586955189947519</v>
      </c>
      <c r="N12" s="15">
        <f t="shared" si="7"/>
        <v>16</v>
      </c>
    </row>
    <row r="13" spans="1:16" ht="18.75" customHeight="1">
      <c r="B13" s="17" t="s">
        <v>11</v>
      </c>
      <c r="C13" s="18"/>
      <c r="D13" s="64">
        <v>6835600071</v>
      </c>
      <c r="E13" s="20">
        <f t="shared" si="0"/>
        <v>5.4931308956566033E-2</v>
      </c>
      <c r="F13" s="15">
        <f t="shared" si="1"/>
        <v>9</v>
      </c>
      <c r="G13" s="64">
        <v>862561</v>
      </c>
      <c r="H13" s="21">
        <f t="shared" si="2"/>
        <v>5</v>
      </c>
      <c r="I13" s="64">
        <v>64510</v>
      </c>
      <c r="J13" s="15">
        <f t="shared" si="3"/>
        <v>8</v>
      </c>
      <c r="K13" s="19">
        <f t="shared" si="4"/>
        <v>105961.8674779104</v>
      </c>
      <c r="L13" s="15">
        <f t="shared" si="5"/>
        <v>7</v>
      </c>
      <c r="M13" s="22">
        <f t="shared" si="6"/>
        <v>0.43911537073970963</v>
      </c>
      <c r="N13" s="15">
        <f t="shared" si="7"/>
        <v>8</v>
      </c>
    </row>
    <row r="14" spans="1:16" ht="18.75" customHeight="1">
      <c r="B14" s="17" t="s">
        <v>12</v>
      </c>
      <c r="C14" s="18"/>
      <c r="D14" s="64">
        <v>4888305728</v>
      </c>
      <c r="E14" s="20">
        <f t="shared" si="0"/>
        <v>3.9282730035380305E-2</v>
      </c>
      <c r="F14" s="15">
        <f t="shared" si="1"/>
        <v>10</v>
      </c>
      <c r="G14" s="64">
        <v>456533</v>
      </c>
      <c r="H14" s="21">
        <f t="shared" si="2"/>
        <v>10</v>
      </c>
      <c r="I14" s="64">
        <v>66062</v>
      </c>
      <c r="J14" s="15">
        <f t="shared" si="3"/>
        <v>7</v>
      </c>
      <c r="K14" s="19">
        <f t="shared" si="4"/>
        <v>73995.727165390083</v>
      </c>
      <c r="L14" s="15">
        <f t="shared" si="5"/>
        <v>11</v>
      </c>
      <c r="M14" s="22">
        <f t="shared" si="6"/>
        <v>0.44967973371270653</v>
      </c>
      <c r="N14" s="15">
        <f t="shared" si="7"/>
        <v>7</v>
      </c>
    </row>
    <row r="15" spans="1:16" ht="18.75" customHeight="1">
      <c r="B15" s="17" t="s">
        <v>13</v>
      </c>
      <c r="C15" s="18"/>
      <c r="D15" s="64">
        <v>327037103</v>
      </c>
      <c r="E15" s="20">
        <f t="shared" si="0"/>
        <v>2.6280905785240325E-3</v>
      </c>
      <c r="F15" s="15">
        <f t="shared" si="1"/>
        <v>18</v>
      </c>
      <c r="G15" s="64">
        <v>80995</v>
      </c>
      <c r="H15" s="21">
        <f t="shared" si="2"/>
        <v>18</v>
      </c>
      <c r="I15" s="64">
        <v>19069</v>
      </c>
      <c r="J15" s="15">
        <f t="shared" si="3"/>
        <v>18</v>
      </c>
      <c r="K15" s="19">
        <f t="shared" si="4"/>
        <v>17150.196811579004</v>
      </c>
      <c r="L15" s="15">
        <f t="shared" si="5"/>
        <v>18</v>
      </c>
      <c r="M15" s="22">
        <f t="shared" si="6"/>
        <v>0.12980144170881294</v>
      </c>
      <c r="N15" s="15">
        <f t="shared" si="7"/>
        <v>18</v>
      </c>
    </row>
    <row r="16" spans="1:16" ht="18.75" customHeight="1">
      <c r="B16" s="17" t="s">
        <v>14</v>
      </c>
      <c r="C16" s="18"/>
      <c r="D16" s="64">
        <v>22908982951</v>
      </c>
      <c r="E16" s="20">
        <f t="shared" si="0"/>
        <v>0.18409801733441478</v>
      </c>
      <c r="F16" s="15">
        <f t="shared" si="1"/>
        <v>1</v>
      </c>
      <c r="G16" s="64">
        <v>1653846</v>
      </c>
      <c r="H16" s="21">
        <f t="shared" si="2"/>
        <v>1</v>
      </c>
      <c r="I16" s="64">
        <v>112214</v>
      </c>
      <c r="J16" s="15">
        <f t="shared" si="3"/>
        <v>1</v>
      </c>
      <c r="K16" s="19">
        <f t="shared" si="4"/>
        <v>204154.40988646692</v>
      </c>
      <c r="L16" s="15">
        <f t="shared" si="5"/>
        <v>2</v>
      </c>
      <c r="M16" s="22">
        <f t="shared" si="6"/>
        <v>0.76383339346125834</v>
      </c>
      <c r="N16" s="15">
        <f t="shared" si="7"/>
        <v>1</v>
      </c>
    </row>
    <row r="17" spans="2:15" ht="18.75" customHeight="1">
      <c r="B17" s="17" t="s">
        <v>15</v>
      </c>
      <c r="C17" s="18"/>
      <c r="D17" s="64">
        <v>8229798201</v>
      </c>
      <c r="E17" s="20">
        <f t="shared" si="0"/>
        <v>6.6135172177091278E-2</v>
      </c>
      <c r="F17" s="15">
        <f t="shared" si="1"/>
        <v>6</v>
      </c>
      <c r="G17" s="64">
        <v>607511</v>
      </c>
      <c r="H17" s="21">
        <f t="shared" si="2"/>
        <v>6</v>
      </c>
      <c r="I17" s="64">
        <v>80831</v>
      </c>
      <c r="J17" s="15">
        <f t="shared" si="3"/>
        <v>5</v>
      </c>
      <c r="K17" s="19">
        <f t="shared" si="4"/>
        <v>101814.87549331321</v>
      </c>
      <c r="L17" s="15">
        <f t="shared" si="5"/>
        <v>8</v>
      </c>
      <c r="M17" s="22">
        <f t="shared" si="6"/>
        <v>0.55021135532880894</v>
      </c>
      <c r="N17" s="15">
        <f t="shared" si="7"/>
        <v>5</v>
      </c>
    </row>
    <row r="18" spans="2:15" ht="18.75" customHeight="1">
      <c r="B18" s="17" t="s">
        <v>283</v>
      </c>
      <c r="C18" s="69"/>
      <c r="D18" s="64">
        <v>8859411408</v>
      </c>
      <c r="E18" s="20">
        <f t="shared" si="0"/>
        <v>7.1194783218933827E-2</v>
      </c>
      <c r="F18" s="15">
        <f t="shared" si="1"/>
        <v>4</v>
      </c>
      <c r="G18" s="64">
        <v>1363991</v>
      </c>
      <c r="H18" s="21">
        <f t="shared" si="2"/>
        <v>2</v>
      </c>
      <c r="I18" s="64">
        <v>102576</v>
      </c>
      <c r="J18" s="15">
        <f t="shared" si="3"/>
        <v>3</v>
      </c>
      <c r="K18" s="19">
        <f t="shared" si="4"/>
        <v>86369.242395882073</v>
      </c>
      <c r="L18" s="15">
        <f t="shared" si="5"/>
        <v>9</v>
      </c>
      <c r="M18" s="22">
        <f t="shared" si="6"/>
        <v>0.69822815484415524</v>
      </c>
      <c r="N18" s="15">
        <f t="shared" si="7"/>
        <v>3</v>
      </c>
    </row>
    <row r="19" spans="2:15" ht="18.75" customHeight="1">
      <c r="B19" s="17" t="s">
        <v>16</v>
      </c>
      <c r="C19" s="69"/>
      <c r="D19" s="64">
        <v>2106878864</v>
      </c>
      <c r="E19" s="20">
        <f t="shared" si="0"/>
        <v>1.693101009572549E-2</v>
      </c>
      <c r="F19" s="15">
        <f t="shared" si="1"/>
        <v>15</v>
      </c>
      <c r="G19" s="64">
        <v>495807</v>
      </c>
      <c r="H19" s="21">
        <f t="shared" si="2"/>
        <v>9</v>
      </c>
      <c r="I19" s="64">
        <v>64296</v>
      </c>
      <c r="J19" s="15">
        <f t="shared" si="3"/>
        <v>9</v>
      </c>
      <c r="K19" s="19">
        <f t="shared" si="4"/>
        <v>32768.428269254699</v>
      </c>
      <c r="L19" s="15">
        <f t="shared" si="5"/>
        <v>17</v>
      </c>
      <c r="M19" s="22">
        <f t="shared" si="6"/>
        <v>0.43765868666997937</v>
      </c>
      <c r="N19" s="15">
        <f t="shared" si="7"/>
        <v>9</v>
      </c>
    </row>
    <row r="20" spans="2:15" ht="18.75" customHeight="1">
      <c r="B20" s="17" t="s">
        <v>17</v>
      </c>
      <c r="C20" s="69"/>
      <c r="D20" s="64">
        <v>17326013523</v>
      </c>
      <c r="E20" s="20">
        <f t="shared" si="0"/>
        <v>0.13923292643396576</v>
      </c>
      <c r="F20" s="15">
        <f t="shared" si="1"/>
        <v>2</v>
      </c>
      <c r="G20" s="64">
        <v>1319987</v>
      </c>
      <c r="H20" s="21">
        <f t="shared" si="2"/>
        <v>4</v>
      </c>
      <c r="I20" s="64">
        <v>98607</v>
      </c>
      <c r="J20" s="15">
        <f t="shared" si="3"/>
        <v>4</v>
      </c>
      <c r="K20" s="19">
        <f t="shared" si="4"/>
        <v>175707.74410538806</v>
      </c>
      <c r="L20" s="15">
        <f t="shared" si="5"/>
        <v>3</v>
      </c>
      <c r="M20" s="22">
        <f t="shared" si="6"/>
        <v>0.671211430205093</v>
      </c>
      <c r="N20" s="15">
        <f t="shared" si="7"/>
        <v>4</v>
      </c>
    </row>
    <row r="21" spans="2:15" ht="18.75" customHeight="1">
      <c r="B21" s="17" t="s">
        <v>18</v>
      </c>
      <c r="C21" s="69"/>
      <c r="D21" s="64">
        <v>8683527275</v>
      </c>
      <c r="E21" s="20">
        <f t="shared" si="0"/>
        <v>6.9781367344683112E-2</v>
      </c>
      <c r="F21" s="15">
        <f t="shared" si="1"/>
        <v>5</v>
      </c>
      <c r="G21" s="64">
        <v>551525</v>
      </c>
      <c r="H21" s="21">
        <f t="shared" si="2"/>
        <v>7</v>
      </c>
      <c r="I21" s="64">
        <v>56872</v>
      </c>
      <c r="J21" s="15">
        <f t="shared" si="3"/>
        <v>11</v>
      </c>
      <c r="K21" s="19">
        <f t="shared" si="4"/>
        <v>152685.45637572091</v>
      </c>
      <c r="L21" s="15">
        <f t="shared" si="5"/>
        <v>5</v>
      </c>
      <c r="M21" s="22">
        <f t="shared" si="6"/>
        <v>0.38712400193316954</v>
      </c>
      <c r="N21" s="15">
        <f t="shared" si="7"/>
        <v>11</v>
      </c>
    </row>
    <row r="22" spans="2:15" ht="18.75" customHeight="1">
      <c r="B22" s="17" t="s">
        <v>284</v>
      </c>
      <c r="C22" s="69"/>
      <c r="D22" s="64">
        <v>1230424</v>
      </c>
      <c r="E22" s="20">
        <f t="shared" si="0"/>
        <v>9.8877640864799805E-6</v>
      </c>
      <c r="F22" s="15">
        <f t="shared" si="1"/>
        <v>21</v>
      </c>
      <c r="G22" s="64">
        <v>76</v>
      </c>
      <c r="H22" s="21">
        <f t="shared" si="2"/>
        <v>21</v>
      </c>
      <c r="I22" s="64">
        <v>22</v>
      </c>
      <c r="J22" s="15">
        <f t="shared" si="3"/>
        <v>21</v>
      </c>
      <c r="K22" s="19">
        <f t="shared" si="4"/>
        <v>55928.36363636364</v>
      </c>
      <c r="L22" s="15">
        <f t="shared" si="5"/>
        <v>13</v>
      </c>
      <c r="M22" s="22">
        <f t="shared" si="6"/>
        <v>1.4975256791619301E-4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4">
        <v>60975</v>
      </c>
      <c r="E23" s="20">
        <f t="shared" si="0"/>
        <v>4.8999890702157692E-7</v>
      </c>
      <c r="F23" s="15">
        <f t="shared" si="1"/>
        <v>22</v>
      </c>
      <c r="G23" s="64">
        <v>30</v>
      </c>
      <c r="H23" s="21">
        <f t="shared" si="2"/>
        <v>22</v>
      </c>
      <c r="I23" s="64">
        <v>17</v>
      </c>
      <c r="J23" s="15">
        <f t="shared" si="3"/>
        <v>22</v>
      </c>
      <c r="K23" s="19">
        <f t="shared" si="4"/>
        <v>3586.7647058823532</v>
      </c>
      <c r="L23" s="15">
        <f t="shared" si="5"/>
        <v>22</v>
      </c>
      <c r="M23" s="22">
        <f t="shared" si="6"/>
        <v>1.1571789338978551E-4</v>
      </c>
      <c r="N23" s="15">
        <f t="shared" si="7"/>
        <v>22</v>
      </c>
    </row>
    <row r="24" spans="2:15" ht="18.75" customHeight="1">
      <c r="B24" s="17" t="s">
        <v>19</v>
      </c>
      <c r="C24" s="18"/>
      <c r="D24" s="64">
        <v>43763124</v>
      </c>
      <c r="E24" s="20">
        <f t="shared" si="0"/>
        <v>3.5168319684870426E-4</v>
      </c>
      <c r="F24" s="15">
        <f t="shared" si="1"/>
        <v>19</v>
      </c>
      <c r="G24" s="64">
        <v>13624</v>
      </c>
      <c r="H24" s="21">
        <f t="shared" si="2"/>
        <v>19</v>
      </c>
      <c r="I24" s="64">
        <v>3888</v>
      </c>
      <c r="J24" s="15">
        <f t="shared" si="3"/>
        <v>19</v>
      </c>
      <c r="K24" s="19">
        <f t="shared" si="4"/>
        <v>11255.947530864198</v>
      </c>
      <c r="L24" s="15">
        <f t="shared" si="5"/>
        <v>20</v>
      </c>
      <c r="M24" s="22">
        <f t="shared" si="6"/>
        <v>2.6465362911734475E-2</v>
      </c>
      <c r="N24" s="15">
        <f t="shared" si="7"/>
        <v>19</v>
      </c>
    </row>
    <row r="25" spans="2:15" ht="18.75" customHeight="1">
      <c r="B25" s="17" t="s">
        <v>20</v>
      </c>
      <c r="C25" s="18"/>
      <c r="D25" s="64">
        <v>2376484998</v>
      </c>
      <c r="E25" s="20">
        <f t="shared" si="0"/>
        <v>1.9097581821618279E-2</v>
      </c>
      <c r="F25" s="15">
        <f t="shared" si="1"/>
        <v>13</v>
      </c>
      <c r="G25" s="64">
        <v>516130</v>
      </c>
      <c r="H25" s="21">
        <f t="shared" si="2"/>
        <v>8</v>
      </c>
      <c r="I25" s="64">
        <v>68641</v>
      </c>
      <c r="J25" s="15">
        <f t="shared" si="3"/>
        <v>6</v>
      </c>
      <c r="K25" s="19">
        <f t="shared" si="4"/>
        <v>34621.946038082198</v>
      </c>
      <c r="L25" s="15">
        <f t="shared" si="5"/>
        <v>16</v>
      </c>
      <c r="M25" s="22">
        <f t="shared" si="6"/>
        <v>0.46723481883342749</v>
      </c>
      <c r="N25" s="15">
        <f t="shared" si="7"/>
        <v>6</v>
      </c>
    </row>
    <row r="26" spans="2:15" ht="18.75" customHeight="1">
      <c r="B26" s="17" t="s">
        <v>21</v>
      </c>
      <c r="C26" s="18"/>
      <c r="D26" s="64">
        <v>7915297491</v>
      </c>
      <c r="E26" s="20">
        <f t="shared" si="0"/>
        <v>6.3607824835434687E-2</v>
      </c>
      <c r="F26" s="15">
        <f t="shared" si="1"/>
        <v>7</v>
      </c>
      <c r="G26" s="64">
        <v>278938</v>
      </c>
      <c r="H26" s="21">
        <f t="shared" si="2"/>
        <v>13</v>
      </c>
      <c r="I26" s="64">
        <v>47847</v>
      </c>
      <c r="J26" s="15">
        <f t="shared" si="3"/>
        <v>13</v>
      </c>
      <c r="K26" s="19">
        <f t="shared" si="4"/>
        <v>165429.33707442472</v>
      </c>
      <c r="L26" s="15">
        <f t="shared" si="5"/>
        <v>4</v>
      </c>
      <c r="M26" s="22">
        <f t="shared" si="6"/>
        <v>0.32569141441300398</v>
      </c>
      <c r="N26" s="15">
        <f t="shared" si="7"/>
        <v>13</v>
      </c>
    </row>
    <row r="27" spans="2:15" ht="18.75" customHeight="1">
      <c r="B27" s="17" t="s">
        <v>22</v>
      </c>
      <c r="C27" s="18"/>
      <c r="D27" s="64">
        <v>569155898</v>
      </c>
      <c r="E27" s="20">
        <f t="shared" si="0"/>
        <v>4.57377233201942E-3</v>
      </c>
      <c r="F27" s="15">
        <f t="shared" si="1"/>
        <v>17</v>
      </c>
      <c r="G27" s="64">
        <v>265277</v>
      </c>
      <c r="H27" s="21">
        <f t="shared" si="2"/>
        <v>14</v>
      </c>
      <c r="I27" s="64">
        <v>38898</v>
      </c>
      <c r="J27" s="15">
        <f t="shared" si="3"/>
        <v>14</v>
      </c>
      <c r="K27" s="19">
        <f t="shared" si="4"/>
        <v>14632.009306391074</v>
      </c>
      <c r="L27" s="15">
        <f t="shared" si="5"/>
        <v>19</v>
      </c>
      <c r="M27" s="22">
        <f t="shared" si="6"/>
        <v>0.2647761539456398</v>
      </c>
      <c r="N27" s="15">
        <f t="shared" si="7"/>
        <v>14</v>
      </c>
    </row>
    <row r="28" spans="2:15" ht="18.75" customHeight="1">
      <c r="B28" s="17" t="s">
        <v>42</v>
      </c>
      <c r="C28" s="18"/>
      <c r="D28" s="64">
        <v>2958793641</v>
      </c>
      <c r="E28" s="20">
        <f t="shared" si="0"/>
        <v>2.3777050433659568E-2</v>
      </c>
      <c r="F28" s="15">
        <f t="shared" si="1"/>
        <v>12</v>
      </c>
      <c r="G28" s="64">
        <v>84287</v>
      </c>
      <c r="H28" s="21">
        <f t="shared" si="2"/>
        <v>17</v>
      </c>
      <c r="I28" s="64">
        <v>38248</v>
      </c>
      <c r="J28" s="15">
        <f t="shared" si="3"/>
        <v>15</v>
      </c>
      <c r="K28" s="19">
        <f t="shared" si="4"/>
        <v>77358.126987031996</v>
      </c>
      <c r="L28" s="15">
        <f t="shared" si="5"/>
        <v>10</v>
      </c>
      <c r="M28" s="22">
        <f t="shared" si="6"/>
        <v>0.26035164625720686</v>
      </c>
      <c r="N28" s="15">
        <f t="shared" si="7"/>
        <v>15</v>
      </c>
    </row>
    <row r="29" spans="2:15" ht="18.75" customHeight="1" thickBot="1">
      <c r="B29" s="24" t="s">
        <v>24</v>
      </c>
      <c r="C29" s="25"/>
      <c r="D29" s="65">
        <v>8060045</v>
      </c>
      <c r="E29" s="27">
        <f t="shared" si="0"/>
        <v>6.4771024855182061E-5</v>
      </c>
      <c r="F29" s="15">
        <f t="shared" si="1"/>
        <v>20</v>
      </c>
      <c r="G29" s="65">
        <v>8049</v>
      </c>
      <c r="H29" s="21">
        <f t="shared" si="2"/>
        <v>20</v>
      </c>
      <c r="I29" s="65">
        <v>1201</v>
      </c>
      <c r="J29" s="15">
        <f t="shared" si="3"/>
        <v>20</v>
      </c>
      <c r="K29" s="26">
        <f t="shared" si="4"/>
        <v>6711.1115736885931</v>
      </c>
      <c r="L29" s="15">
        <f t="shared" si="5"/>
        <v>21</v>
      </c>
      <c r="M29" s="28">
        <f t="shared" si="6"/>
        <v>8.1751288212430825E-3</v>
      </c>
      <c r="N29" s="15">
        <f t="shared" si="7"/>
        <v>20</v>
      </c>
    </row>
    <row r="30" spans="2:15" ht="18.75" customHeight="1" thickTop="1">
      <c r="B30" s="2" t="s">
        <v>25</v>
      </c>
      <c r="C30" s="3"/>
      <c r="D30" s="66">
        <v>124439053080</v>
      </c>
      <c r="E30" s="70"/>
      <c r="F30" s="71"/>
      <c r="G30" s="66">
        <v>3465761</v>
      </c>
      <c r="H30" s="71"/>
      <c r="I30" s="66">
        <v>132924</v>
      </c>
      <c r="J30" s="71"/>
      <c r="K30" s="29">
        <f>IFERROR(D30/I30,0)</f>
        <v>936166.93057687103</v>
      </c>
      <c r="L30" s="71"/>
      <c r="M30" s="30">
        <f t="shared" si="6"/>
        <v>0.9048050153496382</v>
      </c>
      <c r="N30" s="71"/>
      <c r="O30" s="72"/>
    </row>
    <row r="31" spans="2:15">
      <c r="B31" s="31" t="s">
        <v>289</v>
      </c>
    </row>
    <row r="32" spans="2:15" ht="13.5" customHeight="1">
      <c r="B32" s="32" t="s">
        <v>187</v>
      </c>
    </row>
    <row r="33" spans="2:3" ht="13.5" customHeight="1">
      <c r="B33" s="33" t="s">
        <v>268</v>
      </c>
    </row>
    <row r="34" spans="2:3">
      <c r="B34" s="33" t="s">
        <v>26</v>
      </c>
    </row>
    <row r="35" spans="2:3" ht="13.5" customHeight="1">
      <c r="B35" s="33" t="s">
        <v>182</v>
      </c>
      <c r="C35" s="34"/>
    </row>
    <row r="36" spans="2:3">
      <c r="B36" s="33" t="s">
        <v>27</v>
      </c>
    </row>
    <row r="37" spans="2:3">
      <c r="B37" s="33" t="s">
        <v>183</v>
      </c>
    </row>
    <row r="38" spans="2:3">
      <c r="B38" s="33" t="s">
        <v>189</v>
      </c>
    </row>
    <row r="39" spans="2:3">
      <c r="B39" s="33" t="s">
        <v>184</v>
      </c>
    </row>
    <row r="40" spans="2:3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38" priority="25" stopIfTrue="1">
      <formula>$F8&lt;=5</formula>
    </cfRule>
  </conditionalFormatting>
  <conditionalFormatting sqref="H8:H29">
    <cfRule type="expression" dxfId="537" priority="26" stopIfTrue="1">
      <formula>$H8&lt;=5</formula>
    </cfRule>
  </conditionalFormatting>
  <conditionalFormatting sqref="L8:L29">
    <cfRule type="expression" dxfId="536" priority="28" stopIfTrue="1">
      <formula>$L8&lt;=5</formula>
    </cfRule>
  </conditionalFormatting>
  <conditionalFormatting sqref="E8:E29">
    <cfRule type="expression" dxfId="535" priority="23" stopIfTrue="1">
      <formula>$F8&lt;=5</formula>
    </cfRule>
  </conditionalFormatting>
  <conditionalFormatting sqref="J8:J29">
    <cfRule type="expression" dxfId="534" priority="21" stopIfTrue="1">
      <formula>$J8&lt;=5</formula>
    </cfRule>
  </conditionalFormatting>
  <conditionalFormatting sqref="I8:I29">
    <cfRule type="expression" dxfId="533" priority="19" stopIfTrue="1">
      <formula>$J8&lt;=5</formula>
    </cfRule>
  </conditionalFormatting>
  <conditionalFormatting sqref="K8:K29">
    <cfRule type="expression" dxfId="532" priority="17" stopIfTrue="1">
      <formula>$L8&lt;=5</formula>
    </cfRule>
  </conditionalFormatting>
  <conditionalFormatting sqref="D8:D29">
    <cfRule type="expression" dxfId="531" priority="15" stopIfTrue="1">
      <formula>$F8&lt;=5</formula>
    </cfRule>
  </conditionalFormatting>
  <conditionalFormatting sqref="G8:G29">
    <cfRule type="expression" dxfId="530" priority="13" stopIfTrue="1">
      <formula>$H8&lt;=5</formula>
    </cfRule>
  </conditionalFormatting>
  <conditionalFormatting sqref="N8:N29">
    <cfRule type="expression" dxfId="529" priority="9" stopIfTrue="1">
      <formula>$N8&lt;=5</formula>
    </cfRule>
  </conditionalFormatting>
  <conditionalFormatting sqref="M8:M29">
    <cfRule type="expression" dxfId="52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218</v>
      </c>
    </row>
    <row r="3" spans="1:16" s="1" customFormat="1" ht="18.75" customHeight="1">
      <c r="A3" s="35"/>
      <c r="B3" s="129" t="s">
        <v>179</v>
      </c>
      <c r="C3" s="130"/>
      <c r="D3" s="137">
        <v>24767</v>
      </c>
      <c r="E3" s="137"/>
      <c r="F3" s="137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28</v>
      </c>
      <c r="C8" s="39"/>
      <c r="D8" s="59">
        <v>415705291</v>
      </c>
      <c r="E8" s="40">
        <f t="shared" ref="E8:E29" si="0">IFERROR(D8/$D$30,0)</f>
        <v>2.0445243940415074E-2</v>
      </c>
      <c r="F8" s="41">
        <f>_xlfn.IFS(D8&gt;0,RANK(D8,$D$8:$D$29,0),D8=0,"-")</f>
        <v>13</v>
      </c>
      <c r="G8" s="59">
        <v>45418</v>
      </c>
      <c r="H8" s="46">
        <f>_xlfn.IFS(G8&gt;0,RANK(G8,$G$8:$G$29,0),G8=0,"-")</f>
        <v>14</v>
      </c>
      <c r="I8" s="59">
        <v>8446</v>
      </c>
      <c r="J8" s="41">
        <f>_xlfn.IFS(I8&gt;0,RANK(I8,$I$8:$I$29,0),I8=0,"-")</f>
        <v>12</v>
      </c>
      <c r="K8" s="42">
        <f>IFERROR(D8/I8,0)</f>
        <v>49219.191451574712</v>
      </c>
      <c r="L8" s="41">
        <f>_xlfn.IFS(K8&gt;0,RANK(K8,$K$8:$K$29,0),K8=0,"-")</f>
        <v>14</v>
      </c>
      <c r="M8" s="16">
        <f>IFERROR(I8/$D$3,0)</f>
        <v>0.34101829046715387</v>
      </c>
      <c r="N8" s="15">
        <f>_xlfn.IFS(M8&gt;0,RANK(M8,$M$8:$M$29,0),M8=0,"-")</f>
        <v>12</v>
      </c>
      <c r="P8" s="57"/>
    </row>
    <row r="9" spans="1:16" ht="18.75" customHeight="1">
      <c r="B9" s="43" t="s">
        <v>29</v>
      </c>
      <c r="C9" s="44"/>
      <c r="D9" s="60">
        <v>2297021535</v>
      </c>
      <c r="E9" s="45">
        <f t="shared" si="0"/>
        <v>0.1129722585596383</v>
      </c>
      <c r="F9" s="41">
        <f t="shared" ref="F9:F29" si="1">_xlfn.IFS(D9&gt;0,RANK(D9,$D$8:$D$29,0),D9=0,"-")</f>
        <v>3</v>
      </c>
      <c r="G9" s="60">
        <v>53578</v>
      </c>
      <c r="H9" s="46">
        <f t="shared" ref="H9:H29" si="2">_xlfn.IFS(G9&gt;0,RANK(G9,$G$8:$G$29,0),G9=0,"-")</f>
        <v>11</v>
      </c>
      <c r="I9" s="60">
        <v>10078</v>
      </c>
      <c r="J9" s="41">
        <f t="shared" ref="J9:J29" si="3">_xlfn.IFS(I9&gt;0,RANK(I9,$I$8:$I$29,0),I9=0,"-")</f>
        <v>10</v>
      </c>
      <c r="K9" s="47">
        <f t="shared" ref="K9:K29" si="4">IFERROR(D9/I9,0)</f>
        <v>227924.34361976583</v>
      </c>
      <c r="L9" s="41">
        <f t="shared" ref="L9:L29" si="5">_xlfn.IFS(K9&gt;0,RANK(K9,$K$8:$K$29,0),K9=0,"-")</f>
        <v>1</v>
      </c>
      <c r="M9" s="22">
        <f t="shared" ref="M9:M30" si="6">IFERROR(I9/$D$3,0)</f>
        <v>0.4069124237897202</v>
      </c>
      <c r="N9" s="15">
        <f t="shared" ref="N9:N29" si="7">_xlfn.IFS(M9&gt;0,RANK(M9,$M$8:$M$29,0),M9=0,"-")</f>
        <v>10</v>
      </c>
      <c r="P9" s="57"/>
    </row>
    <row r="10" spans="1:16" ht="18.75" customHeight="1">
      <c r="B10" s="43" t="s">
        <v>30</v>
      </c>
      <c r="C10" s="44"/>
      <c r="D10" s="60">
        <v>324049947</v>
      </c>
      <c r="E10" s="45">
        <f t="shared" si="0"/>
        <v>1.5937445009073931E-2</v>
      </c>
      <c r="F10" s="41">
        <f t="shared" si="1"/>
        <v>16</v>
      </c>
      <c r="G10" s="60">
        <v>26480</v>
      </c>
      <c r="H10" s="46">
        <f t="shared" si="2"/>
        <v>16</v>
      </c>
      <c r="I10" s="60">
        <v>4611</v>
      </c>
      <c r="J10" s="41">
        <f t="shared" si="3"/>
        <v>17</v>
      </c>
      <c r="K10" s="47">
        <f t="shared" si="4"/>
        <v>70277.585556278471</v>
      </c>
      <c r="L10" s="41">
        <f t="shared" si="5"/>
        <v>13</v>
      </c>
      <c r="M10" s="22">
        <f t="shared" si="6"/>
        <v>0.18617515242055963</v>
      </c>
      <c r="N10" s="15">
        <f t="shared" si="7"/>
        <v>17</v>
      </c>
      <c r="P10" s="57"/>
    </row>
    <row r="11" spans="1:16" ht="18.75" customHeight="1">
      <c r="B11" s="43" t="s">
        <v>31</v>
      </c>
      <c r="C11" s="44"/>
      <c r="D11" s="60">
        <v>1222425583</v>
      </c>
      <c r="E11" s="45">
        <f t="shared" si="0"/>
        <v>6.0121412415313991E-2</v>
      </c>
      <c r="F11" s="41">
        <f t="shared" si="1"/>
        <v>8</v>
      </c>
      <c r="G11" s="60">
        <v>215031</v>
      </c>
      <c r="H11" s="46">
        <f t="shared" si="2"/>
        <v>4</v>
      </c>
      <c r="I11" s="60">
        <v>16785</v>
      </c>
      <c r="J11" s="41">
        <f t="shared" si="3"/>
        <v>3</v>
      </c>
      <c r="K11" s="47">
        <f t="shared" si="4"/>
        <v>72828.452963955919</v>
      </c>
      <c r="L11" s="41">
        <f t="shared" si="5"/>
        <v>12</v>
      </c>
      <c r="M11" s="22">
        <f t="shared" si="6"/>
        <v>0.67771631606573268</v>
      </c>
      <c r="N11" s="15">
        <f t="shared" si="7"/>
        <v>3</v>
      </c>
      <c r="P11" s="57"/>
    </row>
    <row r="12" spans="1:16" ht="18.75" customHeight="1">
      <c r="B12" s="43" t="s">
        <v>32</v>
      </c>
      <c r="C12" s="44"/>
      <c r="D12" s="60">
        <v>670859070</v>
      </c>
      <c r="E12" s="45">
        <f t="shared" si="0"/>
        <v>3.2994233253071568E-2</v>
      </c>
      <c r="F12" s="41">
        <f t="shared" si="1"/>
        <v>11</v>
      </c>
      <c r="G12" s="60">
        <v>47517</v>
      </c>
      <c r="H12" s="46">
        <f t="shared" si="2"/>
        <v>13</v>
      </c>
      <c r="I12" s="60">
        <v>4811</v>
      </c>
      <c r="J12" s="41">
        <f t="shared" si="3"/>
        <v>16</v>
      </c>
      <c r="K12" s="47">
        <f t="shared" si="4"/>
        <v>139442.74994803575</v>
      </c>
      <c r="L12" s="41">
        <f t="shared" si="5"/>
        <v>6</v>
      </c>
      <c r="M12" s="22">
        <f t="shared" si="6"/>
        <v>0.19425041385714861</v>
      </c>
      <c r="N12" s="15">
        <f t="shared" si="7"/>
        <v>16</v>
      </c>
      <c r="P12" s="57"/>
    </row>
    <row r="13" spans="1:16" ht="18.75" customHeight="1">
      <c r="B13" s="43" t="s">
        <v>33</v>
      </c>
      <c r="C13" s="44"/>
      <c r="D13" s="60">
        <v>1112845933</v>
      </c>
      <c r="E13" s="45">
        <f t="shared" si="0"/>
        <v>5.4732059131486516E-2</v>
      </c>
      <c r="F13" s="41">
        <f t="shared" si="1"/>
        <v>9</v>
      </c>
      <c r="G13" s="60">
        <v>140759</v>
      </c>
      <c r="H13" s="46">
        <f t="shared" si="2"/>
        <v>5</v>
      </c>
      <c r="I13" s="60">
        <v>10517</v>
      </c>
      <c r="J13" s="41">
        <f t="shared" si="3"/>
        <v>8</v>
      </c>
      <c r="K13" s="47">
        <f t="shared" si="4"/>
        <v>105814.0090329942</v>
      </c>
      <c r="L13" s="41">
        <f t="shared" si="5"/>
        <v>7</v>
      </c>
      <c r="M13" s="22">
        <f t="shared" si="6"/>
        <v>0.42463762264303306</v>
      </c>
      <c r="N13" s="15">
        <f t="shared" si="7"/>
        <v>8</v>
      </c>
      <c r="P13" s="57"/>
    </row>
    <row r="14" spans="1:16" ht="18.75" customHeight="1">
      <c r="B14" s="43" t="s">
        <v>34</v>
      </c>
      <c r="C14" s="44"/>
      <c r="D14" s="60">
        <v>799146600</v>
      </c>
      <c r="E14" s="45">
        <f t="shared" si="0"/>
        <v>3.9303678675461723E-2</v>
      </c>
      <c r="F14" s="41">
        <f t="shared" si="1"/>
        <v>10</v>
      </c>
      <c r="G14" s="60">
        <v>76736</v>
      </c>
      <c r="H14" s="46">
        <f t="shared" si="2"/>
        <v>10</v>
      </c>
      <c r="I14" s="60">
        <v>10602</v>
      </c>
      <c r="J14" s="41">
        <f t="shared" si="3"/>
        <v>7</v>
      </c>
      <c r="K14" s="47">
        <f t="shared" si="4"/>
        <v>75376.966610073578</v>
      </c>
      <c r="L14" s="41">
        <f t="shared" si="5"/>
        <v>11</v>
      </c>
      <c r="M14" s="22">
        <f t="shared" si="6"/>
        <v>0.42806960875358341</v>
      </c>
      <c r="N14" s="15">
        <f t="shared" si="7"/>
        <v>7</v>
      </c>
      <c r="P14" s="57"/>
    </row>
    <row r="15" spans="1:16" ht="18.75" customHeight="1">
      <c r="B15" s="43" t="s">
        <v>35</v>
      </c>
      <c r="C15" s="44"/>
      <c r="D15" s="60">
        <v>52797318</v>
      </c>
      <c r="E15" s="45">
        <f t="shared" si="0"/>
        <v>2.5966810364933934E-3</v>
      </c>
      <c r="F15" s="41">
        <f t="shared" si="1"/>
        <v>18</v>
      </c>
      <c r="G15" s="60">
        <v>12126</v>
      </c>
      <c r="H15" s="46">
        <f t="shared" si="2"/>
        <v>18</v>
      </c>
      <c r="I15" s="60">
        <v>3210</v>
      </c>
      <c r="J15" s="41">
        <f t="shared" si="3"/>
        <v>18</v>
      </c>
      <c r="K15" s="47">
        <f t="shared" si="4"/>
        <v>16447.762616822431</v>
      </c>
      <c r="L15" s="41">
        <f t="shared" si="5"/>
        <v>17</v>
      </c>
      <c r="M15" s="22">
        <f t="shared" si="6"/>
        <v>0.12960794605725359</v>
      </c>
      <c r="N15" s="15">
        <f t="shared" si="7"/>
        <v>18</v>
      </c>
      <c r="P15" s="57"/>
    </row>
    <row r="16" spans="1:16" ht="18.75" customHeight="1">
      <c r="B16" s="43" t="s">
        <v>36</v>
      </c>
      <c r="C16" s="44"/>
      <c r="D16" s="60">
        <v>3879697847</v>
      </c>
      <c r="E16" s="45">
        <f t="shared" si="0"/>
        <v>0.19081154513623488</v>
      </c>
      <c r="F16" s="41">
        <f t="shared" si="1"/>
        <v>1</v>
      </c>
      <c r="G16" s="60">
        <v>264773</v>
      </c>
      <c r="H16" s="46">
        <f t="shared" si="2"/>
        <v>1</v>
      </c>
      <c r="I16" s="60">
        <v>18179</v>
      </c>
      <c r="J16" s="41">
        <f t="shared" si="3"/>
        <v>1</v>
      </c>
      <c r="K16" s="47">
        <f t="shared" si="4"/>
        <v>213416.46113647617</v>
      </c>
      <c r="L16" s="41">
        <f t="shared" si="5"/>
        <v>2</v>
      </c>
      <c r="M16" s="22">
        <f t="shared" si="6"/>
        <v>0.73400088827875798</v>
      </c>
      <c r="N16" s="15">
        <f t="shared" si="7"/>
        <v>1</v>
      </c>
      <c r="P16" s="57"/>
    </row>
    <row r="17" spans="2:16" ht="18.75" customHeight="1">
      <c r="B17" s="43" t="s">
        <v>37</v>
      </c>
      <c r="C17" s="44"/>
      <c r="D17" s="60">
        <v>1369318359</v>
      </c>
      <c r="E17" s="45">
        <f t="shared" si="0"/>
        <v>6.7345902224381027E-2</v>
      </c>
      <c r="F17" s="41">
        <f t="shared" si="1"/>
        <v>6</v>
      </c>
      <c r="G17" s="60">
        <v>97944</v>
      </c>
      <c r="H17" s="46">
        <f t="shared" si="2"/>
        <v>6</v>
      </c>
      <c r="I17" s="60">
        <v>13173</v>
      </c>
      <c r="J17" s="41">
        <f t="shared" si="3"/>
        <v>5</v>
      </c>
      <c r="K17" s="47">
        <f t="shared" si="4"/>
        <v>103948.86199043498</v>
      </c>
      <c r="L17" s="41">
        <f t="shared" si="5"/>
        <v>8</v>
      </c>
      <c r="M17" s="22">
        <f t="shared" si="6"/>
        <v>0.53187709452093512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1470537285</v>
      </c>
      <c r="E18" s="45">
        <f t="shared" si="0"/>
        <v>7.2324057851120033E-2</v>
      </c>
      <c r="F18" s="41">
        <f t="shared" si="1"/>
        <v>4</v>
      </c>
      <c r="G18" s="60">
        <v>223682</v>
      </c>
      <c r="H18" s="46">
        <f t="shared" si="2"/>
        <v>2</v>
      </c>
      <c r="I18" s="60">
        <v>16840</v>
      </c>
      <c r="J18" s="41">
        <f t="shared" si="3"/>
        <v>2</v>
      </c>
      <c r="K18" s="47">
        <f t="shared" si="4"/>
        <v>87324.066805225651</v>
      </c>
      <c r="L18" s="41">
        <f t="shared" si="5"/>
        <v>9</v>
      </c>
      <c r="M18" s="22">
        <f t="shared" si="6"/>
        <v>0.67993701296079456</v>
      </c>
      <c r="N18" s="15">
        <f t="shared" si="7"/>
        <v>2</v>
      </c>
      <c r="P18" s="57"/>
    </row>
    <row r="19" spans="2:16" ht="18.75" customHeight="1">
      <c r="B19" s="17" t="s">
        <v>16</v>
      </c>
      <c r="C19" s="69"/>
      <c r="D19" s="60">
        <v>331368637</v>
      </c>
      <c r="E19" s="45">
        <f t="shared" si="0"/>
        <v>1.6297393284002856E-2</v>
      </c>
      <c r="F19" s="41">
        <f t="shared" si="1"/>
        <v>15</v>
      </c>
      <c r="G19" s="60">
        <v>81564</v>
      </c>
      <c r="H19" s="46">
        <f t="shared" si="2"/>
        <v>9</v>
      </c>
      <c r="I19" s="60">
        <v>10321</v>
      </c>
      <c r="J19" s="41">
        <f t="shared" si="3"/>
        <v>9</v>
      </c>
      <c r="K19" s="47">
        <f t="shared" si="4"/>
        <v>32106.252979362464</v>
      </c>
      <c r="L19" s="41">
        <f t="shared" si="5"/>
        <v>16</v>
      </c>
      <c r="M19" s="22">
        <f t="shared" si="6"/>
        <v>0.41672386643517584</v>
      </c>
      <c r="N19" s="15">
        <f t="shared" si="7"/>
        <v>9</v>
      </c>
      <c r="P19" s="57"/>
    </row>
    <row r="20" spans="2:16" ht="18.75" customHeight="1">
      <c r="B20" s="17" t="s">
        <v>17</v>
      </c>
      <c r="C20" s="69"/>
      <c r="D20" s="60">
        <v>2684648101</v>
      </c>
      <c r="E20" s="45">
        <f t="shared" si="0"/>
        <v>0.1320365328694291</v>
      </c>
      <c r="F20" s="41">
        <f t="shared" si="1"/>
        <v>2</v>
      </c>
      <c r="G20" s="60">
        <v>217234</v>
      </c>
      <c r="H20" s="46">
        <f t="shared" si="2"/>
        <v>3</v>
      </c>
      <c r="I20" s="60">
        <v>16067</v>
      </c>
      <c r="J20" s="41">
        <f t="shared" si="3"/>
        <v>4</v>
      </c>
      <c r="K20" s="47">
        <f t="shared" si="4"/>
        <v>167090.8135308396</v>
      </c>
      <c r="L20" s="41">
        <f t="shared" si="5"/>
        <v>4</v>
      </c>
      <c r="M20" s="22">
        <f t="shared" si="6"/>
        <v>0.6487261275083781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1373797533</v>
      </c>
      <c r="E21" s="45">
        <f t="shared" si="0"/>
        <v>6.7566197243627169E-2</v>
      </c>
      <c r="F21" s="41">
        <f t="shared" si="1"/>
        <v>5</v>
      </c>
      <c r="G21" s="60">
        <v>94811</v>
      </c>
      <c r="H21" s="46">
        <f t="shared" si="2"/>
        <v>7</v>
      </c>
      <c r="I21" s="60">
        <v>9549</v>
      </c>
      <c r="J21" s="41">
        <f t="shared" si="3"/>
        <v>11</v>
      </c>
      <c r="K21" s="47">
        <f t="shared" si="4"/>
        <v>143868.20955073831</v>
      </c>
      <c r="L21" s="41">
        <f t="shared" si="5"/>
        <v>5</v>
      </c>
      <c r="M21" s="22">
        <f t="shared" si="6"/>
        <v>0.38555335728994228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18715</v>
      </c>
      <c r="E22" s="45">
        <f t="shared" si="0"/>
        <v>9.2044231485345259E-7</v>
      </c>
      <c r="F22" s="41">
        <f t="shared" si="1"/>
        <v>21</v>
      </c>
      <c r="G22" s="60">
        <v>12</v>
      </c>
      <c r="H22" s="46">
        <f t="shared" si="2"/>
        <v>21</v>
      </c>
      <c r="I22" s="60">
        <v>7</v>
      </c>
      <c r="J22" s="41">
        <f t="shared" si="3"/>
        <v>21</v>
      </c>
      <c r="K22" s="47">
        <f t="shared" si="4"/>
        <v>2673.5714285714284</v>
      </c>
      <c r="L22" s="41">
        <f t="shared" si="5"/>
        <v>21</v>
      </c>
      <c r="M22" s="22">
        <f t="shared" si="6"/>
        <v>2.8263415028061535E-4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2392</v>
      </c>
      <c r="E23" s="45">
        <f t="shared" si="0"/>
        <v>1.1764349543838944E-7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2392</v>
      </c>
      <c r="L23" s="41">
        <f t="shared" si="5"/>
        <v>22</v>
      </c>
      <c r="M23" s="22">
        <f t="shared" si="6"/>
        <v>4.037630718294505E-5</v>
      </c>
      <c r="N23" s="15">
        <f t="shared" si="7"/>
        <v>22</v>
      </c>
      <c r="P23" s="57"/>
    </row>
    <row r="24" spans="2:16" ht="18.75" customHeight="1">
      <c r="B24" s="43" t="s">
        <v>38</v>
      </c>
      <c r="C24" s="44"/>
      <c r="D24" s="60">
        <v>5682004</v>
      </c>
      <c r="E24" s="45">
        <f t="shared" si="0"/>
        <v>2.7945268045773857E-4</v>
      </c>
      <c r="F24" s="41">
        <f t="shared" si="1"/>
        <v>19</v>
      </c>
      <c r="G24" s="60">
        <v>2628</v>
      </c>
      <c r="H24" s="46">
        <f t="shared" si="2"/>
        <v>19</v>
      </c>
      <c r="I24" s="60">
        <v>768</v>
      </c>
      <c r="J24" s="41">
        <f t="shared" si="3"/>
        <v>19</v>
      </c>
      <c r="K24" s="47">
        <f t="shared" si="4"/>
        <v>7398.442708333333</v>
      </c>
      <c r="L24" s="41">
        <f t="shared" si="5"/>
        <v>20</v>
      </c>
      <c r="M24" s="22">
        <f t="shared" si="6"/>
        <v>3.1009003916501798E-2</v>
      </c>
      <c r="N24" s="15">
        <f t="shared" si="7"/>
        <v>19</v>
      </c>
      <c r="P24" s="57"/>
    </row>
    <row r="25" spans="2:16" ht="18.75" customHeight="1">
      <c r="B25" s="43" t="s">
        <v>39</v>
      </c>
      <c r="C25" s="44"/>
      <c r="D25" s="60">
        <v>382653435</v>
      </c>
      <c r="E25" s="45">
        <f t="shared" si="0"/>
        <v>1.8819685466098059E-2</v>
      </c>
      <c r="F25" s="41">
        <f t="shared" si="1"/>
        <v>14</v>
      </c>
      <c r="G25" s="60">
        <v>84613</v>
      </c>
      <c r="H25" s="46">
        <f t="shared" si="2"/>
        <v>8</v>
      </c>
      <c r="I25" s="60">
        <v>11288</v>
      </c>
      <c r="J25" s="41">
        <f t="shared" si="3"/>
        <v>6</v>
      </c>
      <c r="K25" s="47">
        <f t="shared" si="4"/>
        <v>33899.134922041107</v>
      </c>
      <c r="L25" s="41">
        <f t="shared" si="5"/>
        <v>15</v>
      </c>
      <c r="M25" s="22">
        <f t="shared" si="6"/>
        <v>0.45576775548108373</v>
      </c>
      <c r="N25" s="15">
        <f t="shared" si="7"/>
        <v>6</v>
      </c>
      <c r="P25" s="57"/>
    </row>
    <row r="26" spans="2:16" ht="18.75" customHeight="1">
      <c r="B26" s="43" t="s">
        <v>40</v>
      </c>
      <c r="C26" s="44"/>
      <c r="D26" s="60">
        <v>1346120342</v>
      </c>
      <c r="E26" s="45">
        <f t="shared" si="0"/>
        <v>6.6204975883612141E-2</v>
      </c>
      <c r="F26" s="41">
        <f t="shared" si="1"/>
        <v>7</v>
      </c>
      <c r="G26" s="60">
        <v>44602</v>
      </c>
      <c r="H26" s="46">
        <f t="shared" si="2"/>
        <v>15</v>
      </c>
      <c r="I26" s="60">
        <v>7798</v>
      </c>
      <c r="J26" s="41">
        <f t="shared" si="3"/>
        <v>13</v>
      </c>
      <c r="K26" s="47">
        <f t="shared" si="4"/>
        <v>172623.7935368043</v>
      </c>
      <c r="L26" s="41">
        <f t="shared" si="5"/>
        <v>3</v>
      </c>
      <c r="M26" s="22">
        <f t="shared" si="6"/>
        <v>0.31485444341260549</v>
      </c>
      <c r="N26" s="15">
        <f t="shared" si="7"/>
        <v>13</v>
      </c>
      <c r="P26" s="57"/>
    </row>
    <row r="27" spans="2:16" ht="18.75" customHeight="1">
      <c r="B27" s="43" t="s">
        <v>41</v>
      </c>
      <c r="C27" s="44"/>
      <c r="D27" s="60">
        <v>87498718</v>
      </c>
      <c r="E27" s="45">
        <f t="shared" si="0"/>
        <v>4.3033674882516412E-3</v>
      </c>
      <c r="F27" s="41">
        <f t="shared" si="1"/>
        <v>17</v>
      </c>
      <c r="G27" s="60">
        <v>49570</v>
      </c>
      <c r="H27" s="46">
        <f t="shared" si="2"/>
        <v>12</v>
      </c>
      <c r="I27" s="60">
        <v>6741</v>
      </c>
      <c r="J27" s="41">
        <f t="shared" si="3"/>
        <v>14</v>
      </c>
      <c r="K27" s="47">
        <f t="shared" si="4"/>
        <v>12980.079810117193</v>
      </c>
      <c r="L27" s="41">
        <f t="shared" si="5"/>
        <v>18</v>
      </c>
      <c r="M27" s="22">
        <f t="shared" si="6"/>
        <v>0.27217668672023254</v>
      </c>
      <c r="N27" s="15">
        <f t="shared" si="7"/>
        <v>14</v>
      </c>
      <c r="P27" s="57"/>
    </row>
    <row r="28" spans="2:16" ht="18.75" customHeight="1">
      <c r="B28" s="43" t="s">
        <v>42</v>
      </c>
      <c r="C28" s="44"/>
      <c r="D28" s="60">
        <v>505952557</v>
      </c>
      <c r="E28" s="45">
        <f t="shared" si="0"/>
        <v>2.4883790690414288E-2</v>
      </c>
      <c r="F28" s="41">
        <f t="shared" si="1"/>
        <v>12</v>
      </c>
      <c r="G28" s="60">
        <v>13896</v>
      </c>
      <c r="H28" s="46">
        <f t="shared" si="2"/>
        <v>17</v>
      </c>
      <c r="I28" s="60">
        <v>6468</v>
      </c>
      <c r="J28" s="41">
        <f t="shared" si="3"/>
        <v>15</v>
      </c>
      <c r="K28" s="60">
        <f t="shared" si="4"/>
        <v>78223.957482993195</v>
      </c>
      <c r="L28" s="41">
        <f t="shared" si="5"/>
        <v>10</v>
      </c>
      <c r="M28" s="22">
        <f t="shared" si="6"/>
        <v>0.26115395485928855</v>
      </c>
      <c r="N28" s="15">
        <f t="shared" si="7"/>
        <v>15</v>
      </c>
      <c r="P28" s="57"/>
    </row>
    <row r="29" spans="2:16" ht="18.75" customHeight="1" thickBot="1">
      <c r="B29" s="48" t="s">
        <v>43</v>
      </c>
      <c r="C29" s="49"/>
      <c r="D29" s="61">
        <v>468648</v>
      </c>
      <c r="E29" s="50">
        <f t="shared" si="0"/>
        <v>2.3049075606275224E-5</v>
      </c>
      <c r="F29" s="41">
        <f t="shared" si="1"/>
        <v>20</v>
      </c>
      <c r="G29" s="61">
        <v>310</v>
      </c>
      <c r="H29" s="46">
        <f t="shared" si="2"/>
        <v>20</v>
      </c>
      <c r="I29" s="61">
        <v>57</v>
      </c>
      <c r="J29" s="41">
        <f t="shared" si="3"/>
        <v>20</v>
      </c>
      <c r="K29" s="51">
        <f t="shared" si="4"/>
        <v>8221.894736842105</v>
      </c>
      <c r="L29" s="41">
        <f t="shared" si="5"/>
        <v>19</v>
      </c>
      <c r="M29" s="28">
        <f t="shared" si="6"/>
        <v>2.3014495094278676E-3</v>
      </c>
      <c r="N29" s="15">
        <f t="shared" si="7"/>
        <v>20</v>
      </c>
      <c r="P29" s="57"/>
    </row>
    <row r="30" spans="2:16" ht="18.75" customHeight="1" thickTop="1">
      <c r="B30" s="52" t="s">
        <v>44</v>
      </c>
      <c r="C30" s="53"/>
      <c r="D30" s="62">
        <v>20332615850</v>
      </c>
      <c r="E30" s="70"/>
      <c r="F30" s="71"/>
      <c r="G30" s="62">
        <v>550625</v>
      </c>
      <c r="H30" s="71"/>
      <c r="I30" s="62">
        <v>21259</v>
      </c>
      <c r="J30" s="71"/>
      <c r="K30" s="54">
        <f>IFERROR(D30/I30,0)</f>
        <v>956423.90752152028</v>
      </c>
      <c r="L30" s="71"/>
      <c r="M30" s="30">
        <f t="shared" si="6"/>
        <v>0.85835991440222881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27" priority="33" stopIfTrue="1">
      <formula>$F8&lt;=5</formula>
    </cfRule>
  </conditionalFormatting>
  <conditionalFormatting sqref="H8:H29">
    <cfRule type="expression" dxfId="526" priority="34" stopIfTrue="1">
      <formula>$H8&lt;=5</formula>
    </cfRule>
  </conditionalFormatting>
  <conditionalFormatting sqref="J8:J29">
    <cfRule type="expression" dxfId="525" priority="35" stopIfTrue="1">
      <formula>$J8&lt;=5</formula>
    </cfRule>
  </conditionalFormatting>
  <conditionalFormatting sqref="L8:L29">
    <cfRule type="expression" dxfId="524" priority="36" stopIfTrue="1">
      <formula>$L8&lt;=5</formula>
    </cfRule>
  </conditionalFormatting>
  <conditionalFormatting sqref="E8:E29">
    <cfRule type="expression" dxfId="523" priority="31" stopIfTrue="1">
      <formula>$F8&lt;=5</formula>
    </cfRule>
  </conditionalFormatting>
  <conditionalFormatting sqref="G8:G29">
    <cfRule type="expression" dxfId="522" priority="29" stopIfTrue="1">
      <formula>$H8&lt;=5</formula>
    </cfRule>
  </conditionalFormatting>
  <conditionalFormatting sqref="I8:I29">
    <cfRule type="expression" dxfId="521" priority="27" stopIfTrue="1">
      <formula>$J8&lt;=5</formula>
    </cfRule>
  </conditionalFormatting>
  <conditionalFormatting sqref="K8:K29">
    <cfRule type="expression" dxfId="520" priority="25" stopIfTrue="1">
      <formula>$L8&lt;=5</formula>
    </cfRule>
  </conditionalFormatting>
  <conditionalFormatting sqref="D8:D29">
    <cfRule type="expression" dxfId="519" priority="23" stopIfTrue="1">
      <formula>$F8&lt;=5</formula>
    </cfRule>
  </conditionalFormatting>
  <conditionalFormatting sqref="N8:N29">
    <cfRule type="expression" dxfId="518" priority="17" stopIfTrue="1">
      <formula>$N8&lt;=5</formula>
    </cfRule>
  </conditionalFormatting>
  <conditionalFormatting sqref="M8:M29">
    <cfRule type="expression" dxfId="51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/>
  <dimension ref="A1:P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6" ht="16.5" customHeight="1">
      <c r="B1" s="36" t="s">
        <v>192</v>
      </c>
    </row>
    <row r="2" spans="1:16" ht="16.5" customHeight="1">
      <c r="B2" s="36" t="s">
        <v>219</v>
      </c>
    </row>
    <row r="3" spans="1:16" s="1" customFormat="1" ht="18.75" customHeight="1">
      <c r="A3" s="35"/>
      <c r="B3" s="129" t="s">
        <v>179</v>
      </c>
      <c r="C3" s="130"/>
      <c r="D3" s="137">
        <v>21008</v>
      </c>
      <c r="E3" s="137"/>
      <c r="F3" s="137"/>
    </row>
    <row r="4" spans="1:16" s="1" customFormat="1" ht="18.75" customHeight="1">
      <c r="A4" s="35"/>
    </row>
    <row r="5" spans="1:16" ht="18.75" customHeight="1">
      <c r="B5" s="37" t="s">
        <v>269</v>
      </c>
      <c r="C5" s="37"/>
    </row>
    <row r="6" spans="1:16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6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6" ht="18.75" customHeight="1">
      <c r="B8" s="38" t="s">
        <v>46</v>
      </c>
      <c r="C8" s="39"/>
      <c r="D8" s="59">
        <v>302462058</v>
      </c>
      <c r="E8" s="40">
        <f t="shared" ref="E8:E29" si="0">IFERROR(D8/$D$30,0)</f>
        <v>1.7029443797506212E-2</v>
      </c>
      <c r="F8" s="41">
        <f>_xlfn.IFS(D8&gt;0,RANK(D8,$D$8:$D$29,0),D8=0,"-")</f>
        <v>14</v>
      </c>
      <c r="G8" s="59">
        <v>35284</v>
      </c>
      <c r="H8" s="46">
        <f>_xlfn.IFS(G8&gt;0,RANK(G8,$G$8:$G$29,0),G8=0,"-")</f>
        <v>14</v>
      </c>
      <c r="I8" s="59">
        <v>7062</v>
      </c>
      <c r="J8" s="41">
        <f>_xlfn.IFS(I8&gt;0,RANK(I8,$I$8:$I$29,0),I8=0,"-")</f>
        <v>12</v>
      </c>
      <c r="K8" s="42">
        <f>IFERROR(D8/I8,0)</f>
        <v>42829.518266779945</v>
      </c>
      <c r="L8" s="41">
        <f>_xlfn.IFS(K8&gt;0,RANK(K8,$K$8:$K$29,0),K8=0,"-")</f>
        <v>15</v>
      </c>
      <c r="M8" s="16">
        <f>IFERROR(I8/$D$3,0)</f>
        <v>0.33615765422696114</v>
      </c>
      <c r="N8" s="15">
        <f>_xlfn.IFS(M8&gt;0,RANK(M8,$M$8:$M$29,0),M8=0,"-")</f>
        <v>12</v>
      </c>
      <c r="P8" s="57"/>
    </row>
    <row r="9" spans="1:16" ht="18.75" customHeight="1">
      <c r="B9" s="43" t="s">
        <v>47</v>
      </c>
      <c r="C9" s="44"/>
      <c r="D9" s="60">
        <v>2173698554</v>
      </c>
      <c r="E9" s="45">
        <f t="shared" si="0"/>
        <v>0.12238519304812612</v>
      </c>
      <c r="F9" s="41">
        <f t="shared" ref="F9:F29" si="1">_xlfn.IFS(D9&gt;0,RANK(D9,$D$8:$D$29,0),D9=0,"-")</f>
        <v>3</v>
      </c>
      <c r="G9" s="60">
        <v>45984</v>
      </c>
      <c r="H9" s="46">
        <f t="shared" ref="H9:H29" si="2">_xlfn.IFS(G9&gt;0,RANK(G9,$G$8:$G$29,0),G9=0,"-")</f>
        <v>11</v>
      </c>
      <c r="I9" s="60">
        <v>8542</v>
      </c>
      <c r="J9" s="41">
        <f t="shared" ref="J9:J29" si="3">_xlfn.IFS(I9&gt;0,RANK(I9,$I$8:$I$29,0),I9=0,"-")</f>
        <v>10</v>
      </c>
      <c r="K9" s="47">
        <f t="shared" ref="K9:K29" si="4">IFERROR(D9/I9,0)</f>
        <v>254471.85132287521</v>
      </c>
      <c r="L9" s="41">
        <f t="shared" ref="L9:L29" si="5">_xlfn.IFS(K9&gt;0,RANK(K9,$K$8:$K$29,0),K9=0,"-")</f>
        <v>2</v>
      </c>
      <c r="M9" s="22">
        <f t="shared" ref="M9:M30" si="6">IFERROR(I9/$D$3,0)</f>
        <v>0.40660700685453161</v>
      </c>
      <c r="N9" s="15">
        <f t="shared" ref="N9:N29" si="7">_xlfn.IFS(M9&gt;0,RANK(M9,$M$8:$M$29,0),M9=0,"-")</f>
        <v>10</v>
      </c>
      <c r="P9" s="57"/>
    </row>
    <row r="10" spans="1:16" ht="18.75" customHeight="1">
      <c r="B10" s="43" t="s">
        <v>83</v>
      </c>
      <c r="C10" s="44"/>
      <c r="D10" s="60">
        <v>200270509</v>
      </c>
      <c r="E10" s="45">
        <f t="shared" si="0"/>
        <v>1.1275779183230519E-2</v>
      </c>
      <c r="F10" s="41">
        <f t="shared" si="1"/>
        <v>16</v>
      </c>
      <c r="G10" s="60">
        <v>24150</v>
      </c>
      <c r="H10" s="46">
        <f t="shared" si="2"/>
        <v>16</v>
      </c>
      <c r="I10" s="60">
        <v>4513</v>
      </c>
      <c r="J10" s="41">
        <f t="shared" si="3"/>
        <v>16</v>
      </c>
      <c r="K10" s="47">
        <f t="shared" si="4"/>
        <v>44376.359184577886</v>
      </c>
      <c r="L10" s="41">
        <f t="shared" si="5"/>
        <v>14</v>
      </c>
      <c r="M10" s="22">
        <f t="shared" si="6"/>
        <v>0.21482292460015232</v>
      </c>
      <c r="N10" s="15">
        <f t="shared" si="7"/>
        <v>16</v>
      </c>
      <c r="P10" s="57"/>
    </row>
    <row r="11" spans="1:16" ht="18.75" customHeight="1">
      <c r="B11" s="43" t="s">
        <v>49</v>
      </c>
      <c r="C11" s="44"/>
      <c r="D11" s="60">
        <v>1062719572</v>
      </c>
      <c r="E11" s="45">
        <f t="shared" si="0"/>
        <v>5.9834027922549729E-2</v>
      </c>
      <c r="F11" s="41">
        <f t="shared" si="1"/>
        <v>7</v>
      </c>
      <c r="G11" s="60">
        <v>186854</v>
      </c>
      <c r="H11" s="46">
        <f t="shared" si="2"/>
        <v>3</v>
      </c>
      <c r="I11" s="60">
        <v>14365</v>
      </c>
      <c r="J11" s="41">
        <f t="shared" si="3"/>
        <v>2</v>
      </c>
      <c r="K11" s="47">
        <f t="shared" si="4"/>
        <v>73979.782248520714</v>
      </c>
      <c r="L11" s="41">
        <f t="shared" si="5"/>
        <v>13</v>
      </c>
      <c r="M11" s="22">
        <f t="shared" si="6"/>
        <v>0.68378712871287128</v>
      </c>
      <c r="N11" s="15">
        <f t="shared" si="7"/>
        <v>2</v>
      </c>
      <c r="P11" s="57"/>
    </row>
    <row r="12" spans="1:16" ht="18.75" customHeight="1">
      <c r="B12" s="43" t="s">
        <v>84</v>
      </c>
      <c r="C12" s="44"/>
      <c r="D12" s="60">
        <v>555467713</v>
      </c>
      <c r="E12" s="45">
        <f t="shared" si="0"/>
        <v>3.1274356401631079E-2</v>
      </c>
      <c r="F12" s="41">
        <f t="shared" si="1"/>
        <v>11</v>
      </c>
      <c r="G12" s="60">
        <v>43133</v>
      </c>
      <c r="H12" s="46">
        <f t="shared" si="2"/>
        <v>12</v>
      </c>
      <c r="I12" s="60">
        <v>4194</v>
      </c>
      <c r="J12" s="41">
        <f t="shared" si="3"/>
        <v>17</v>
      </c>
      <c r="K12" s="47">
        <f t="shared" si="4"/>
        <v>132443.42226990938</v>
      </c>
      <c r="L12" s="41">
        <f t="shared" si="5"/>
        <v>7</v>
      </c>
      <c r="M12" s="22">
        <f t="shared" si="6"/>
        <v>0.19963823305407463</v>
      </c>
      <c r="N12" s="15">
        <f t="shared" si="7"/>
        <v>17</v>
      </c>
      <c r="P12" s="57"/>
    </row>
    <row r="13" spans="1:16" ht="18.75" customHeight="1">
      <c r="B13" s="43" t="s">
        <v>85</v>
      </c>
      <c r="C13" s="44"/>
      <c r="D13" s="60">
        <v>983515917</v>
      </c>
      <c r="E13" s="45">
        <f t="shared" si="0"/>
        <v>5.5374644817447756E-2</v>
      </c>
      <c r="F13" s="41">
        <f t="shared" si="1"/>
        <v>9</v>
      </c>
      <c r="G13" s="60">
        <v>128590</v>
      </c>
      <c r="H13" s="46">
        <f t="shared" si="2"/>
        <v>5</v>
      </c>
      <c r="I13" s="60">
        <v>9445</v>
      </c>
      <c r="J13" s="41">
        <f t="shared" si="3"/>
        <v>7</v>
      </c>
      <c r="K13" s="47">
        <f t="shared" si="4"/>
        <v>104130.85410269984</v>
      </c>
      <c r="L13" s="41">
        <f t="shared" si="5"/>
        <v>8</v>
      </c>
      <c r="M13" s="22">
        <f t="shared" si="6"/>
        <v>0.44959063214013711</v>
      </c>
      <c r="N13" s="15">
        <f t="shared" si="7"/>
        <v>7</v>
      </c>
      <c r="P13" s="57"/>
    </row>
    <row r="14" spans="1:16" ht="18.75" customHeight="1">
      <c r="B14" s="43" t="s">
        <v>34</v>
      </c>
      <c r="C14" s="44"/>
      <c r="D14" s="60">
        <v>670586059</v>
      </c>
      <c r="E14" s="45">
        <f t="shared" si="0"/>
        <v>3.7755835157121373E-2</v>
      </c>
      <c r="F14" s="41">
        <f t="shared" si="1"/>
        <v>10</v>
      </c>
      <c r="G14" s="60">
        <v>61882</v>
      </c>
      <c r="H14" s="46">
        <f t="shared" si="2"/>
        <v>10</v>
      </c>
      <c r="I14" s="60">
        <v>9032</v>
      </c>
      <c r="J14" s="41">
        <f t="shared" si="3"/>
        <v>8</v>
      </c>
      <c r="K14" s="47">
        <f t="shared" si="4"/>
        <v>74245.57783436669</v>
      </c>
      <c r="L14" s="41">
        <f t="shared" si="5"/>
        <v>12</v>
      </c>
      <c r="M14" s="22">
        <f t="shared" si="6"/>
        <v>0.42993145468392996</v>
      </c>
      <c r="N14" s="15">
        <f t="shared" si="7"/>
        <v>8</v>
      </c>
      <c r="P14" s="57"/>
    </row>
    <row r="15" spans="1:16" ht="18.75" customHeight="1">
      <c r="B15" s="43" t="s">
        <v>86</v>
      </c>
      <c r="C15" s="44"/>
      <c r="D15" s="60">
        <v>40182625</v>
      </c>
      <c r="E15" s="45">
        <f t="shared" si="0"/>
        <v>2.2623920454636595E-3</v>
      </c>
      <c r="F15" s="41">
        <f t="shared" si="1"/>
        <v>18</v>
      </c>
      <c r="G15" s="60">
        <v>9995</v>
      </c>
      <c r="H15" s="46">
        <f t="shared" si="2"/>
        <v>18</v>
      </c>
      <c r="I15" s="60">
        <v>2466</v>
      </c>
      <c r="J15" s="41">
        <f t="shared" si="3"/>
        <v>18</v>
      </c>
      <c r="K15" s="47">
        <f t="shared" si="4"/>
        <v>16294.657339821573</v>
      </c>
      <c r="L15" s="41">
        <f t="shared" si="5"/>
        <v>19</v>
      </c>
      <c r="M15" s="22">
        <f t="shared" si="6"/>
        <v>0.11738385376999239</v>
      </c>
      <c r="N15" s="15">
        <f t="shared" si="7"/>
        <v>18</v>
      </c>
      <c r="P15" s="57"/>
    </row>
    <row r="16" spans="1:16" ht="18.75" customHeight="1">
      <c r="B16" s="43" t="s">
        <v>36</v>
      </c>
      <c r="C16" s="44"/>
      <c r="D16" s="60">
        <v>3176735374</v>
      </c>
      <c r="E16" s="45">
        <f t="shared" si="0"/>
        <v>0.17885891826829689</v>
      </c>
      <c r="F16" s="41">
        <f t="shared" si="1"/>
        <v>1</v>
      </c>
      <c r="G16" s="60">
        <v>233592</v>
      </c>
      <c r="H16" s="46">
        <f t="shared" si="2"/>
        <v>1</v>
      </c>
      <c r="I16" s="60">
        <v>15692</v>
      </c>
      <c r="J16" s="41">
        <f t="shared" si="3"/>
        <v>1</v>
      </c>
      <c r="K16" s="47">
        <f t="shared" si="4"/>
        <v>202442.98840173337</v>
      </c>
      <c r="L16" s="41">
        <f t="shared" si="5"/>
        <v>3</v>
      </c>
      <c r="M16" s="22">
        <f t="shared" si="6"/>
        <v>0.74695354150799698</v>
      </c>
      <c r="N16" s="15">
        <f t="shared" si="7"/>
        <v>1</v>
      </c>
      <c r="P16" s="57"/>
    </row>
    <row r="17" spans="2:16" ht="18.75" customHeight="1">
      <c r="B17" s="43" t="s">
        <v>37</v>
      </c>
      <c r="C17" s="44"/>
      <c r="D17" s="60">
        <v>1051642320</v>
      </c>
      <c r="E17" s="45">
        <f t="shared" si="0"/>
        <v>5.9210348239841185E-2</v>
      </c>
      <c r="F17" s="41">
        <f t="shared" si="1"/>
        <v>8</v>
      </c>
      <c r="G17" s="60">
        <v>84394</v>
      </c>
      <c r="H17" s="46">
        <f t="shared" si="2"/>
        <v>6</v>
      </c>
      <c r="I17" s="60">
        <v>11284</v>
      </c>
      <c r="J17" s="41">
        <f t="shared" si="3"/>
        <v>5</v>
      </c>
      <c r="K17" s="47">
        <f t="shared" si="4"/>
        <v>93197.653314427502</v>
      </c>
      <c r="L17" s="41">
        <f t="shared" si="5"/>
        <v>9</v>
      </c>
      <c r="M17" s="22">
        <f t="shared" si="6"/>
        <v>0.53712871287128716</v>
      </c>
      <c r="N17" s="15">
        <f t="shared" si="7"/>
        <v>5</v>
      </c>
      <c r="P17" s="57"/>
    </row>
    <row r="18" spans="2:16" ht="18.75" customHeight="1">
      <c r="B18" s="17" t="s">
        <v>283</v>
      </c>
      <c r="C18" s="69"/>
      <c r="D18" s="60">
        <v>1184961576</v>
      </c>
      <c r="E18" s="45">
        <f t="shared" si="0"/>
        <v>6.6716588170197474E-2</v>
      </c>
      <c r="F18" s="41">
        <f t="shared" si="1"/>
        <v>6</v>
      </c>
      <c r="G18" s="60">
        <v>195147</v>
      </c>
      <c r="H18" s="46">
        <f t="shared" si="2"/>
        <v>2</v>
      </c>
      <c r="I18" s="60">
        <v>14326</v>
      </c>
      <c r="J18" s="41">
        <f t="shared" si="3"/>
        <v>3</v>
      </c>
      <c r="K18" s="47">
        <f t="shared" si="4"/>
        <v>82714.056680161942</v>
      </c>
      <c r="L18" s="41">
        <f t="shared" si="5"/>
        <v>11</v>
      </c>
      <c r="M18" s="22">
        <f t="shared" si="6"/>
        <v>0.68193069306930698</v>
      </c>
      <c r="N18" s="15">
        <f t="shared" si="7"/>
        <v>3</v>
      </c>
      <c r="P18" s="57"/>
    </row>
    <row r="19" spans="2:16" ht="18.75" customHeight="1">
      <c r="B19" s="17" t="s">
        <v>16</v>
      </c>
      <c r="C19" s="69"/>
      <c r="D19" s="60">
        <v>296147366</v>
      </c>
      <c r="E19" s="45">
        <f t="shared" si="0"/>
        <v>1.6673909310887854E-2</v>
      </c>
      <c r="F19" s="41">
        <f t="shared" si="1"/>
        <v>15</v>
      </c>
      <c r="G19" s="60">
        <v>67977</v>
      </c>
      <c r="H19" s="46">
        <f t="shared" si="2"/>
        <v>9</v>
      </c>
      <c r="I19" s="60">
        <v>8871</v>
      </c>
      <c r="J19" s="41">
        <f t="shared" si="3"/>
        <v>9</v>
      </c>
      <c r="K19" s="47">
        <f t="shared" si="4"/>
        <v>33383.763499041823</v>
      </c>
      <c r="L19" s="41">
        <f t="shared" si="5"/>
        <v>16</v>
      </c>
      <c r="M19" s="22">
        <f t="shared" si="6"/>
        <v>0.42226770753998477</v>
      </c>
      <c r="N19" s="15">
        <f t="shared" si="7"/>
        <v>9</v>
      </c>
      <c r="P19" s="57"/>
    </row>
    <row r="20" spans="2:16" ht="18.75" customHeight="1">
      <c r="B20" s="17" t="s">
        <v>17</v>
      </c>
      <c r="C20" s="69"/>
      <c r="D20" s="60">
        <v>2677557209</v>
      </c>
      <c r="E20" s="45">
        <f t="shared" si="0"/>
        <v>0.15075381787315978</v>
      </c>
      <c r="F20" s="41">
        <f t="shared" si="1"/>
        <v>2</v>
      </c>
      <c r="G20" s="60">
        <v>184520</v>
      </c>
      <c r="H20" s="46">
        <f t="shared" si="2"/>
        <v>4</v>
      </c>
      <c r="I20" s="60">
        <v>13860</v>
      </c>
      <c r="J20" s="41">
        <f t="shared" si="3"/>
        <v>4</v>
      </c>
      <c r="K20" s="47">
        <f t="shared" si="4"/>
        <v>193185.94581529583</v>
      </c>
      <c r="L20" s="41">
        <f t="shared" si="5"/>
        <v>4</v>
      </c>
      <c r="M20" s="22">
        <f t="shared" si="6"/>
        <v>0.65974866717440972</v>
      </c>
      <c r="N20" s="15">
        <f t="shared" si="7"/>
        <v>4</v>
      </c>
      <c r="P20" s="57"/>
    </row>
    <row r="21" spans="2:16" ht="18.75" customHeight="1">
      <c r="B21" s="17" t="s">
        <v>18</v>
      </c>
      <c r="C21" s="69"/>
      <c r="D21" s="60">
        <v>1289654924</v>
      </c>
      <c r="E21" s="45">
        <f t="shared" si="0"/>
        <v>7.261111093291292E-2</v>
      </c>
      <c r="F21" s="41">
        <f t="shared" si="1"/>
        <v>4</v>
      </c>
      <c r="G21" s="60">
        <v>78825</v>
      </c>
      <c r="H21" s="46">
        <f t="shared" si="2"/>
        <v>7</v>
      </c>
      <c r="I21" s="60">
        <v>8096</v>
      </c>
      <c r="J21" s="41">
        <f t="shared" si="3"/>
        <v>11</v>
      </c>
      <c r="K21" s="47">
        <f t="shared" si="4"/>
        <v>159295.32164031619</v>
      </c>
      <c r="L21" s="41">
        <f t="shared" si="5"/>
        <v>6</v>
      </c>
      <c r="M21" s="22">
        <f t="shared" si="6"/>
        <v>0.38537699923838536</v>
      </c>
      <c r="N21" s="15">
        <f t="shared" si="7"/>
        <v>11</v>
      </c>
      <c r="P21" s="57"/>
    </row>
    <row r="22" spans="2:16" ht="18.75" customHeight="1">
      <c r="B22" s="17" t="s">
        <v>284</v>
      </c>
      <c r="C22" s="69"/>
      <c r="D22" s="60">
        <v>962509</v>
      </c>
      <c r="E22" s="45">
        <f t="shared" si="0"/>
        <v>5.4191897749019171E-5</v>
      </c>
      <c r="F22" s="41">
        <f t="shared" si="1"/>
        <v>21</v>
      </c>
      <c r="G22" s="60">
        <v>10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320836.33333333331</v>
      </c>
      <c r="L22" s="41">
        <f t="shared" si="5"/>
        <v>1</v>
      </c>
      <c r="M22" s="22">
        <f t="shared" si="6"/>
        <v>1.4280274181264281E-4</v>
      </c>
      <c r="N22" s="15">
        <f t="shared" si="7"/>
        <v>21</v>
      </c>
      <c r="P22" s="57"/>
    </row>
    <row r="23" spans="2:16" ht="18.75" customHeight="1">
      <c r="B23" s="17" t="s">
        <v>285</v>
      </c>
      <c r="C23" s="69"/>
      <c r="D23" s="60">
        <v>3602</v>
      </c>
      <c r="E23" s="45">
        <f t="shared" si="0"/>
        <v>2.0280248360479439E-7</v>
      </c>
      <c r="F23" s="41">
        <f t="shared" si="1"/>
        <v>22</v>
      </c>
      <c r="G23" s="60">
        <v>2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1801</v>
      </c>
      <c r="L23" s="41">
        <f t="shared" si="5"/>
        <v>22</v>
      </c>
      <c r="M23" s="22">
        <f t="shared" si="6"/>
        <v>9.5201827875095204E-5</v>
      </c>
      <c r="N23" s="15">
        <f t="shared" si="7"/>
        <v>22</v>
      </c>
      <c r="P23" s="57"/>
    </row>
    <row r="24" spans="2:16" ht="18.75" customHeight="1">
      <c r="B24" s="43" t="s">
        <v>38</v>
      </c>
      <c r="C24" s="44"/>
      <c r="D24" s="60">
        <v>2750662</v>
      </c>
      <c r="E24" s="45">
        <f t="shared" si="0"/>
        <v>1.5486981820025847E-4</v>
      </c>
      <c r="F24" s="41">
        <f t="shared" si="1"/>
        <v>20</v>
      </c>
      <c r="G24" s="60">
        <v>1773</v>
      </c>
      <c r="H24" s="46">
        <f t="shared" si="2"/>
        <v>19</v>
      </c>
      <c r="I24" s="60">
        <v>487</v>
      </c>
      <c r="J24" s="41">
        <f t="shared" si="3"/>
        <v>19</v>
      </c>
      <c r="K24" s="47">
        <f t="shared" si="4"/>
        <v>5648.1765913757699</v>
      </c>
      <c r="L24" s="41">
        <f t="shared" si="5"/>
        <v>21</v>
      </c>
      <c r="M24" s="22">
        <f t="shared" si="6"/>
        <v>2.3181645087585682E-2</v>
      </c>
      <c r="N24" s="15">
        <f t="shared" si="7"/>
        <v>19</v>
      </c>
      <c r="P24" s="57"/>
    </row>
    <row r="25" spans="2:16" ht="18.75" customHeight="1">
      <c r="B25" s="43" t="s">
        <v>39</v>
      </c>
      <c r="C25" s="44"/>
      <c r="D25" s="60">
        <v>318110427</v>
      </c>
      <c r="E25" s="45">
        <f t="shared" si="0"/>
        <v>1.7910489910100399E-2</v>
      </c>
      <c r="F25" s="41">
        <f t="shared" si="1"/>
        <v>13</v>
      </c>
      <c r="G25" s="60">
        <v>77414</v>
      </c>
      <c r="H25" s="46">
        <f t="shared" si="2"/>
        <v>8</v>
      </c>
      <c r="I25" s="60">
        <v>10003</v>
      </c>
      <c r="J25" s="41">
        <f t="shared" si="3"/>
        <v>6</v>
      </c>
      <c r="K25" s="47">
        <f t="shared" si="4"/>
        <v>31801.502249325204</v>
      </c>
      <c r="L25" s="41">
        <f t="shared" si="5"/>
        <v>17</v>
      </c>
      <c r="M25" s="22">
        <f t="shared" si="6"/>
        <v>0.47615194211728867</v>
      </c>
      <c r="N25" s="15">
        <f t="shared" si="7"/>
        <v>6</v>
      </c>
      <c r="P25" s="57"/>
    </row>
    <row r="26" spans="2:16" ht="18.75" customHeight="1">
      <c r="B26" s="43" t="s">
        <v>40</v>
      </c>
      <c r="C26" s="44"/>
      <c r="D26" s="60">
        <v>1190259762</v>
      </c>
      <c r="E26" s="45">
        <f t="shared" si="0"/>
        <v>6.7014890579803296E-2</v>
      </c>
      <c r="F26" s="41">
        <f t="shared" si="1"/>
        <v>5</v>
      </c>
      <c r="G26" s="60">
        <v>34294</v>
      </c>
      <c r="H26" s="46">
        <f t="shared" si="2"/>
        <v>15</v>
      </c>
      <c r="I26" s="60">
        <v>6412</v>
      </c>
      <c r="J26" s="41">
        <f t="shared" si="3"/>
        <v>13</v>
      </c>
      <c r="K26" s="47">
        <f t="shared" si="4"/>
        <v>185630.03150343106</v>
      </c>
      <c r="L26" s="41">
        <f t="shared" si="5"/>
        <v>5</v>
      </c>
      <c r="M26" s="22">
        <f t="shared" si="6"/>
        <v>0.30521706016755523</v>
      </c>
      <c r="N26" s="15">
        <f t="shared" si="7"/>
        <v>13</v>
      </c>
      <c r="P26" s="57"/>
    </row>
    <row r="27" spans="2:16" ht="18.75" customHeight="1">
      <c r="B27" s="43" t="s">
        <v>41</v>
      </c>
      <c r="C27" s="44"/>
      <c r="D27" s="60">
        <v>104819227</v>
      </c>
      <c r="E27" s="45">
        <f t="shared" si="0"/>
        <v>5.9016100958175239E-3</v>
      </c>
      <c r="F27" s="41">
        <f t="shared" si="1"/>
        <v>17</v>
      </c>
      <c r="G27" s="60">
        <v>36355</v>
      </c>
      <c r="H27" s="46">
        <f t="shared" si="2"/>
        <v>13</v>
      </c>
      <c r="I27" s="60">
        <v>5239</v>
      </c>
      <c r="J27" s="41">
        <f t="shared" si="3"/>
        <v>15</v>
      </c>
      <c r="K27" s="47">
        <f t="shared" si="4"/>
        <v>20007.487497614049</v>
      </c>
      <c r="L27" s="41">
        <f t="shared" si="5"/>
        <v>18</v>
      </c>
      <c r="M27" s="22">
        <f t="shared" si="6"/>
        <v>0.24938118811881188</v>
      </c>
      <c r="N27" s="15">
        <f t="shared" si="7"/>
        <v>15</v>
      </c>
      <c r="P27" s="57"/>
    </row>
    <row r="28" spans="2:16" ht="18.75" customHeight="1">
      <c r="B28" s="43" t="s">
        <v>42</v>
      </c>
      <c r="C28" s="44"/>
      <c r="D28" s="60">
        <v>474737583</v>
      </c>
      <c r="E28" s="45">
        <f t="shared" si="0"/>
        <v>2.6729028565501727E-2</v>
      </c>
      <c r="F28" s="41">
        <f t="shared" si="1"/>
        <v>12</v>
      </c>
      <c r="G28" s="60">
        <v>12226</v>
      </c>
      <c r="H28" s="46">
        <f t="shared" si="2"/>
        <v>17</v>
      </c>
      <c r="I28" s="60">
        <v>5371</v>
      </c>
      <c r="J28" s="41">
        <f t="shared" si="3"/>
        <v>14</v>
      </c>
      <c r="K28" s="47">
        <f t="shared" si="4"/>
        <v>88389.049152857944</v>
      </c>
      <c r="L28" s="41">
        <f t="shared" si="5"/>
        <v>10</v>
      </c>
      <c r="M28" s="22">
        <f t="shared" si="6"/>
        <v>0.25566450875856817</v>
      </c>
      <c r="N28" s="15">
        <f t="shared" si="7"/>
        <v>14</v>
      </c>
      <c r="P28" s="57"/>
    </row>
    <row r="29" spans="2:16" ht="18.75" customHeight="1" thickBot="1">
      <c r="B29" s="48" t="s">
        <v>43</v>
      </c>
      <c r="C29" s="49"/>
      <c r="D29" s="61">
        <v>3878162</v>
      </c>
      <c r="E29" s="50">
        <f t="shared" si="0"/>
        <v>2.1835116197160929E-4</v>
      </c>
      <c r="F29" s="41">
        <f t="shared" si="1"/>
        <v>19</v>
      </c>
      <c r="G29" s="61">
        <v>1496</v>
      </c>
      <c r="H29" s="46">
        <f t="shared" si="2"/>
        <v>20</v>
      </c>
      <c r="I29" s="61">
        <v>251</v>
      </c>
      <c r="J29" s="41">
        <f t="shared" si="3"/>
        <v>20</v>
      </c>
      <c r="K29" s="51">
        <f t="shared" si="4"/>
        <v>15450.844621513945</v>
      </c>
      <c r="L29" s="41">
        <f t="shared" si="5"/>
        <v>20</v>
      </c>
      <c r="M29" s="28">
        <f t="shared" si="6"/>
        <v>1.1947829398324448E-2</v>
      </c>
      <c r="N29" s="15">
        <f t="shared" si="7"/>
        <v>20</v>
      </c>
      <c r="P29" s="57"/>
    </row>
    <row r="30" spans="2:16" ht="18.75" customHeight="1" thickTop="1">
      <c r="B30" s="52" t="s">
        <v>44</v>
      </c>
      <c r="C30" s="53"/>
      <c r="D30" s="62">
        <v>17761123710</v>
      </c>
      <c r="E30" s="70"/>
      <c r="F30" s="71"/>
      <c r="G30" s="62">
        <v>465358</v>
      </c>
      <c r="H30" s="71"/>
      <c r="I30" s="62">
        <v>18490</v>
      </c>
      <c r="J30" s="71"/>
      <c r="K30" s="54">
        <f>IFERROR(D30/I30,0)</f>
        <v>960579.97349918878</v>
      </c>
      <c r="L30" s="71"/>
      <c r="M30" s="30">
        <f t="shared" si="6"/>
        <v>0.88014089870525514</v>
      </c>
      <c r="N30" s="71"/>
      <c r="O30" s="73"/>
      <c r="P30" s="57"/>
    </row>
    <row r="31" spans="2:16" ht="13.5" customHeight="1">
      <c r="B31" s="31" t="s">
        <v>289</v>
      </c>
      <c r="C31" s="55"/>
    </row>
    <row r="32" spans="2:16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16" priority="24" stopIfTrue="1">
      <formula>$F8&lt;=5</formula>
    </cfRule>
  </conditionalFormatting>
  <conditionalFormatting sqref="H8:H29">
    <cfRule type="expression" dxfId="515" priority="25" stopIfTrue="1">
      <formula>$H8&lt;=5</formula>
    </cfRule>
  </conditionalFormatting>
  <conditionalFormatting sqref="J8:J29">
    <cfRule type="expression" dxfId="514" priority="26" stopIfTrue="1">
      <formula>$J8&lt;=5</formula>
    </cfRule>
  </conditionalFormatting>
  <conditionalFormatting sqref="L8:L29">
    <cfRule type="expression" dxfId="513" priority="27" stopIfTrue="1">
      <formula>$L8&lt;=5</formula>
    </cfRule>
  </conditionalFormatting>
  <conditionalFormatting sqref="E8:E29">
    <cfRule type="expression" dxfId="512" priority="22" stopIfTrue="1">
      <formula>$F8&lt;=5</formula>
    </cfRule>
  </conditionalFormatting>
  <conditionalFormatting sqref="G8:G29">
    <cfRule type="expression" dxfId="511" priority="20" stopIfTrue="1">
      <formula>$H8&lt;=5</formula>
    </cfRule>
  </conditionalFormatting>
  <conditionalFormatting sqref="I8:I29">
    <cfRule type="expression" dxfId="510" priority="18" stopIfTrue="1">
      <formula>$J8&lt;=5</formula>
    </cfRule>
  </conditionalFormatting>
  <conditionalFormatting sqref="K8:K29">
    <cfRule type="expression" dxfId="509" priority="16" stopIfTrue="1">
      <formula>$L8&lt;=5</formula>
    </cfRule>
  </conditionalFormatting>
  <conditionalFormatting sqref="D8:D29">
    <cfRule type="expression" dxfId="508" priority="14" stopIfTrue="1">
      <formula>$F8&lt;=5</formula>
    </cfRule>
  </conditionalFormatting>
  <conditionalFormatting sqref="N8:N29">
    <cfRule type="expression" dxfId="507" priority="8" stopIfTrue="1">
      <formula>$N8&lt;=5</formula>
    </cfRule>
  </conditionalFormatting>
  <conditionalFormatting sqref="M8:M29">
    <cfRule type="expression" dxfId="50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221</v>
      </c>
    </row>
    <row r="3" spans="1:14" s="1" customFormat="1" ht="18.75" customHeight="1">
      <c r="A3" s="35"/>
      <c r="B3" s="129" t="s">
        <v>179</v>
      </c>
      <c r="C3" s="130"/>
      <c r="D3" s="137">
        <v>17258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235472773</v>
      </c>
      <c r="E8" s="40">
        <f t="shared" ref="E8:E29" si="0">IFERROR(D8/$D$30,0)</f>
        <v>1.6398374569244194E-2</v>
      </c>
      <c r="F8" s="41">
        <f>_xlfn.IFS(D8&gt;0,RANK(D8,$D$8:$D$29,0),D8=0,"-")</f>
        <v>14</v>
      </c>
      <c r="G8" s="59">
        <v>30346</v>
      </c>
      <c r="H8" s="46">
        <f>_xlfn.IFS(G8&gt;0,RANK(G8,$G$8:$G$29,0),G8=0,"-")</f>
        <v>13</v>
      </c>
      <c r="I8" s="59">
        <v>6091</v>
      </c>
      <c r="J8" s="41">
        <f>_xlfn.IFS(I8&gt;0,RANK(I8,$I$8:$I$29,0),I8=0,"-")</f>
        <v>12</v>
      </c>
      <c r="K8" s="42">
        <f>IFERROR(D8/I8,0)</f>
        <v>38659.131998029879</v>
      </c>
      <c r="L8" s="41">
        <f>_xlfn.IFS(K8&gt;0,RANK(K8,$K$8:$K$29,0),K8=0,"-")</f>
        <v>14</v>
      </c>
      <c r="M8" s="16">
        <f>IFERROR(I8/$D$3,0)</f>
        <v>0.35293776799165605</v>
      </c>
      <c r="N8" s="15">
        <f>_xlfn.IFS(M8&gt;0,RANK(M8,$M$8:$M$29,0),M8=0,"-")</f>
        <v>12</v>
      </c>
    </row>
    <row r="9" spans="1:14" ht="18.75" customHeight="1">
      <c r="B9" s="43" t="s">
        <v>87</v>
      </c>
      <c r="C9" s="44"/>
      <c r="D9" s="60">
        <v>1814611889</v>
      </c>
      <c r="E9" s="45">
        <f t="shared" si="0"/>
        <v>0.12636996232946968</v>
      </c>
      <c r="F9" s="41">
        <f t="shared" ref="F9:F29" si="1">_xlfn.IFS(D9&gt;0,RANK(D9,$D$8:$D$29,0),D9=0,"-")</f>
        <v>3</v>
      </c>
      <c r="G9" s="60">
        <v>39596</v>
      </c>
      <c r="H9" s="46">
        <f t="shared" ref="H9:H29" si="2">_xlfn.IFS(G9&gt;0,RANK(G9,$G$8:$G$29,0),G9=0,"-")</f>
        <v>11</v>
      </c>
      <c r="I9" s="60">
        <v>7893</v>
      </c>
      <c r="J9" s="41">
        <f t="shared" ref="J9:J29" si="3">_xlfn.IFS(I9&gt;0,RANK(I9,$I$8:$I$29,0),I9=0,"-")</f>
        <v>6</v>
      </c>
      <c r="K9" s="47">
        <f t="shared" ref="K9:K29" si="4">IFERROR(D9/I9,0)</f>
        <v>229901.41758520209</v>
      </c>
      <c r="L9" s="41">
        <f t="shared" ref="L9:L29" si="5">_xlfn.IFS(K9&gt;0,RANK(K9,$K$8:$K$29,0),K9=0,"-")</f>
        <v>1</v>
      </c>
      <c r="M9" s="22">
        <f t="shared" ref="M9:M30" si="6">IFERROR(I9/$D$3,0)</f>
        <v>0.45735311160041719</v>
      </c>
      <c r="N9" s="15">
        <f t="shared" ref="N9:N29" si="7">_xlfn.IFS(M9&gt;0,RANK(M9,$M$8:$M$29,0),M9=0,"-")</f>
        <v>6</v>
      </c>
    </row>
    <row r="10" spans="1:14" ht="18.75" customHeight="1">
      <c r="B10" s="43" t="s">
        <v>88</v>
      </c>
      <c r="C10" s="44"/>
      <c r="D10" s="60">
        <v>137532927</v>
      </c>
      <c r="E10" s="45">
        <f t="shared" si="0"/>
        <v>9.5778226238942624E-3</v>
      </c>
      <c r="F10" s="41">
        <f t="shared" si="1"/>
        <v>16</v>
      </c>
      <c r="G10" s="60">
        <v>17912</v>
      </c>
      <c r="H10" s="46">
        <f t="shared" si="2"/>
        <v>16</v>
      </c>
      <c r="I10" s="60">
        <v>3284</v>
      </c>
      <c r="J10" s="41">
        <f t="shared" si="3"/>
        <v>17</v>
      </c>
      <c r="K10" s="47">
        <f t="shared" si="4"/>
        <v>41879.697624847744</v>
      </c>
      <c r="L10" s="41">
        <f t="shared" si="5"/>
        <v>13</v>
      </c>
      <c r="M10" s="22">
        <f t="shared" si="6"/>
        <v>0.19028856182639936</v>
      </c>
      <c r="N10" s="15">
        <f t="shared" si="7"/>
        <v>17</v>
      </c>
    </row>
    <row r="11" spans="1:14" ht="18.75" customHeight="1">
      <c r="B11" s="43" t="s">
        <v>89</v>
      </c>
      <c r="C11" s="44"/>
      <c r="D11" s="60">
        <v>876393681</v>
      </c>
      <c r="E11" s="45">
        <f t="shared" si="0"/>
        <v>6.1032244484404606E-2</v>
      </c>
      <c r="F11" s="41">
        <f t="shared" si="1"/>
        <v>8</v>
      </c>
      <c r="G11" s="60">
        <v>147579</v>
      </c>
      <c r="H11" s="46">
        <f t="shared" si="2"/>
        <v>4</v>
      </c>
      <c r="I11" s="60">
        <v>12071</v>
      </c>
      <c r="J11" s="41">
        <f t="shared" si="3"/>
        <v>3</v>
      </c>
      <c r="K11" s="47">
        <f t="shared" si="4"/>
        <v>72603.237594234117</v>
      </c>
      <c r="L11" s="41">
        <f t="shared" si="5"/>
        <v>12</v>
      </c>
      <c r="M11" s="22">
        <f t="shared" si="6"/>
        <v>0.69944373623826628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366913377</v>
      </c>
      <c r="E12" s="45">
        <f t="shared" si="0"/>
        <v>2.5551926508770112E-2</v>
      </c>
      <c r="F12" s="41">
        <f t="shared" si="1"/>
        <v>11</v>
      </c>
      <c r="G12" s="60">
        <v>32435</v>
      </c>
      <c r="H12" s="46">
        <f t="shared" si="2"/>
        <v>12</v>
      </c>
      <c r="I12" s="60">
        <v>3351</v>
      </c>
      <c r="J12" s="41">
        <f t="shared" si="3"/>
        <v>16</v>
      </c>
      <c r="K12" s="47">
        <f t="shared" si="4"/>
        <v>109493.69650850493</v>
      </c>
      <c r="L12" s="41">
        <f t="shared" si="5"/>
        <v>6</v>
      </c>
      <c r="M12" s="22">
        <f t="shared" si="6"/>
        <v>0.19417081933016572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771922394</v>
      </c>
      <c r="E13" s="45">
        <f t="shared" si="0"/>
        <v>5.3756841582698375E-2</v>
      </c>
      <c r="F13" s="41">
        <f t="shared" si="1"/>
        <v>9</v>
      </c>
      <c r="G13" s="60">
        <v>97112</v>
      </c>
      <c r="H13" s="46">
        <f t="shared" si="2"/>
        <v>5</v>
      </c>
      <c r="I13" s="60">
        <v>7344</v>
      </c>
      <c r="J13" s="41">
        <f t="shared" si="3"/>
        <v>9</v>
      </c>
      <c r="K13" s="47">
        <f t="shared" si="4"/>
        <v>105109.2584422658</v>
      </c>
      <c r="L13" s="41">
        <f t="shared" si="5"/>
        <v>7</v>
      </c>
      <c r="M13" s="22">
        <f t="shared" si="6"/>
        <v>0.42554177772627189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546899406</v>
      </c>
      <c r="E14" s="45">
        <f t="shared" si="0"/>
        <v>3.8086192288928261E-2</v>
      </c>
      <c r="F14" s="41">
        <f t="shared" si="1"/>
        <v>10</v>
      </c>
      <c r="G14" s="60">
        <v>42950</v>
      </c>
      <c r="H14" s="46">
        <f t="shared" si="2"/>
        <v>10</v>
      </c>
      <c r="I14" s="60">
        <v>7293</v>
      </c>
      <c r="J14" s="41">
        <f t="shared" si="3"/>
        <v>10</v>
      </c>
      <c r="K14" s="47">
        <f t="shared" si="4"/>
        <v>74989.634718222951</v>
      </c>
      <c r="L14" s="41">
        <f t="shared" si="5"/>
        <v>10</v>
      </c>
      <c r="M14" s="22">
        <f t="shared" si="6"/>
        <v>0.42258662649206163</v>
      </c>
      <c r="N14" s="15">
        <f t="shared" si="7"/>
        <v>10</v>
      </c>
    </row>
    <row r="15" spans="1:14" ht="18.75" customHeight="1">
      <c r="B15" s="43" t="s">
        <v>90</v>
      </c>
      <c r="C15" s="44"/>
      <c r="D15" s="60">
        <v>27934075</v>
      </c>
      <c r="E15" s="45">
        <f t="shared" si="0"/>
        <v>1.9453349924891739E-3</v>
      </c>
      <c r="F15" s="41">
        <f t="shared" si="1"/>
        <v>18</v>
      </c>
      <c r="G15" s="60">
        <v>7783</v>
      </c>
      <c r="H15" s="46">
        <f t="shared" si="2"/>
        <v>18</v>
      </c>
      <c r="I15" s="60">
        <v>2054</v>
      </c>
      <c r="J15" s="41">
        <f t="shared" si="3"/>
        <v>18</v>
      </c>
      <c r="K15" s="47">
        <f t="shared" si="4"/>
        <v>13599.841772151898</v>
      </c>
      <c r="L15" s="41">
        <f t="shared" si="5"/>
        <v>20</v>
      </c>
      <c r="M15" s="22">
        <f t="shared" si="6"/>
        <v>0.11901726735427048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2493925889</v>
      </c>
      <c r="E16" s="45">
        <f t="shared" si="0"/>
        <v>0.17367753543105943</v>
      </c>
      <c r="F16" s="41">
        <f t="shared" si="1"/>
        <v>1</v>
      </c>
      <c r="G16" s="60">
        <v>186454</v>
      </c>
      <c r="H16" s="46">
        <f t="shared" si="2"/>
        <v>1</v>
      </c>
      <c r="I16" s="60">
        <v>13008</v>
      </c>
      <c r="J16" s="41">
        <f t="shared" si="3"/>
        <v>1</v>
      </c>
      <c r="K16" s="47">
        <f t="shared" si="4"/>
        <v>191722.46994157441</v>
      </c>
      <c r="L16" s="41">
        <f t="shared" si="5"/>
        <v>3</v>
      </c>
      <c r="M16" s="22">
        <f t="shared" si="6"/>
        <v>0.75373739714914822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951352993</v>
      </c>
      <c r="E17" s="45">
        <f t="shared" si="0"/>
        <v>6.6252427098166242E-2</v>
      </c>
      <c r="F17" s="41">
        <f t="shared" si="1"/>
        <v>6</v>
      </c>
      <c r="G17" s="60">
        <v>66758</v>
      </c>
      <c r="H17" s="46">
        <f t="shared" si="2"/>
        <v>6</v>
      </c>
      <c r="I17" s="60">
        <v>9370</v>
      </c>
      <c r="J17" s="41">
        <f t="shared" si="3"/>
        <v>5</v>
      </c>
      <c r="K17" s="47">
        <f t="shared" si="4"/>
        <v>101531.80288153682</v>
      </c>
      <c r="L17" s="41">
        <f t="shared" si="5"/>
        <v>8</v>
      </c>
      <c r="M17" s="22">
        <f t="shared" si="6"/>
        <v>0.54293660910881913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1064510006</v>
      </c>
      <c r="E18" s="45">
        <f t="shared" si="0"/>
        <v>7.4132705827082535E-2</v>
      </c>
      <c r="F18" s="41">
        <f t="shared" si="1"/>
        <v>4</v>
      </c>
      <c r="G18" s="60">
        <v>158580</v>
      </c>
      <c r="H18" s="46">
        <f t="shared" si="2"/>
        <v>2</v>
      </c>
      <c r="I18" s="60">
        <v>12118</v>
      </c>
      <c r="J18" s="41">
        <f t="shared" si="3"/>
        <v>2</v>
      </c>
      <c r="K18" s="47">
        <f t="shared" si="4"/>
        <v>87845.354513946193</v>
      </c>
      <c r="L18" s="41">
        <f t="shared" si="5"/>
        <v>9</v>
      </c>
      <c r="M18" s="22">
        <f t="shared" si="6"/>
        <v>0.70216711090508754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235017472</v>
      </c>
      <c r="E19" s="45">
        <f t="shared" si="0"/>
        <v>1.6366667309654772E-2</v>
      </c>
      <c r="F19" s="41">
        <f t="shared" si="1"/>
        <v>15</v>
      </c>
      <c r="G19" s="60">
        <v>56765</v>
      </c>
      <c r="H19" s="46">
        <f t="shared" si="2"/>
        <v>9</v>
      </c>
      <c r="I19" s="60">
        <v>7553</v>
      </c>
      <c r="J19" s="41">
        <f t="shared" si="3"/>
        <v>8</v>
      </c>
      <c r="K19" s="47">
        <f t="shared" si="4"/>
        <v>31115.778101416654</v>
      </c>
      <c r="L19" s="41">
        <f t="shared" si="5"/>
        <v>16</v>
      </c>
      <c r="M19" s="22">
        <f t="shared" si="6"/>
        <v>0.43765210337234906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2237924001</v>
      </c>
      <c r="E20" s="45">
        <f t="shared" si="0"/>
        <v>0.15584950887676349</v>
      </c>
      <c r="F20" s="41">
        <f t="shared" si="1"/>
        <v>2</v>
      </c>
      <c r="G20" s="60">
        <v>149596</v>
      </c>
      <c r="H20" s="46">
        <f t="shared" si="2"/>
        <v>3</v>
      </c>
      <c r="I20" s="60">
        <v>11361</v>
      </c>
      <c r="J20" s="41">
        <f t="shared" si="3"/>
        <v>4</v>
      </c>
      <c r="K20" s="47">
        <f t="shared" si="4"/>
        <v>196983.01214681807</v>
      </c>
      <c r="L20" s="41">
        <f t="shared" si="5"/>
        <v>2</v>
      </c>
      <c r="M20" s="22">
        <f t="shared" si="6"/>
        <v>0.65830339552671224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1027630000</v>
      </c>
      <c r="E21" s="45">
        <f t="shared" si="0"/>
        <v>7.1564374275205095E-2</v>
      </c>
      <c r="F21" s="41">
        <f t="shared" si="1"/>
        <v>5</v>
      </c>
      <c r="G21" s="60">
        <v>65731</v>
      </c>
      <c r="H21" s="46">
        <f t="shared" si="2"/>
        <v>7</v>
      </c>
      <c r="I21" s="60">
        <v>6806</v>
      </c>
      <c r="J21" s="41">
        <f t="shared" si="3"/>
        <v>11</v>
      </c>
      <c r="K21" s="47">
        <f t="shared" si="4"/>
        <v>150988.83338230973</v>
      </c>
      <c r="L21" s="41">
        <f t="shared" si="5"/>
        <v>5</v>
      </c>
      <c r="M21" s="22">
        <f t="shared" si="6"/>
        <v>0.39436782941244641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54786</v>
      </c>
      <c r="E22" s="45">
        <f t="shared" si="0"/>
        <v>3.8153088261741933E-6</v>
      </c>
      <c r="F22" s="41">
        <f t="shared" si="1"/>
        <v>21</v>
      </c>
      <c r="G22" s="60">
        <v>16</v>
      </c>
      <c r="H22" s="46">
        <f t="shared" si="2"/>
        <v>21</v>
      </c>
      <c r="I22" s="60">
        <v>3</v>
      </c>
      <c r="J22" s="41">
        <f t="shared" si="3"/>
        <v>21</v>
      </c>
      <c r="K22" s="60">
        <f t="shared" si="4"/>
        <v>18262</v>
      </c>
      <c r="L22" s="41">
        <f t="shared" si="5"/>
        <v>18</v>
      </c>
      <c r="M22" s="22">
        <f t="shared" si="6"/>
        <v>1.7383242554177772E-4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21561</v>
      </c>
      <c r="E23" s="45">
        <f t="shared" si="0"/>
        <v>1.5015126784423354E-6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60">
        <f t="shared" si="4"/>
        <v>21561</v>
      </c>
      <c r="L23" s="41">
        <f t="shared" si="5"/>
        <v>17</v>
      </c>
      <c r="M23" s="22">
        <f t="shared" si="6"/>
        <v>5.7944141847259239E-5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8087548</v>
      </c>
      <c r="E24" s="45">
        <f t="shared" si="0"/>
        <v>5.6321858260335574E-4</v>
      </c>
      <c r="F24" s="41">
        <f t="shared" si="1"/>
        <v>19</v>
      </c>
      <c r="G24" s="60">
        <v>2109</v>
      </c>
      <c r="H24" s="46">
        <f t="shared" si="2"/>
        <v>19</v>
      </c>
      <c r="I24" s="60">
        <v>564</v>
      </c>
      <c r="J24" s="41">
        <f t="shared" si="3"/>
        <v>19</v>
      </c>
      <c r="K24" s="47">
        <f t="shared" si="4"/>
        <v>14339.624113475178</v>
      </c>
      <c r="L24" s="41">
        <f t="shared" si="5"/>
        <v>19</v>
      </c>
      <c r="M24" s="22">
        <f t="shared" si="6"/>
        <v>3.2680496001854215E-2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275937411</v>
      </c>
      <c r="E25" s="45">
        <f t="shared" si="0"/>
        <v>1.9216340664767569E-2</v>
      </c>
      <c r="F25" s="41">
        <f t="shared" si="1"/>
        <v>13</v>
      </c>
      <c r="G25" s="60">
        <v>58618</v>
      </c>
      <c r="H25" s="46">
        <f t="shared" si="2"/>
        <v>8</v>
      </c>
      <c r="I25" s="60">
        <v>7870</v>
      </c>
      <c r="J25" s="41">
        <f t="shared" si="3"/>
        <v>7</v>
      </c>
      <c r="K25" s="47">
        <f t="shared" si="4"/>
        <v>35061.932782719188</v>
      </c>
      <c r="L25" s="41">
        <f t="shared" si="5"/>
        <v>15</v>
      </c>
      <c r="M25" s="22">
        <f t="shared" si="6"/>
        <v>0.45602039633793023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884977678</v>
      </c>
      <c r="E26" s="45">
        <f t="shared" si="0"/>
        <v>6.1630035882169594E-2</v>
      </c>
      <c r="F26" s="41">
        <f t="shared" si="1"/>
        <v>7</v>
      </c>
      <c r="G26" s="60">
        <v>29964</v>
      </c>
      <c r="H26" s="46">
        <f t="shared" si="2"/>
        <v>14</v>
      </c>
      <c r="I26" s="60">
        <v>5472</v>
      </c>
      <c r="J26" s="41">
        <f t="shared" si="3"/>
        <v>13</v>
      </c>
      <c r="K26" s="47">
        <f t="shared" si="4"/>
        <v>161728.37682748539</v>
      </c>
      <c r="L26" s="41">
        <f t="shared" si="5"/>
        <v>4</v>
      </c>
      <c r="M26" s="22">
        <f t="shared" si="6"/>
        <v>0.31707034418820257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59494688</v>
      </c>
      <c r="E27" s="45">
        <f t="shared" si="0"/>
        <v>4.1432228714795728E-3</v>
      </c>
      <c r="F27" s="41">
        <f t="shared" si="1"/>
        <v>17</v>
      </c>
      <c r="G27" s="60">
        <v>24976</v>
      </c>
      <c r="H27" s="46">
        <f t="shared" si="2"/>
        <v>15</v>
      </c>
      <c r="I27" s="60">
        <v>4477</v>
      </c>
      <c r="J27" s="41">
        <f t="shared" si="3"/>
        <v>15</v>
      </c>
      <c r="K27" s="47">
        <f t="shared" si="4"/>
        <v>13288.963144963145</v>
      </c>
      <c r="L27" s="41">
        <f t="shared" si="5"/>
        <v>21</v>
      </c>
      <c r="M27" s="22">
        <f t="shared" si="6"/>
        <v>0.25941592305017963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342698539</v>
      </c>
      <c r="E28" s="45">
        <f t="shared" si="0"/>
        <v>2.3865599981084604E-2</v>
      </c>
      <c r="F28" s="41">
        <f t="shared" si="1"/>
        <v>12</v>
      </c>
      <c r="G28" s="60">
        <v>10234</v>
      </c>
      <c r="H28" s="46">
        <f t="shared" si="2"/>
        <v>17</v>
      </c>
      <c r="I28" s="60">
        <v>4695</v>
      </c>
      <c r="J28" s="41">
        <f t="shared" si="3"/>
        <v>14</v>
      </c>
      <c r="K28" s="60">
        <f t="shared" si="4"/>
        <v>72992.234078807247</v>
      </c>
      <c r="L28" s="41">
        <f t="shared" si="5"/>
        <v>11</v>
      </c>
      <c r="M28" s="22">
        <f t="shared" si="6"/>
        <v>0.27204774597288212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206016</v>
      </c>
      <c r="E29" s="50">
        <f t="shared" si="0"/>
        <v>1.4346998560455275E-5</v>
      </c>
      <c r="F29" s="41">
        <f t="shared" si="1"/>
        <v>20</v>
      </c>
      <c r="G29" s="61">
        <v>270</v>
      </c>
      <c r="H29" s="46">
        <f t="shared" si="2"/>
        <v>20</v>
      </c>
      <c r="I29" s="61">
        <v>51</v>
      </c>
      <c r="J29" s="41">
        <f t="shared" si="3"/>
        <v>20</v>
      </c>
      <c r="K29" s="51">
        <f t="shared" si="4"/>
        <v>4039.5294117647059</v>
      </c>
      <c r="L29" s="41">
        <f t="shared" si="5"/>
        <v>22</v>
      </c>
      <c r="M29" s="28">
        <f t="shared" si="6"/>
        <v>2.9551512342102211E-3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14359519110</v>
      </c>
      <c r="E30" s="70"/>
      <c r="F30" s="71"/>
      <c r="G30" s="62">
        <v>390048</v>
      </c>
      <c r="H30" s="71"/>
      <c r="I30" s="62">
        <v>15344</v>
      </c>
      <c r="J30" s="71"/>
      <c r="K30" s="54">
        <f>IFERROR(D30/I30,0)</f>
        <v>935839.35805526585</v>
      </c>
      <c r="L30" s="71"/>
      <c r="M30" s="30">
        <f t="shared" si="6"/>
        <v>0.8890949125043458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05" priority="51" stopIfTrue="1">
      <formula>$F8&lt;=5</formula>
    </cfRule>
  </conditionalFormatting>
  <conditionalFormatting sqref="H8:H29">
    <cfRule type="expression" dxfId="504" priority="52" stopIfTrue="1">
      <formula>$H8&lt;=5</formula>
    </cfRule>
  </conditionalFormatting>
  <conditionalFormatting sqref="J8:J29">
    <cfRule type="expression" dxfId="503" priority="53" stopIfTrue="1">
      <formula>$J8&lt;=5</formula>
    </cfRule>
  </conditionalFormatting>
  <conditionalFormatting sqref="L8:L29">
    <cfRule type="expression" dxfId="502" priority="54" stopIfTrue="1">
      <formula>$L8&lt;=5</formula>
    </cfRule>
  </conditionalFormatting>
  <conditionalFormatting sqref="E8:E29">
    <cfRule type="expression" dxfId="501" priority="49" stopIfTrue="1">
      <formula>$F8&lt;=5</formula>
    </cfRule>
  </conditionalFormatting>
  <conditionalFormatting sqref="G8:G29">
    <cfRule type="expression" dxfId="500" priority="47" stopIfTrue="1">
      <formula>$H8&lt;=5</formula>
    </cfRule>
  </conditionalFormatting>
  <conditionalFormatting sqref="I8:I29">
    <cfRule type="expression" dxfId="499" priority="45" stopIfTrue="1">
      <formula>$J8&lt;=5</formula>
    </cfRule>
  </conditionalFormatting>
  <conditionalFormatting sqref="K8:K29">
    <cfRule type="expression" dxfId="498" priority="43" stopIfTrue="1">
      <formula>$L8&lt;=5</formula>
    </cfRule>
  </conditionalFormatting>
  <conditionalFormatting sqref="D8:D29">
    <cfRule type="expression" dxfId="497" priority="41" stopIfTrue="1">
      <formula>$F8&lt;=5</formula>
    </cfRule>
  </conditionalFormatting>
  <conditionalFormatting sqref="N8:N29">
    <cfRule type="expression" dxfId="496" priority="35" stopIfTrue="1">
      <formula>$N8&lt;=5</formula>
    </cfRule>
  </conditionalFormatting>
  <conditionalFormatting sqref="M8:M29">
    <cfRule type="expression" dxfId="495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220</v>
      </c>
    </row>
    <row r="3" spans="1:14" s="1" customFormat="1" ht="18.75" customHeight="1">
      <c r="A3" s="35"/>
      <c r="B3" s="129" t="s">
        <v>179</v>
      </c>
      <c r="C3" s="130"/>
      <c r="D3" s="137">
        <v>23108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407586985</v>
      </c>
      <c r="E8" s="40">
        <f t="shared" ref="E8:E29" si="0">IFERROR(D8/$D$30,0)</f>
        <v>2.1638180395866662E-2</v>
      </c>
      <c r="F8" s="41">
        <f>_xlfn.IFS(D8&gt;0,RANK(D8,$D$8:$D$29,0),D8=0,"-")</f>
        <v>12</v>
      </c>
      <c r="G8" s="59">
        <v>42180</v>
      </c>
      <c r="H8" s="46">
        <f>_xlfn.IFS(G8&gt;0,RANK(G8,$G$8:$G$29,0),G8=0,"-")</f>
        <v>15</v>
      </c>
      <c r="I8" s="59">
        <v>7934</v>
      </c>
      <c r="J8" s="41">
        <f>_xlfn.IFS(I8&gt;0,RANK(I8,$I$8:$I$29,0),I8=0,"-")</f>
        <v>12</v>
      </c>
      <c r="K8" s="42">
        <f>IFERROR(D8/I8,0)</f>
        <v>51372.193723216536</v>
      </c>
      <c r="L8" s="41">
        <f>_xlfn.IFS(K8&gt;0,RANK(K8,$K$8:$K$29,0),K8=0,"-")</f>
        <v>14</v>
      </c>
      <c r="M8" s="16">
        <f>IFERROR(I8/$D$3,0)</f>
        <v>0.34334429634758523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2270563586</v>
      </c>
      <c r="E9" s="45">
        <f t="shared" si="0"/>
        <v>0.12054080793122947</v>
      </c>
      <c r="F9" s="41">
        <f t="shared" ref="F9:F29" si="1">_xlfn.IFS(D9&gt;0,RANK(D9,$D$8:$D$29,0),D9=0,"-")</f>
        <v>3</v>
      </c>
      <c r="G9" s="60">
        <v>54322</v>
      </c>
      <c r="H9" s="46">
        <f t="shared" ref="H9:H29" si="2">_xlfn.IFS(G9&gt;0,RANK(G9,$G$8:$G$29,0),G9=0,"-")</f>
        <v>11</v>
      </c>
      <c r="I9" s="60">
        <v>9556</v>
      </c>
      <c r="J9" s="41">
        <f t="shared" ref="J9:J29" si="3">_xlfn.IFS(I9&gt;0,RANK(I9,$I$8:$I$29,0),I9=0,"-")</f>
        <v>10</v>
      </c>
      <c r="K9" s="47">
        <f t="shared" ref="K9:K29" si="4">IFERROR(D9/I9,0)</f>
        <v>237606.06802009209</v>
      </c>
      <c r="L9" s="41">
        <f t="shared" ref="L9:L29" si="5">_xlfn.IFS(K9&gt;0,RANK(K9,$K$8:$K$29,0),K9=0,"-")</f>
        <v>1</v>
      </c>
      <c r="M9" s="22">
        <f t="shared" ref="M9:M30" si="6">IFERROR(I9/$D$3,0)</f>
        <v>0.41353643759736886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231649022</v>
      </c>
      <c r="E10" s="45">
        <f t="shared" si="0"/>
        <v>1.2297898389866608E-2</v>
      </c>
      <c r="F10" s="41">
        <f t="shared" si="1"/>
        <v>16</v>
      </c>
      <c r="G10" s="60">
        <v>22682</v>
      </c>
      <c r="H10" s="46">
        <f t="shared" si="2"/>
        <v>16</v>
      </c>
      <c r="I10" s="60">
        <v>3945</v>
      </c>
      <c r="J10" s="41">
        <f t="shared" si="3"/>
        <v>17</v>
      </c>
      <c r="K10" s="47">
        <f t="shared" si="4"/>
        <v>58719.650697084915</v>
      </c>
      <c r="L10" s="41">
        <f t="shared" si="5"/>
        <v>13</v>
      </c>
      <c r="M10" s="22">
        <f t="shared" si="6"/>
        <v>0.17072009693612603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1177735578</v>
      </c>
      <c r="E11" s="45">
        <f t="shared" si="0"/>
        <v>6.2524211599627733E-2</v>
      </c>
      <c r="F11" s="41">
        <f t="shared" si="1"/>
        <v>8</v>
      </c>
      <c r="G11" s="60">
        <v>216728</v>
      </c>
      <c r="H11" s="46">
        <f t="shared" si="2"/>
        <v>4</v>
      </c>
      <c r="I11" s="60">
        <v>15767</v>
      </c>
      <c r="J11" s="41">
        <f t="shared" si="3"/>
        <v>2</v>
      </c>
      <c r="K11" s="47">
        <f t="shared" si="4"/>
        <v>74696.237584829069</v>
      </c>
      <c r="L11" s="41">
        <f t="shared" si="5"/>
        <v>11</v>
      </c>
      <c r="M11" s="22">
        <f t="shared" si="6"/>
        <v>0.68231781201315567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550828642</v>
      </c>
      <c r="E12" s="45">
        <f t="shared" si="0"/>
        <v>2.9242664661645799E-2</v>
      </c>
      <c r="F12" s="41">
        <f t="shared" si="1"/>
        <v>11</v>
      </c>
      <c r="G12" s="60">
        <v>46642</v>
      </c>
      <c r="H12" s="46">
        <f t="shared" si="2"/>
        <v>12</v>
      </c>
      <c r="I12" s="60">
        <v>4659</v>
      </c>
      <c r="J12" s="41">
        <f t="shared" si="3"/>
        <v>16</v>
      </c>
      <c r="K12" s="47">
        <f t="shared" si="4"/>
        <v>118228.94226228804</v>
      </c>
      <c r="L12" s="41">
        <f t="shared" si="5"/>
        <v>6</v>
      </c>
      <c r="M12" s="22">
        <f t="shared" si="6"/>
        <v>0.20161848710403324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1099288900</v>
      </c>
      <c r="E13" s="45">
        <f t="shared" si="0"/>
        <v>5.8359595376613477E-2</v>
      </c>
      <c r="F13" s="41">
        <f t="shared" si="1"/>
        <v>9</v>
      </c>
      <c r="G13" s="60">
        <v>144692</v>
      </c>
      <c r="H13" s="46">
        <f t="shared" si="2"/>
        <v>5</v>
      </c>
      <c r="I13" s="60">
        <v>10210</v>
      </c>
      <c r="J13" s="41">
        <f t="shared" si="3"/>
        <v>8</v>
      </c>
      <c r="K13" s="47">
        <f t="shared" si="4"/>
        <v>107667.86483839373</v>
      </c>
      <c r="L13" s="41">
        <f t="shared" si="5"/>
        <v>7</v>
      </c>
      <c r="M13" s="22">
        <f t="shared" si="6"/>
        <v>0.44183832438982168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785304576</v>
      </c>
      <c r="E14" s="45">
        <f t="shared" si="0"/>
        <v>4.1690639560504075E-2</v>
      </c>
      <c r="F14" s="41">
        <f t="shared" si="1"/>
        <v>10</v>
      </c>
      <c r="G14" s="60">
        <v>80585</v>
      </c>
      <c r="H14" s="46">
        <f t="shared" si="2"/>
        <v>10</v>
      </c>
      <c r="I14" s="60">
        <v>10423</v>
      </c>
      <c r="J14" s="41">
        <f t="shared" si="3"/>
        <v>7</v>
      </c>
      <c r="K14" s="47">
        <f t="shared" si="4"/>
        <v>75343.430490261919</v>
      </c>
      <c r="L14" s="41">
        <f t="shared" si="5"/>
        <v>10</v>
      </c>
      <c r="M14" s="22">
        <f t="shared" si="6"/>
        <v>0.4510559113726848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64197721</v>
      </c>
      <c r="E15" s="45">
        <f t="shared" si="0"/>
        <v>3.4081605132742832E-3</v>
      </c>
      <c r="F15" s="41">
        <f t="shared" si="1"/>
        <v>18</v>
      </c>
      <c r="G15" s="60">
        <v>16728</v>
      </c>
      <c r="H15" s="46">
        <f t="shared" si="2"/>
        <v>17</v>
      </c>
      <c r="I15" s="60">
        <v>3288</v>
      </c>
      <c r="J15" s="41">
        <f t="shared" si="3"/>
        <v>18</v>
      </c>
      <c r="K15" s="47">
        <f t="shared" si="4"/>
        <v>19524.854318734793</v>
      </c>
      <c r="L15" s="41">
        <f t="shared" si="5"/>
        <v>17</v>
      </c>
      <c r="M15" s="22">
        <f t="shared" si="6"/>
        <v>0.14228838497490046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3447981644</v>
      </c>
      <c r="E16" s="45">
        <f t="shared" si="0"/>
        <v>0.18304816287131667</v>
      </c>
      <c r="F16" s="41">
        <f t="shared" si="1"/>
        <v>1</v>
      </c>
      <c r="G16" s="60">
        <v>270218</v>
      </c>
      <c r="H16" s="46">
        <f t="shared" si="2"/>
        <v>1</v>
      </c>
      <c r="I16" s="60">
        <v>17317</v>
      </c>
      <c r="J16" s="41">
        <f t="shared" si="3"/>
        <v>1</v>
      </c>
      <c r="K16" s="47">
        <f t="shared" si="4"/>
        <v>199109.64046890338</v>
      </c>
      <c r="L16" s="41">
        <f t="shared" si="5"/>
        <v>2</v>
      </c>
      <c r="M16" s="22">
        <f t="shared" si="6"/>
        <v>0.749394149212394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1305683393</v>
      </c>
      <c r="E17" s="45">
        <f t="shared" si="0"/>
        <v>6.9316768781567617E-2</v>
      </c>
      <c r="F17" s="41">
        <f t="shared" si="1"/>
        <v>5</v>
      </c>
      <c r="G17" s="60">
        <v>105981</v>
      </c>
      <c r="H17" s="46">
        <f t="shared" si="2"/>
        <v>6</v>
      </c>
      <c r="I17" s="60">
        <v>12707</v>
      </c>
      <c r="J17" s="41">
        <f t="shared" si="3"/>
        <v>5</v>
      </c>
      <c r="K17" s="47">
        <f t="shared" si="4"/>
        <v>102753.08042811049</v>
      </c>
      <c r="L17" s="41">
        <f t="shared" si="5"/>
        <v>8</v>
      </c>
      <c r="M17" s="22">
        <f t="shared" si="6"/>
        <v>0.54989613986498187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1332581456</v>
      </c>
      <c r="E18" s="45">
        <f t="shared" si="0"/>
        <v>7.0744746516169188E-2</v>
      </c>
      <c r="F18" s="41">
        <f t="shared" si="1"/>
        <v>4</v>
      </c>
      <c r="G18" s="60">
        <v>217282</v>
      </c>
      <c r="H18" s="46">
        <f t="shared" si="2"/>
        <v>3</v>
      </c>
      <c r="I18" s="60">
        <v>15692</v>
      </c>
      <c r="J18" s="41">
        <f t="shared" si="3"/>
        <v>3</v>
      </c>
      <c r="K18" s="47">
        <f t="shared" si="4"/>
        <v>84921.071628855469</v>
      </c>
      <c r="L18" s="41">
        <f t="shared" si="5"/>
        <v>9</v>
      </c>
      <c r="M18" s="22">
        <f t="shared" si="6"/>
        <v>0.67907218279383763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296878790</v>
      </c>
      <c r="E19" s="45">
        <f t="shared" si="0"/>
        <v>1.5760848727116777E-2</v>
      </c>
      <c r="F19" s="41">
        <f t="shared" si="1"/>
        <v>15</v>
      </c>
      <c r="G19" s="60">
        <v>83805</v>
      </c>
      <c r="H19" s="46">
        <f t="shared" si="2"/>
        <v>9</v>
      </c>
      <c r="I19" s="60">
        <v>10131</v>
      </c>
      <c r="J19" s="41">
        <f t="shared" si="3"/>
        <v>9</v>
      </c>
      <c r="K19" s="47">
        <f t="shared" si="4"/>
        <v>29303.99664396407</v>
      </c>
      <c r="L19" s="41">
        <f t="shared" si="5"/>
        <v>16</v>
      </c>
      <c r="M19" s="22">
        <f t="shared" si="6"/>
        <v>0.43841959494547345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2575330772</v>
      </c>
      <c r="E20" s="45">
        <f t="shared" si="0"/>
        <v>0.13672043974505849</v>
      </c>
      <c r="F20" s="41">
        <f t="shared" si="1"/>
        <v>2</v>
      </c>
      <c r="G20" s="60">
        <v>221331</v>
      </c>
      <c r="H20" s="46">
        <f t="shared" si="2"/>
        <v>2</v>
      </c>
      <c r="I20" s="60">
        <v>15538</v>
      </c>
      <c r="J20" s="41">
        <f t="shared" si="3"/>
        <v>4</v>
      </c>
      <c r="K20" s="47">
        <f t="shared" si="4"/>
        <v>165744.03217917364</v>
      </c>
      <c r="L20" s="41">
        <f t="shared" si="5"/>
        <v>4</v>
      </c>
      <c r="M20" s="22">
        <f t="shared" si="6"/>
        <v>0.67240782413017142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1232175663</v>
      </c>
      <c r="E21" s="45">
        <f t="shared" si="0"/>
        <v>6.5414353884215917E-2</v>
      </c>
      <c r="F21" s="41">
        <f t="shared" si="1"/>
        <v>6</v>
      </c>
      <c r="G21" s="60">
        <v>88919</v>
      </c>
      <c r="H21" s="46">
        <f t="shared" si="2"/>
        <v>7</v>
      </c>
      <c r="I21" s="60">
        <v>8874</v>
      </c>
      <c r="J21" s="41">
        <f t="shared" si="3"/>
        <v>11</v>
      </c>
      <c r="K21" s="47">
        <f t="shared" si="4"/>
        <v>138852.33975659229</v>
      </c>
      <c r="L21" s="41">
        <f t="shared" si="5"/>
        <v>5</v>
      </c>
      <c r="M21" s="22">
        <f t="shared" si="6"/>
        <v>0.38402284922970398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24182</v>
      </c>
      <c r="E22" s="45">
        <f t="shared" si="0"/>
        <v>1.2837860324044636E-6</v>
      </c>
      <c r="F22" s="41">
        <f t="shared" si="1"/>
        <v>21</v>
      </c>
      <c r="G22" s="60">
        <v>18</v>
      </c>
      <c r="H22" s="46">
        <f t="shared" si="2"/>
        <v>21</v>
      </c>
      <c r="I22" s="60">
        <v>3</v>
      </c>
      <c r="J22" s="41">
        <f t="shared" si="3"/>
        <v>22</v>
      </c>
      <c r="K22" s="47">
        <f t="shared" si="4"/>
        <v>8060.666666666667</v>
      </c>
      <c r="L22" s="41">
        <f t="shared" si="5"/>
        <v>19</v>
      </c>
      <c r="M22" s="22">
        <f t="shared" si="6"/>
        <v>1.298251687727194E-4</v>
      </c>
      <c r="N22" s="15">
        <f t="shared" si="7"/>
        <v>22</v>
      </c>
    </row>
    <row r="23" spans="2:15" ht="18.75" customHeight="1">
      <c r="B23" s="17" t="s">
        <v>285</v>
      </c>
      <c r="C23" s="69"/>
      <c r="D23" s="60">
        <v>22453</v>
      </c>
      <c r="E23" s="45">
        <f t="shared" si="0"/>
        <v>1.1919960212380045E-6</v>
      </c>
      <c r="F23" s="41">
        <f t="shared" si="1"/>
        <v>22</v>
      </c>
      <c r="G23" s="60">
        <v>13</v>
      </c>
      <c r="H23" s="46">
        <f t="shared" si="2"/>
        <v>22</v>
      </c>
      <c r="I23" s="60">
        <v>6</v>
      </c>
      <c r="J23" s="41">
        <f t="shared" si="3"/>
        <v>21</v>
      </c>
      <c r="K23" s="47">
        <f t="shared" si="4"/>
        <v>3742.1666666666665</v>
      </c>
      <c r="L23" s="41">
        <f t="shared" si="5"/>
        <v>22</v>
      </c>
      <c r="M23" s="22">
        <f t="shared" si="6"/>
        <v>2.5965033754543881E-4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3035622</v>
      </c>
      <c r="E24" s="45">
        <f t="shared" si="0"/>
        <v>1.61156609182851E-4</v>
      </c>
      <c r="F24" s="41">
        <f t="shared" si="1"/>
        <v>19</v>
      </c>
      <c r="G24" s="60">
        <v>2281</v>
      </c>
      <c r="H24" s="46">
        <f t="shared" si="2"/>
        <v>19</v>
      </c>
      <c r="I24" s="60">
        <v>656</v>
      </c>
      <c r="J24" s="41">
        <f t="shared" si="3"/>
        <v>19</v>
      </c>
      <c r="K24" s="47">
        <f t="shared" si="4"/>
        <v>4627.4725609756097</v>
      </c>
      <c r="L24" s="41">
        <f t="shared" si="5"/>
        <v>21</v>
      </c>
      <c r="M24" s="22">
        <f t="shared" si="6"/>
        <v>2.8388436904967975E-2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358051615</v>
      </c>
      <c r="E25" s="45">
        <f t="shared" si="0"/>
        <v>1.9008422058426122E-2</v>
      </c>
      <c r="F25" s="41">
        <f t="shared" si="1"/>
        <v>14</v>
      </c>
      <c r="G25" s="60">
        <v>84223</v>
      </c>
      <c r="H25" s="46">
        <f t="shared" si="2"/>
        <v>8</v>
      </c>
      <c r="I25" s="60">
        <v>10597</v>
      </c>
      <c r="J25" s="41">
        <f t="shared" si="3"/>
        <v>6</v>
      </c>
      <c r="K25" s="47">
        <f t="shared" si="4"/>
        <v>33788.01689157309</v>
      </c>
      <c r="L25" s="41">
        <f t="shared" si="5"/>
        <v>15</v>
      </c>
      <c r="M25" s="22">
        <f t="shared" si="6"/>
        <v>0.45858577116150251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1222206649</v>
      </c>
      <c r="E26" s="45">
        <f t="shared" si="0"/>
        <v>6.4885113915228887E-2</v>
      </c>
      <c r="F26" s="41">
        <f t="shared" si="1"/>
        <v>7</v>
      </c>
      <c r="G26" s="60">
        <v>42450</v>
      </c>
      <c r="H26" s="46">
        <f t="shared" si="2"/>
        <v>14</v>
      </c>
      <c r="I26" s="60">
        <v>7319</v>
      </c>
      <c r="J26" s="41">
        <f t="shared" si="3"/>
        <v>13</v>
      </c>
      <c r="K26" s="47">
        <f t="shared" si="4"/>
        <v>166990.93441727012</v>
      </c>
      <c r="L26" s="41">
        <f t="shared" si="5"/>
        <v>3</v>
      </c>
      <c r="M26" s="22">
        <f t="shared" si="6"/>
        <v>0.31673013674917777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87065143</v>
      </c>
      <c r="E27" s="45">
        <f t="shared" si="0"/>
        <v>4.6221575755808972E-3</v>
      </c>
      <c r="F27" s="41">
        <f t="shared" si="1"/>
        <v>17</v>
      </c>
      <c r="G27" s="60">
        <v>45310</v>
      </c>
      <c r="H27" s="46">
        <f t="shared" si="2"/>
        <v>13</v>
      </c>
      <c r="I27" s="60">
        <v>6147</v>
      </c>
      <c r="J27" s="41">
        <f t="shared" si="3"/>
        <v>14</v>
      </c>
      <c r="K27" s="47">
        <f t="shared" si="4"/>
        <v>14163.843012851798</v>
      </c>
      <c r="L27" s="41">
        <f t="shared" si="5"/>
        <v>18</v>
      </c>
      <c r="M27" s="22">
        <f t="shared" si="6"/>
        <v>0.26601177081530208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387716533</v>
      </c>
      <c r="E28" s="45">
        <f t="shared" si="0"/>
        <v>2.058328796616013E-2</v>
      </c>
      <c r="F28" s="41">
        <f t="shared" si="1"/>
        <v>13</v>
      </c>
      <c r="G28" s="60">
        <v>12498</v>
      </c>
      <c r="H28" s="46">
        <f t="shared" si="2"/>
        <v>18</v>
      </c>
      <c r="I28" s="60">
        <v>5608</v>
      </c>
      <c r="J28" s="41">
        <f t="shared" si="3"/>
        <v>15</v>
      </c>
      <c r="K28" s="47">
        <f t="shared" si="4"/>
        <v>69136.328994293872</v>
      </c>
      <c r="L28" s="41">
        <f t="shared" si="5"/>
        <v>12</v>
      </c>
      <c r="M28" s="22">
        <f t="shared" si="6"/>
        <v>0.24268651549247014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563345</v>
      </c>
      <c r="E29" s="50">
        <f t="shared" si="0"/>
        <v>2.9907139294718904E-5</v>
      </c>
      <c r="F29" s="41">
        <f t="shared" si="1"/>
        <v>20</v>
      </c>
      <c r="G29" s="61">
        <v>806</v>
      </c>
      <c r="H29" s="46">
        <f t="shared" si="2"/>
        <v>20</v>
      </c>
      <c r="I29" s="61">
        <v>89</v>
      </c>
      <c r="J29" s="41">
        <f t="shared" si="3"/>
        <v>20</v>
      </c>
      <c r="K29" s="51">
        <f t="shared" si="4"/>
        <v>6329.7191011235955</v>
      </c>
      <c r="L29" s="41">
        <f t="shared" si="5"/>
        <v>20</v>
      </c>
      <c r="M29" s="28">
        <f t="shared" si="6"/>
        <v>3.8514800069240091E-3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18836472270</v>
      </c>
      <c r="E30" s="70"/>
      <c r="F30" s="71"/>
      <c r="G30" s="62">
        <v>558500</v>
      </c>
      <c r="H30" s="71"/>
      <c r="I30" s="62">
        <v>20390</v>
      </c>
      <c r="J30" s="71"/>
      <c r="K30" s="54">
        <f>IFERROR(D30/I30,0)</f>
        <v>923809.33153506625</v>
      </c>
      <c r="L30" s="71"/>
      <c r="M30" s="30">
        <f t="shared" si="6"/>
        <v>0.88237839709191623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94" priority="24" stopIfTrue="1">
      <formula>$F8&lt;=5</formula>
    </cfRule>
  </conditionalFormatting>
  <conditionalFormatting sqref="H8:H29">
    <cfRule type="expression" dxfId="493" priority="25" stopIfTrue="1">
      <formula>$H8&lt;=5</formula>
    </cfRule>
  </conditionalFormatting>
  <conditionalFormatting sqref="J8:J29">
    <cfRule type="expression" dxfId="492" priority="26" stopIfTrue="1">
      <formula>$J8&lt;=5</formula>
    </cfRule>
  </conditionalFormatting>
  <conditionalFormatting sqref="L8:L29">
    <cfRule type="expression" dxfId="491" priority="27" stopIfTrue="1">
      <formula>$L8&lt;=5</formula>
    </cfRule>
  </conditionalFormatting>
  <conditionalFormatting sqref="E8:E29">
    <cfRule type="expression" dxfId="490" priority="22" stopIfTrue="1">
      <formula>$F8&lt;=5</formula>
    </cfRule>
  </conditionalFormatting>
  <conditionalFormatting sqref="G8:G29">
    <cfRule type="expression" dxfId="489" priority="20" stopIfTrue="1">
      <formula>$H8&lt;=5</formula>
    </cfRule>
  </conditionalFormatting>
  <conditionalFormatting sqref="I8:I29">
    <cfRule type="expression" dxfId="488" priority="18" stopIfTrue="1">
      <formula>$J8&lt;=5</formula>
    </cfRule>
  </conditionalFormatting>
  <conditionalFormatting sqref="K8:K29">
    <cfRule type="expression" dxfId="487" priority="16" stopIfTrue="1">
      <formula>$L8&lt;=5</formula>
    </cfRule>
  </conditionalFormatting>
  <conditionalFormatting sqref="D8:D29">
    <cfRule type="expression" dxfId="486" priority="14" stopIfTrue="1">
      <formula>$F8&lt;=5</formula>
    </cfRule>
  </conditionalFormatting>
  <conditionalFormatting sqref="N8:N29">
    <cfRule type="expression" dxfId="485" priority="8" stopIfTrue="1">
      <formula>$N8&lt;=5</formula>
    </cfRule>
  </conditionalFormatting>
  <conditionalFormatting sqref="M8:M29">
    <cfRule type="expression" dxfId="484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222</v>
      </c>
    </row>
    <row r="3" spans="1:14" s="1" customFormat="1" ht="18.75" customHeight="1">
      <c r="A3" s="35"/>
      <c r="B3" s="129" t="s">
        <v>179</v>
      </c>
      <c r="C3" s="130"/>
      <c r="D3" s="137">
        <v>31562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405976412</v>
      </c>
      <c r="E8" s="40">
        <f t="shared" ref="E8:E29" si="0">IFERROR(D8/$D$30,0)</f>
        <v>1.6085239721599563E-2</v>
      </c>
      <c r="F8" s="41">
        <f>_xlfn.IFS(D8&gt;0,RANK(D8,$D$8:$D$29,0),D8=0,"-")</f>
        <v>15</v>
      </c>
      <c r="G8" s="59">
        <v>50766</v>
      </c>
      <c r="H8" s="46">
        <f>_xlfn.IFS(G8&gt;0,RANK(G8,$G$8:$G$29,0),G8=0,"-")</f>
        <v>14</v>
      </c>
      <c r="I8" s="59">
        <v>10203</v>
      </c>
      <c r="J8" s="41">
        <f>_xlfn.IFS(I8&gt;0,RANK(I8,$I$8:$I$29,0),I8=0,"-")</f>
        <v>13</v>
      </c>
      <c r="K8" s="42">
        <f>IFERROR(D8/I8,0)</f>
        <v>39789.906106047238</v>
      </c>
      <c r="L8" s="41">
        <f>_xlfn.IFS(K8&gt;0,RANK(K8,$K$8:$K$29,0),K8=0,"-")</f>
        <v>14</v>
      </c>
      <c r="M8" s="16">
        <f>IFERROR(I8/$D$3,0)</f>
        <v>0.32326848742158293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3287554666</v>
      </c>
      <c r="E9" s="45">
        <f t="shared" si="0"/>
        <v>0.13025659456410285</v>
      </c>
      <c r="F9" s="41">
        <f t="shared" ref="F9:F29" si="1">_xlfn.IFS(D9&gt;0,RANK(D9,$D$8:$D$29,0),D9=0,"-")</f>
        <v>3</v>
      </c>
      <c r="G9" s="60">
        <v>68107</v>
      </c>
      <c r="H9" s="46">
        <f t="shared" ref="H9:H29" si="2">_xlfn.IFS(G9&gt;0,RANK(G9,$G$8:$G$29,0),G9=0,"-")</f>
        <v>11</v>
      </c>
      <c r="I9" s="60">
        <v>13492</v>
      </c>
      <c r="J9" s="41">
        <f t="shared" ref="J9:J29" si="3">_xlfn.IFS(I9&gt;0,RANK(I9,$I$8:$I$29,0),I9=0,"-")</f>
        <v>8</v>
      </c>
      <c r="K9" s="47">
        <f t="shared" ref="K9:K29" si="4">IFERROR(D9/I9,0)</f>
        <v>243666.96308923807</v>
      </c>
      <c r="L9" s="41">
        <f t="shared" ref="L9:L29" si="5">_xlfn.IFS(K9&gt;0,RANK(K9,$K$8:$K$29,0),K9=0,"-")</f>
        <v>1</v>
      </c>
      <c r="M9" s="22">
        <f t="shared" ref="M9:M30" si="6">IFERROR(I9/$D$3,0)</f>
        <v>0.42747607882897154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329269699</v>
      </c>
      <c r="E10" s="45">
        <f t="shared" si="0"/>
        <v>1.3046033919512376E-2</v>
      </c>
      <c r="F10" s="41">
        <f t="shared" si="1"/>
        <v>16</v>
      </c>
      <c r="G10" s="60">
        <v>31690</v>
      </c>
      <c r="H10" s="46">
        <f t="shared" si="2"/>
        <v>16</v>
      </c>
      <c r="I10" s="60">
        <v>6401</v>
      </c>
      <c r="J10" s="41">
        <f t="shared" si="3"/>
        <v>16</v>
      </c>
      <c r="K10" s="47">
        <f t="shared" si="4"/>
        <v>51440.352913607247</v>
      </c>
      <c r="L10" s="41">
        <f t="shared" si="5"/>
        <v>13</v>
      </c>
      <c r="M10" s="22">
        <f t="shared" si="6"/>
        <v>0.2028071731829415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1574907722</v>
      </c>
      <c r="E11" s="45">
        <f t="shared" si="0"/>
        <v>6.2399606230739035E-2</v>
      </c>
      <c r="F11" s="41">
        <f t="shared" si="1"/>
        <v>6</v>
      </c>
      <c r="G11" s="60">
        <v>256191</v>
      </c>
      <c r="H11" s="46">
        <f t="shared" si="2"/>
        <v>4</v>
      </c>
      <c r="I11" s="60">
        <v>21091</v>
      </c>
      <c r="J11" s="41">
        <f t="shared" si="3"/>
        <v>2</v>
      </c>
      <c r="K11" s="47">
        <f t="shared" si="4"/>
        <v>74672.027025745585</v>
      </c>
      <c r="L11" s="41">
        <f t="shared" si="5"/>
        <v>11</v>
      </c>
      <c r="M11" s="22">
        <f t="shared" si="6"/>
        <v>0.66824028895507259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868166952</v>
      </c>
      <c r="E12" s="45">
        <f t="shared" si="0"/>
        <v>3.4397746096860471E-2</v>
      </c>
      <c r="F12" s="41">
        <f t="shared" si="1"/>
        <v>11</v>
      </c>
      <c r="G12" s="60">
        <v>53236</v>
      </c>
      <c r="H12" s="46">
        <f t="shared" si="2"/>
        <v>13</v>
      </c>
      <c r="I12" s="60">
        <v>5461</v>
      </c>
      <c r="J12" s="41">
        <f t="shared" si="3"/>
        <v>17</v>
      </c>
      <c r="K12" s="47">
        <f t="shared" si="4"/>
        <v>158975.81981322102</v>
      </c>
      <c r="L12" s="41">
        <f t="shared" si="5"/>
        <v>4</v>
      </c>
      <c r="M12" s="22">
        <f t="shared" si="6"/>
        <v>0.17302452316076294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1350042860</v>
      </c>
      <c r="E13" s="45">
        <f t="shared" si="0"/>
        <v>5.3490208779750179E-2</v>
      </c>
      <c r="F13" s="41">
        <f t="shared" si="1"/>
        <v>9</v>
      </c>
      <c r="G13" s="60">
        <v>165039</v>
      </c>
      <c r="H13" s="46">
        <f t="shared" si="2"/>
        <v>5</v>
      </c>
      <c r="I13" s="60">
        <v>13044</v>
      </c>
      <c r="J13" s="41">
        <f t="shared" si="3"/>
        <v>10</v>
      </c>
      <c r="K13" s="47">
        <f t="shared" si="4"/>
        <v>103499.14596749464</v>
      </c>
      <c r="L13" s="41">
        <f t="shared" si="5"/>
        <v>7</v>
      </c>
      <c r="M13" s="22">
        <f t="shared" si="6"/>
        <v>0.41328179456308217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989106216</v>
      </c>
      <c r="E14" s="45">
        <f t="shared" si="0"/>
        <v>3.9189495064763109E-2</v>
      </c>
      <c r="F14" s="41">
        <f t="shared" si="1"/>
        <v>10</v>
      </c>
      <c r="G14" s="60">
        <v>92024</v>
      </c>
      <c r="H14" s="46">
        <f t="shared" si="2"/>
        <v>10</v>
      </c>
      <c r="I14" s="60">
        <v>14091</v>
      </c>
      <c r="J14" s="41">
        <f t="shared" si="3"/>
        <v>6</v>
      </c>
      <c r="K14" s="47">
        <f t="shared" si="4"/>
        <v>70194.181818181823</v>
      </c>
      <c r="L14" s="41">
        <f t="shared" si="5"/>
        <v>12</v>
      </c>
      <c r="M14" s="22">
        <f t="shared" si="6"/>
        <v>0.44645459730055131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64201630</v>
      </c>
      <c r="E15" s="45">
        <f t="shared" si="0"/>
        <v>2.5437404207302519E-3</v>
      </c>
      <c r="F15" s="41">
        <f t="shared" si="1"/>
        <v>18</v>
      </c>
      <c r="G15" s="60">
        <v>17345</v>
      </c>
      <c r="H15" s="46">
        <f t="shared" si="2"/>
        <v>17</v>
      </c>
      <c r="I15" s="60">
        <v>4091</v>
      </c>
      <c r="J15" s="41">
        <f t="shared" si="3"/>
        <v>18</v>
      </c>
      <c r="K15" s="47">
        <f t="shared" si="4"/>
        <v>15693.383035932535</v>
      </c>
      <c r="L15" s="41">
        <f t="shared" si="5"/>
        <v>18</v>
      </c>
      <c r="M15" s="22">
        <f t="shared" si="6"/>
        <v>0.1296178949369495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4975577750</v>
      </c>
      <c r="E16" s="45">
        <f t="shared" si="0"/>
        <v>0.19713795801074022</v>
      </c>
      <c r="F16" s="41">
        <f t="shared" si="1"/>
        <v>1</v>
      </c>
      <c r="G16" s="60">
        <v>320123</v>
      </c>
      <c r="H16" s="46">
        <f t="shared" si="2"/>
        <v>1</v>
      </c>
      <c r="I16" s="60">
        <v>22830</v>
      </c>
      <c r="J16" s="41">
        <f t="shared" si="3"/>
        <v>1</v>
      </c>
      <c r="K16" s="47">
        <f t="shared" si="4"/>
        <v>217940.33070521243</v>
      </c>
      <c r="L16" s="41">
        <f t="shared" si="5"/>
        <v>2</v>
      </c>
      <c r="M16" s="22">
        <f t="shared" si="6"/>
        <v>0.7233381914961029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1539384271</v>
      </c>
      <c r="E17" s="45">
        <f t="shared" si="0"/>
        <v>6.0992127352203857E-2</v>
      </c>
      <c r="F17" s="41">
        <f t="shared" si="1"/>
        <v>7</v>
      </c>
      <c r="G17" s="60">
        <v>118662</v>
      </c>
      <c r="H17" s="46">
        <f t="shared" si="2"/>
        <v>6</v>
      </c>
      <c r="I17" s="60">
        <v>16539</v>
      </c>
      <c r="J17" s="41">
        <f t="shared" si="3"/>
        <v>5</v>
      </c>
      <c r="K17" s="47">
        <f t="shared" si="4"/>
        <v>93076.018562186349</v>
      </c>
      <c r="L17" s="41">
        <f t="shared" si="5"/>
        <v>8</v>
      </c>
      <c r="M17" s="22">
        <f t="shared" si="6"/>
        <v>0.52401622203916098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1746677569</v>
      </c>
      <c r="E18" s="45">
        <f t="shared" si="0"/>
        <v>6.9205319775341431E-2</v>
      </c>
      <c r="F18" s="41">
        <f t="shared" si="1"/>
        <v>4</v>
      </c>
      <c r="G18" s="60">
        <v>260968</v>
      </c>
      <c r="H18" s="46">
        <f t="shared" si="2"/>
        <v>2</v>
      </c>
      <c r="I18" s="60">
        <v>20902</v>
      </c>
      <c r="J18" s="41">
        <f t="shared" si="3"/>
        <v>3</v>
      </c>
      <c r="K18" s="47">
        <f t="shared" si="4"/>
        <v>83565.092766242466</v>
      </c>
      <c r="L18" s="41">
        <f t="shared" si="5"/>
        <v>10</v>
      </c>
      <c r="M18" s="22">
        <f t="shared" si="6"/>
        <v>0.66225207528040053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448919311</v>
      </c>
      <c r="E19" s="45">
        <f t="shared" si="0"/>
        <v>1.7786685432084431E-2</v>
      </c>
      <c r="F19" s="41">
        <f t="shared" si="1"/>
        <v>14</v>
      </c>
      <c r="G19" s="60">
        <v>95353</v>
      </c>
      <c r="H19" s="46">
        <f t="shared" si="2"/>
        <v>9</v>
      </c>
      <c r="I19" s="60">
        <v>13142</v>
      </c>
      <c r="J19" s="41">
        <f t="shared" si="3"/>
        <v>9</v>
      </c>
      <c r="K19" s="47">
        <f t="shared" si="4"/>
        <v>34159.131867295691</v>
      </c>
      <c r="L19" s="41">
        <f t="shared" si="5"/>
        <v>15</v>
      </c>
      <c r="M19" s="22">
        <f t="shared" si="6"/>
        <v>0.41638679424624547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3368786151</v>
      </c>
      <c r="E20" s="45">
        <f t="shared" si="0"/>
        <v>0.13347507689594462</v>
      </c>
      <c r="F20" s="41">
        <f t="shared" si="1"/>
        <v>2</v>
      </c>
      <c r="G20" s="60">
        <v>257610</v>
      </c>
      <c r="H20" s="46">
        <f t="shared" si="2"/>
        <v>3</v>
      </c>
      <c r="I20" s="60">
        <v>20122</v>
      </c>
      <c r="J20" s="41">
        <f t="shared" si="3"/>
        <v>4</v>
      </c>
      <c r="K20" s="47">
        <f t="shared" si="4"/>
        <v>167418.05739986085</v>
      </c>
      <c r="L20" s="41">
        <f t="shared" si="5"/>
        <v>3</v>
      </c>
      <c r="M20" s="22">
        <f t="shared" si="6"/>
        <v>0.6375388124960395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1620033215</v>
      </c>
      <c r="E21" s="45">
        <f t="shared" si="0"/>
        <v>6.4187528757775808E-2</v>
      </c>
      <c r="F21" s="41">
        <f t="shared" si="1"/>
        <v>5</v>
      </c>
      <c r="G21" s="60">
        <v>97996</v>
      </c>
      <c r="H21" s="46">
        <f t="shared" si="2"/>
        <v>8</v>
      </c>
      <c r="I21" s="60">
        <v>10933</v>
      </c>
      <c r="J21" s="41">
        <f t="shared" si="3"/>
        <v>11</v>
      </c>
      <c r="K21" s="47">
        <f t="shared" si="4"/>
        <v>148178.28729534437</v>
      </c>
      <c r="L21" s="41">
        <f t="shared" si="5"/>
        <v>5</v>
      </c>
      <c r="M21" s="22">
        <f t="shared" si="6"/>
        <v>0.34639756669412586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7580</v>
      </c>
      <c r="E22" s="45">
        <f t="shared" si="0"/>
        <v>3.0032808184364335E-7</v>
      </c>
      <c r="F22" s="41">
        <f t="shared" si="1"/>
        <v>21</v>
      </c>
      <c r="G22" s="60">
        <v>14</v>
      </c>
      <c r="H22" s="46">
        <f t="shared" si="2"/>
        <v>21</v>
      </c>
      <c r="I22" s="60">
        <v>5</v>
      </c>
      <c r="J22" s="41">
        <f t="shared" si="3"/>
        <v>21</v>
      </c>
      <c r="K22" s="47">
        <f t="shared" si="4"/>
        <v>1516</v>
      </c>
      <c r="L22" s="41">
        <f t="shared" si="5"/>
        <v>21</v>
      </c>
      <c r="M22" s="22">
        <f t="shared" si="6"/>
        <v>1.5841835118180091E-4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860</v>
      </c>
      <c r="E23" s="45">
        <f t="shared" si="0"/>
        <v>3.4074162319991197E-8</v>
      </c>
      <c r="F23" s="41">
        <f t="shared" si="1"/>
        <v>22</v>
      </c>
      <c r="G23" s="60">
        <v>4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286.66666666666669</v>
      </c>
      <c r="L23" s="41">
        <f t="shared" si="5"/>
        <v>22</v>
      </c>
      <c r="M23" s="22">
        <f t="shared" si="6"/>
        <v>9.5051010709080536E-5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11916294</v>
      </c>
      <c r="E24" s="45">
        <f t="shared" si="0"/>
        <v>4.7213690233574091E-4</v>
      </c>
      <c r="F24" s="41">
        <f t="shared" si="1"/>
        <v>19</v>
      </c>
      <c r="G24" s="60">
        <v>1979</v>
      </c>
      <c r="H24" s="46">
        <f t="shared" si="2"/>
        <v>20</v>
      </c>
      <c r="I24" s="60">
        <v>616</v>
      </c>
      <c r="J24" s="41">
        <f t="shared" si="3"/>
        <v>20</v>
      </c>
      <c r="K24" s="47">
        <f t="shared" si="4"/>
        <v>19344.633116883117</v>
      </c>
      <c r="L24" s="41">
        <f t="shared" si="5"/>
        <v>17</v>
      </c>
      <c r="M24" s="22">
        <f t="shared" si="6"/>
        <v>1.951714086559787E-2</v>
      </c>
      <c r="N24" s="15">
        <f t="shared" si="7"/>
        <v>20</v>
      </c>
    </row>
    <row r="25" spans="2:15" ht="18.75" customHeight="1">
      <c r="B25" s="43" t="s">
        <v>39</v>
      </c>
      <c r="C25" s="44"/>
      <c r="D25" s="60">
        <v>456485066</v>
      </c>
      <c r="E25" s="45">
        <f t="shared" si="0"/>
        <v>1.8086449111088251E-2</v>
      </c>
      <c r="F25" s="41">
        <f t="shared" si="1"/>
        <v>13</v>
      </c>
      <c r="G25" s="60">
        <v>98259</v>
      </c>
      <c r="H25" s="46">
        <f t="shared" si="2"/>
        <v>7</v>
      </c>
      <c r="I25" s="60">
        <v>14041</v>
      </c>
      <c r="J25" s="41">
        <f t="shared" si="3"/>
        <v>7</v>
      </c>
      <c r="K25" s="47">
        <f t="shared" si="4"/>
        <v>32510.865750302684</v>
      </c>
      <c r="L25" s="41">
        <f t="shared" si="5"/>
        <v>16</v>
      </c>
      <c r="M25" s="22">
        <f t="shared" si="6"/>
        <v>0.44487041378873327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1471743649</v>
      </c>
      <c r="E26" s="45">
        <f t="shared" si="0"/>
        <v>5.8312130220281568E-2</v>
      </c>
      <c r="F26" s="41">
        <f t="shared" si="1"/>
        <v>8</v>
      </c>
      <c r="G26" s="60">
        <v>64883</v>
      </c>
      <c r="H26" s="46">
        <f t="shared" si="2"/>
        <v>12</v>
      </c>
      <c r="I26" s="60">
        <v>10310</v>
      </c>
      <c r="J26" s="41">
        <f t="shared" si="3"/>
        <v>12</v>
      </c>
      <c r="K26" s="47">
        <f t="shared" si="4"/>
        <v>142749.14151309407</v>
      </c>
      <c r="L26" s="41">
        <f t="shared" si="5"/>
        <v>6</v>
      </c>
      <c r="M26" s="22">
        <f t="shared" si="6"/>
        <v>0.32665864013687346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101314509</v>
      </c>
      <c r="E27" s="45">
        <f t="shared" si="0"/>
        <v>4.0141942151583829E-3</v>
      </c>
      <c r="F27" s="41">
        <f t="shared" si="1"/>
        <v>17</v>
      </c>
      <c r="G27" s="60">
        <v>47056</v>
      </c>
      <c r="H27" s="46">
        <f t="shared" si="2"/>
        <v>15</v>
      </c>
      <c r="I27" s="60">
        <v>7573</v>
      </c>
      <c r="J27" s="41">
        <f t="shared" si="3"/>
        <v>14</v>
      </c>
      <c r="K27" s="47">
        <f t="shared" si="4"/>
        <v>13378.384920110921</v>
      </c>
      <c r="L27" s="41">
        <f t="shared" si="5"/>
        <v>19</v>
      </c>
      <c r="M27" s="22">
        <f t="shared" si="6"/>
        <v>0.23994043469995563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626459021</v>
      </c>
      <c r="E28" s="45">
        <f t="shared" si="0"/>
        <v>2.4821007405089274E-2</v>
      </c>
      <c r="F28" s="41">
        <f t="shared" si="1"/>
        <v>12</v>
      </c>
      <c r="G28" s="60">
        <v>15873</v>
      </c>
      <c r="H28" s="46">
        <f t="shared" si="2"/>
        <v>18</v>
      </c>
      <c r="I28" s="60">
        <v>7248</v>
      </c>
      <c r="J28" s="41">
        <f t="shared" si="3"/>
        <v>15</v>
      </c>
      <c r="K28" s="60">
        <f t="shared" si="4"/>
        <v>86431.984133554084</v>
      </c>
      <c r="L28" s="41">
        <f t="shared" si="5"/>
        <v>9</v>
      </c>
      <c r="M28" s="22">
        <f t="shared" si="6"/>
        <v>0.22964324187313859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2533667</v>
      </c>
      <c r="E29" s="50">
        <f t="shared" si="0"/>
        <v>1.0038672165442458E-4</v>
      </c>
      <c r="F29" s="41">
        <f t="shared" si="1"/>
        <v>20</v>
      </c>
      <c r="G29" s="61">
        <v>4798</v>
      </c>
      <c r="H29" s="46">
        <f t="shared" si="2"/>
        <v>19</v>
      </c>
      <c r="I29" s="61">
        <v>686</v>
      </c>
      <c r="J29" s="41">
        <f t="shared" si="3"/>
        <v>19</v>
      </c>
      <c r="K29" s="51">
        <f t="shared" si="4"/>
        <v>3693.3921282798833</v>
      </c>
      <c r="L29" s="41">
        <f t="shared" si="5"/>
        <v>20</v>
      </c>
      <c r="M29" s="28">
        <f t="shared" si="6"/>
        <v>2.1734997782143082E-2</v>
      </c>
      <c r="N29" s="15">
        <f t="shared" si="7"/>
        <v>19</v>
      </c>
    </row>
    <row r="30" spans="2:15" ht="18.75" customHeight="1" thickTop="1">
      <c r="B30" s="52" t="s">
        <v>44</v>
      </c>
      <c r="C30" s="53"/>
      <c r="D30" s="62">
        <v>25239065070</v>
      </c>
      <c r="E30" s="70"/>
      <c r="F30" s="71"/>
      <c r="G30" s="62">
        <v>725177</v>
      </c>
      <c r="H30" s="71"/>
      <c r="I30" s="62">
        <v>27942</v>
      </c>
      <c r="J30" s="71"/>
      <c r="K30" s="54">
        <f>IFERROR(D30/I30,0)</f>
        <v>903266.23255314585</v>
      </c>
      <c r="L30" s="71"/>
      <c r="M30" s="30">
        <f t="shared" si="6"/>
        <v>0.88530511374437615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83" priority="33" stopIfTrue="1">
      <formula>$F8&lt;=5</formula>
    </cfRule>
  </conditionalFormatting>
  <conditionalFormatting sqref="H8:H29">
    <cfRule type="expression" dxfId="482" priority="34" stopIfTrue="1">
      <formula>$H8&lt;=5</formula>
    </cfRule>
  </conditionalFormatting>
  <conditionalFormatting sqref="J8:J29">
    <cfRule type="expression" dxfId="481" priority="35" stopIfTrue="1">
      <formula>$J8&lt;=5</formula>
    </cfRule>
  </conditionalFormatting>
  <conditionalFormatting sqref="L8:L29">
    <cfRule type="expression" dxfId="480" priority="36" stopIfTrue="1">
      <formula>$L8&lt;=5</formula>
    </cfRule>
  </conditionalFormatting>
  <conditionalFormatting sqref="E8:E29">
    <cfRule type="expression" dxfId="479" priority="31" stopIfTrue="1">
      <formula>$F8&lt;=5</formula>
    </cfRule>
  </conditionalFormatting>
  <conditionalFormatting sqref="G8:G29">
    <cfRule type="expression" dxfId="478" priority="29" stopIfTrue="1">
      <formula>$H8&lt;=5</formula>
    </cfRule>
  </conditionalFormatting>
  <conditionalFormatting sqref="I8:I29">
    <cfRule type="expression" dxfId="477" priority="27" stopIfTrue="1">
      <formula>$J8&lt;=5</formula>
    </cfRule>
  </conditionalFormatting>
  <conditionalFormatting sqref="K8:K29">
    <cfRule type="expression" dxfId="476" priority="25" stopIfTrue="1">
      <formula>$L8&lt;=5</formula>
    </cfRule>
  </conditionalFormatting>
  <conditionalFormatting sqref="D8:D29">
    <cfRule type="expression" dxfId="475" priority="23" stopIfTrue="1">
      <formula>$F8&lt;=5</formula>
    </cfRule>
  </conditionalFormatting>
  <conditionalFormatting sqref="N8:N29">
    <cfRule type="expression" dxfId="474" priority="17" stopIfTrue="1">
      <formula>$N8&lt;=5</formula>
    </cfRule>
  </conditionalFormatting>
  <conditionalFormatting sqref="M8:M29">
    <cfRule type="expression" dxfId="47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223</v>
      </c>
    </row>
    <row r="3" spans="1:14" s="1" customFormat="1" ht="18.75" customHeight="1">
      <c r="A3" s="35"/>
      <c r="B3" s="129" t="s">
        <v>179</v>
      </c>
      <c r="C3" s="130"/>
      <c r="D3" s="137">
        <v>25703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359540067</v>
      </c>
      <c r="E8" s="40">
        <f t="shared" ref="E8:E29" si="0">IFERROR(D8/$D$30,0)</f>
        <v>1.6802956239991264E-2</v>
      </c>
      <c r="F8" s="41">
        <f>_xlfn.IFS(D8&gt;0,RANK(D8,$D$8:$D$29,0),D8=0,"-")</f>
        <v>15</v>
      </c>
      <c r="G8" s="59">
        <v>47476</v>
      </c>
      <c r="H8" s="46">
        <f>_xlfn.IFS(G8&gt;0,RANK(G8,$G$8:$G$29,0),G8=0,"-")</f>
        <v>15</v>
      </c>
      <c r="I8" s="59">
        <v>9125</v>
      </c>
      <c r="J8" s="41">
        <f>_xlfn.IFS(I8&gt;0,RANK(I8,$I$8:$I$29,0),I8=0,"-")</f>
        <v>12</v>
      </c>
      <c r="K8" s="42">
        <f>IFERROR(D8/I8,0)</f>
        <v>39401.651178082189</v>
      </c>
      <c r="L8" s="41">
        <f>_xlfn.IFS(K8&gt;0,RANK(K8,$K$8:$K$29,0),K8=0,"-")</f>
        <v>16</v>
      </c>
      <c r="M8" s="16">
        <f>IFERROR(I8/$D$3,0)</f>
        <v>0.35501692409446367</v>
      </c>
      <c r="N8" s="15">
        <f>_xlfn.IFS(M8&gt;0,RANK(M8,$M$8:$M$29,0),M8=0,"-")</f>
        <v>12</v>
      </c>
    </row>
    <row r="9" spans="1:14" ht="18.75" customHeight="1">
      <c r="B9" s="43" t="s">
        <v>87</v>
      </c>
      <c r="C9" s="44"/>
      <c r="D9" s="60">
        <v>2525767596</v>
      </c>
      <c r="E9" s="45">
        <f t="shared" si="0"/>
        <v>0.1180407033410714</v>
      </c>
      <c r="F9" s="41">
        <f t="shared" ref="F9:F29" si="1">_xlfn.IFS(D9&gt;0,RANK(D9,$D$8:$D$29,0),D9=0,"-")</f>
        <v>3</v>
      </c>
      <c r="G9" s="60">
        <v>59423</v>
      </c>
      <c r="H9" s="46">
        <f t="shared" ref="H9:H29" si="2">_xlfn.IFS(G9&gt;0,RANK(G9,$G$8:$G$29,0),G9=0,"-")</f>
        <v>11</v>
      </c>
      <c r="I9" s="60">
        <v>10692</v>
      </c>
      <c r="J9" s="41">
        <f t="shared" ref="J9:J29" si="3">_xlfn.IFS(I9&gt;0,RANK(I9,$I$8:$I$29,0),I9=0,"-")</f>
        <v>9</v>
      </c>
      <c r="K9" s="47">
        <f t="shared" ref="K9:K29" si="4">IFERROR(D9/I9,0)</f>
        <v>236229.66666666666</v>
      </c>
      <c r="L9" s="41">
        <f t="shared" ref="L9:L29" si="5">_xlfn.IFS(K9&gt;0,RANK(K9,$K$8:$K$29,0),K9=0,"-")</f>
        <v>1</v>
      </c>
      <c r="M9" s="22">
        <f t="shared" ref="M9:M30" si="6">IFERROR(I9/$D$3,0)</f>
        <v>0.41598257012800061</v>
      </c>
      <c r="N9" s="15">
        <f t="shared" ref="N9:N29" si="7">_xlfn.IFS(M9&gt;0,RANK(M9,$M$8:$M$29,0),M9=0,"-")</f>
        <v>9</v>
      </c>
    </row>
    <row r="10" spans="1:14" ht="18.75" customHeight="1">
      <c r="B10" s="43" t="s">
        <v>88</v>
      </c>
      <c r="C10" s="44"/>
      <c r="D10" s="60">
        <v>213387959</v>
      </c>
      <c r="E10" s="45">
        <f t="shared" si="0"/>
        <v>9.9725979558713557E-3</v>
      </c>
      <c r="F10" s="41">
        <f t="shared" si="1"/>
        <v>16</v>
      </c>
      <c r="G10" s="60">
        <v>24391</v>
      </c>
      <c r="H10" s="46">
        <f t="shared" si="2"/>
        <v>16</v>
      </c>
      <c r="I10" s="60">
        <v>4411</v>
      </c>
      <c r="J10" s="41">
        <f t="shared" si="3"/>
        <v>17</v>
      </c>
      <c r="K10" s="47">
        <f t="shared" si="4"/>
        <v>48376.322602584449</v>
      </c>
      <c r="L10" s="41">
        <f t="shared" si="5"/>
        <v>14</v>
      </c>
      <c r="M10" s="22">
        <f t="shared" si="6"/>
        <v>0.17161420845815664</v>
      </c>
      <c r="N10" s="15">
        <f t="shared" si="7"/>
        <v>17</v>
      </c>
    </row>
    <row r="11" spans="1:14" ht="18.75" customHeight="1">
      <c r="B11" s="43" t="s">
        <v>89</v>
      </c>
      <c r="C11" s="44"/>
      <c r="D11" s="60">
        <v>1251544202</v>
      </c>
      <c r="E11" s="45">
        <f t="shared" si="0"/>
        <v>5.8490400344228644E-2</v>
      </c>
      <c r="F11" s="41">
        <f t="shared" si="1"/>
        <v>8</v>
      </c>
      <c r="G11" s="60">
        <v>234758</v>
      </c>
      <c r="H11" s="46">
        <f t="shared" si="2"/>
        <v>3</v>
      </c>
      <c r="I11" s="60">
        <v>17488</v>
      </c>
      <c r="J11" s="41">
        <f t="shared" si="3"/>
        <v>2</v>
      </c>
      <c r="K11" s="47">
        <f t="shared" si="4"/>
        <v>71565.885292772189</v>
      </c>
      <c r="L11" s="41">
        <f t="shared" si="5"/>
        <v>13</v>
      </c>
      <c r="M11" s="22">
        <f t="shared" si="6"/>
        <v>0.6803875034042719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661591313</v>
      </c>
      <c r="E12" s="45">
        <f t="shared" si="0"/>
        <v>3.0919196221592084E-2</v>
      </c>
      <c r="F12" s="41">
        <f t="shared" si="1"/>
        <v>11</v>
      </c>
      <c r="G12" s="60">
        <v>50393</v>
      </c>
      <c r="H12" s="46">
        <f t="shared" si="2"/>
        <v>13</v>
      </c>
      <c r="I12" s="60">
        <v>4932</v>
      </c>
      <c r="J12" s="41">
        <f t="shared" si="3"/>
        <v>16</v>
      </c>
      <c r="K12" s="47">
        <f t="shared" si="4"/>
        <v>134142.60198702352</v>
      </c>
      <c r="L12" s="41">
        <f t="shared" si="5"/>
        <v>7</v>
      </c>
      <c r="M12" s="22">
        <f t="shared" si="6"/>
        <v>0.19188421585028986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1155607582</v>
      </c>
      <c r="E13" s="45">
        <f t="shared" si="0"/>
        <v>5.4006842110723971E-2</v>
      </c>
      <c r="F13" s="41">
        <f t="shared" si="1"/>
        <v>9</v>
      </c>
      <c r="G13" s="60">
        <v>144262</v>
      </c>
      <c r="H13" s="46">
        <f t="shared" si="2"/>
        <v>5</v>
      </c>
      <c r="I13" s="60">
        <v>10648</v>
      </c>
      <c r="J13" s="41">
        <f t="shared" si="3"/>
        <v>10</v>
      </c>
      <c r="K13" s="47">
        <f t="shared" si="4"/>
        <v>108528.13504883547</v>
      </c>
      <c r="L13" s="41">
        <f t="shared" si="5"/>
        <v>8</v>
      </c>
      <c r="M13" s="22">
        <f t="shared" si="6"/>
        <v>0.41427070769949031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863173475</v>
      </c>
      <c r="E14" s="45">
        <f t="shared" si="0"/>
        <v>4.0340055140352951E-2</v>
      </c>
      <c r="F14" s="41">
        <f t="shared" si="1"/>
        <v>10</v>
      </c>
      <c r="G14" s="60">
        <v>81569</v>
      </c>
      <c r="H14" s="46">
        <f t="shared" si="2"/>
        <v>10</v>
      </c>
      <c r="I14" s="60">
        <v>11301</v>
      </c>
      <c r="J14" s="41">
        <f t="shared" si="3"/>
        <v>7</v>
      </c>
      <c r="K14" s="47">
        <f t="shared" si="4"/>
        <v>76380.273869569064</v>
      </c>
      <c r="L14" s="41">
        <f t="shared" si="5"/>
        <v>11</v>
      </c>
      <c r="M14" s="22">
        <f t="shared" si="6"/>
        <v>0.43967630237715444</v>
      </c>
      <c r="N14" s="15">
        <f t="shared" si="7"/>
        <v>7</v>
      </c>
    </row>
    <row r="15" spans="1:14" ht="18.75" customHeight="1">
      <c r="B15" s="43" t="s">
        <v>90</v>
      </c>
      <c r="C15" s="44"/>
      <c r="D15" s="60">
        <v>57020399</v>
      </c>
      <c r="E15" s="45">
        <f t="shared" si="0"/>
        <v>2.6648247500711559E-3</v>
      </c>
      <c r="F15" s="41">
        <f t="shared" si="1"/>
        <v>18</v>
      </c>
      <c r="G15" s="60">
        <v>13756</v>
      </c>
      <c r="H15" s="46">
        <f t="shared" si="2"/>
        <v>18</v>
      </c>
      <c r="I15" s="60">
        <v>3148</v>
      </c>
      <c r="J15" s="41">
        <f t="shared" si="3"/>
        <v>18</v>
      </c>
      <c r="K15" s="47">
        <f t="shared" si="4"/>
        <v>18113.214421855148</v>
      </c>
      <c r="L15" s="41">
        <f t="shared" si="5"/>
        <v>19</v>
      </c>
      <c r="M15" s="22">
        <f t="shared" si="6"/>
        <v>0.12247597556705443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3787321795</v>
      </c>
      <c r="E16" s="45">
        <f t="shared" si="0"/>
        <v>0.17699891675258037</v>
      </c>
      <c r="F16" s="41">
        <f t="shared" si="1"/>
        <v>1</v>
      </c>
      <c r="G16" s="60">
        <v>292634</v>
      </c>
      <c r="H16" s="46">
        <f t="shared" si="2"/>
        <v>1</v>
      </c>
      <c r="I16" s="60">
        <v>19289</v>
      </c>
      <c r="J16" s="41">
        <f t="shared" si="3"/>
        <v>1</v>
      </c>
      <c r="K16" s="47">
        <f t="shared" si="4"/>
        <v>196346.1970553165</v>
      </c>
      <c r="L16" s="41">
        <f t="shared" si="5"/>
        <v>2</v>
      </c>
      <c r="M16" s="22">
        <f t="shared" si="6"/>
        <v>0.75045714508034078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1476105891</v>
      </c>
      <c r="E17" s="45">
        <f t="shared" si="0"/>
        <v>6.8985197947538671E-2</v>
      </c>
      <c r="F17" s="41">
        <f t="shared" si="1"/>
        <v>6</v>
      </c>
      <c r="G17" s="60">
        <v>103616</v>
      </c>
      <c r="H17" s="46">
        <f t="shared" si="2"/>
        <v>6</v>
      </c>
      <c r="I17" s="60">
        <v>13662</v>
      </c>
      <c r="J17" s="41">
        <f t="shared" si="3"/>
        <v>5</v>
      </c>
      <c r="K17" s="47">
        <f t="shared" si="4"/>
        <v>108044.64141414141</v>
      </c>
      <c r="L17" s="41">
        <f t="shared" si="5"/>
        <v>9</v>
      </c>
      <c r="M17" s="22">
        <f t="shared" si="6"/>
        <v>0.53153328405244527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1608387342</v>
      </c>
      <c r="E18" s="45">
        <f t="shared" si="0"/>
        <v>7.5167316816965118E-2</v>
      </c>
      <c r="F18" s="41">
        <f t="shared" si="1"/>
        <v>5</v>
      </c>
      <c r="G18" s="60">
        <v>237314</v>
      </c>
      <c r="H18" s="46">
        <f t="shared" si="2"/>
        <v>2</v>
      </c>
      <c r="I18" s="60">
        <v>17311</v>
      </c>
      <c r="J18" s="41">
        <f t="shared" si="3"/>
        <v>3</v>
      </c>
      <c r="K18" s="47">
        <f t="shared" si="4"/>
        <v>92911.290046791051</v>
      </c>
      <c r="L18" s="41">
        <f t="shared" si="5"/>
        <v>10</v>
      </c>
      <c r="M18" s="22">
        <f t="shared" si="6"/>
        <v>0.67350114772594638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378938021</v>
      </c>
      <c r="E19" s="45">
        <f t="shared" si="0"/>
        <v>1.7709511592575552E-2</v>
      </c>
      <c r="F19" s="41">
        <f t="shared" si="1"/>
        <v>14</v>
      </c>
      <c r="G19" s="60">
        <v>84886</v>
      </c>
      <c r="H19" s="46">
        <f t="shared" si="2"/>
        <v>9</v>
      </c>
      <c r="I19" s="60">
        <v>10984</v>
      </c>
      <c r="J19" s="41">
        <f t="shared" si="3"/>
        <v>8</v>
      </c>
      <c r="K19" s="47">
        <f t="shared" si="4"/>
        <v>34499.091496722504</v>
      </c>
      <c r="L19" s="41">
        <f t="shared" si="5"/>
        <v>17</v>
      </c>
      <c r="M19" s="22">
        <f t="shared" si="6"/>
        <v>0.42734311169902345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2935909631</v>
      </c>
      <c r="E20" s="45">
        <f t="shared" si="0"/>
        <v>0.13720852161453789</v>
      </c>
      <c r="F20" s="41">
        <f t="shared" si="1"/>
        <v>2</v>
      </c>
      <c r="G20" s="60">
        <v>225632</v>
      </c>
      <c r="H20" s="46">
        <f t="shared" si="2"/>
        <v>4</v>
      </c>
      <c r="I20" s="60">
        <v>16663</v>
      </c>
      <c r="J20" s="41">
        <f t="shared" si="3"/>
        <v>4</v>
      </c>
      <c r="K20" s="47">
        <f t="shared" si="4"/>
        <v>176193.34039488688</v>
      </c>
      <c r="L20" s="41">
        <f t="shared" si="5"/>
        <v>3</v>
      </c>
      <c r="M20" s="22">
        <f t="shared" si="6"/>
        <v>0.64829008286970391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1676178261</v>
      </c>
      <c r="E21" s="45">
        <f t="shared" si="0"/>
        <v>7.8335497361988471E-2</v>
      </c>
      <c r="F21" s="41">
        <f t="shared" si="1"/>
        <v>4</v>
      </c>
      <c r="G21" s="60">
        <v>98792</v>
      </c>
      <c r="H21" s="46">
        <f t="shared" si="2"/>
        <v>7</v>
      </c>
      <c r="I21" s="60">
        <v>9685</v>
      </c>
      <c r="J21" s="41">
        <f t="shared" si="3"/>
        <v>11</v>
      </c>
      <c r="K21" s="47">
        <f t="shared" si="4"/>
        <v>173069.51584925142</v>
      </c>
      <c r="L21" s="41">
        <f t="shared" si="5"/>
        <v>4</v>
      </c>
      <c r="M21" s="22">
        <f t="shared" si="6"/>
        <v>0.37680426409368556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162652</v>
      </c>
      <c r="E22" s="45">
        <f t="shared" si="0"/>
        <v>7.6014739084616658E-6</v>
      </c>
      <c r="F22" s="41">
        <f t="shared" si="1"/>
        <v>21</v>
      </c>
      <c r="G22" s="60">
        <v>6</v>
      </c>
      <c r="H22" s="46">
        <f t="shared" si="2"/>
        <v>22</v>
      </c>
      <c r="I22" s="60">
        <v>1</v>
      </c>
      <c r="J22" s="41">
        <f t="shared" si="3"/>
        <v>22</v>
      </c>
      <c r="K22" s="47">
        <f t="shared" si="4"/>
        <v>162652</v>
      </c>
      <c r="L22" s="41">
        <f t="shared" si="5"/>
        <v>6</v>
      </c>
      <c r="M22" s="22">
        <f t="shared" si="6"/>
        <v>3.8905964284324787E-5</v>
      </c>
      <c r="N22" s="15">
        <f t="shared" si="7"/>
        <v>22</v>
      </c>
    </row>
    <row r="23" spans="2:15" ht="18.75" customHeight="1">
      <c r="B23" s="17" t="s">
        <v>285</v>
      </c>
      <c r="C23" s="69"/>
      <c r="D23" s="60">
        <v>10107</v>
      </c>
      <c r="E23" s="45">
        <f t="shared" si="0"/>
        <v>4.7234646234182215E-7</v>
      </c>
      <c r="F23" s="41">
        <f t="shared" si="1"/>
        <v>22</v>
      </c>
      <c r="G23" s="60">
        <v>8</v>
      </c>
      <c r="H23" s="46">
        <f t="shared" si="2"/>
        <v>21</v>
      </c>
      <c r="I23" s="60">
        <v>4</v>
      </c>
      <c r="J23" s="41">
        <f t="shared" si="3"/>
        <v>21</v>
      </c>
      <c r="K23" s="47">
        <f t="shared" si="4"/>
        <v>2526.75</v>
      </c>
      <c r="L23" s="41">
        <f t="shared" si="5"/>
        <v>22</v>
      </c>
      <c r="M23" s="22">
        <f t="shared" si="6"/>
        <v>1.5562385713729915E-4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10619456</v>
      </c>
      <c r="E24" s="45">
        <f t="shared" si="0"/>
        <v>4.9629588142818218E-4</v>
      </c>
      <c r="F24" s="41">
        <f t="shared" si="1"/>
        <v>19</v>
      </c>
      <c r="G24" s="60">
        <v>2003</v>
      </c>
      <c r="H24" s="46">
        <f t="shared" si="2"/>
        <v>19</v>
      </c>
      <c r="I24" s="60">
        <v>569</v>
      </c>
      <c r="J24" s="41">
        <f t="shared" si="3"/>
        <v>19</v>
      </c>
      <c r="K24" s="47">
        <f t="shared" si="4"/>
        <v>18663.367311072056</v>
      </c>
      <c r="L24" s="41">
        <f t="shared" si="5"/>
        <v>18</v>
      </c>
      <c r="M24" s="22">
        <f t="shared" si="6"/>
        <v>2.2137493677780805E-2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450612249</v>
      </c>
      <c r="E25" s="45">
        <f t="shared" si="0"/>
        <v>2.1059176976654031E-2</v>
      </c>
      <c r="F25" s="41">
        <f t="shared" si="1"/>
        <v>13</v>
      </c>
      <c r="G25" s="60">
        <v>88793</v>
      </c>
      <c r="H25" s="46">
        <f t="shared" si="2"/>
        <v>8</v>
      </c>
      <c r="I25" s="60">
        <v>11405</v>
      </c>
      <c r="J25" s="41">
        <f t="shared" si="3"/>
        <v>6</v>
      </c>
      <c r="K25" s="47">
        <f t="shared" si="4"/>
        <v>39510.061288908371</v>
      </c>
      <c r="L25" s="41">
        <f t="shared" si="5"/>
        <v>15</v>
      </c>
      <c r="M25" s="22">
        <f t="shared" si="6"/>
        <v>0.44372252266272422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1374939268</v>
      </c>
      <c r="E26" s="45">
        <f t="shared" si="0"/>
        <v>6.4257217688201695E-2</v>
      </c>
      <c r="F26" s="41">
        <f t="shared" si="1"/>
        <v>7</v>
      </c>
      <c r="G26" s="60">
        <v>49532</v>
      </c>
      <c r="H26" s="46">
        <f t="shared" si="2"/>
        <v>14</v>
      </c>
      <c r="I26" s="60">
        <v>8127</v>
      </c>
      <c r="J26" s="41">
        <f t="shared" si="3"/>
        <v>13</v>
      </c>
      <c r="K26" s="47">
        <f t="shared" si="4"/>
        <v>169181.6498092777</v>
      </c>
      <c r="L26" s="41">
        <f t="shared" si="5"/>
        <v>5</v>
      </c>
      <c r="M26" s="22">
        <f t="shared" si="6"/>
        <v>0.31618877173870752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102939151</v>
      </c>
      <c r="E27" s="45">
        <f t="shared" si="0"/>
        <v>4.8108186218779707E-3</v>
      </c>
      <c r="F27" s="41">
        <f t="shared" si="1"/>
        <v>17</v>
      </c>
      <c r="G27" s="60">
        <v>51217</v>
      </c>
      <c r="H27" s="46">
        <f t="shared" si="2"/>
        <v>12</v>
      </c>
      <c r="I27" s="60">
        <v>6870</v>
      </c>
      <c r="J27" s="41">
        <f t="shared" si="3"/>
        <v>15</v>
      </c>
      <c r="K27" s="47">
        <f t="shared" si="4"/>
        <v>14983.864774381369</v>
      </c>
      <c r="L27" s="41">
        <f t="shared" si="5"/>
        <v>20</v>
      </c>
      <c r="M27" s="22">
        <f t="shared" si="6"/>
        <v>0.26728397463331127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507388244</v>
      </c>
      <c r="E28" s="45">
        <f t="shared" si="0"/>
        <v>2.3712579606928789E-2</v>
      </c>
      <c r="F28" s="41">
        <f t="shared" si="1"/>
        <v>12</v>
      </c>
      <c r="G28" s="60">
        <v>15166</v>
      </c>
      <c r="H28" s="46">
        <f t="shared" si="2"/>
        <v>17</v>
      </c>
      <c r="I28" s="60">
        <v>6911</v>
      </c>
      <c r="J28" s="41">
        <f t="shared" si="3"/>
        <v>14</v>
      </c>
      <c r="K28" s="47">
        <f t="shared" si="4"/>
        <v>73417.485747359286</v>
      </c>
      <c r="L28" s="41">
        <f t="shared" si="5"/>
        <v>12</v>
      </c>
      <c r="M28" s="22">
        <f t="shared" si="6"/>
        <v>0.26887911916896862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284569</v>
      </c>
      <c r="E29" s="50">
        <f t="shared" si="0"/>
        <v>1.3299214449604234E-5</v>
      </c>
      <c r="F29" s="41">
        <f t="shared" si="1"/>
        <v>20</v>
      </c>
      <c r="G29" s="61">
        <v>271</v>
      </c>
      <c r="H29" s="46">
        <f t="shared" si="2"/>
        <v>20</v>
      </c>
      <c r="I29" s="61">
        <v>53</v>
      </c>
      <c r="J29" s="41">
        <f t="shared" si="3"/>
        <v>20</v>
      </c>
      <c r="K29" s="51">
        <f t="shared" si="4"/>
        <v>5369.2264150943392</v>
      </c>
      <c r="L29" s="41">
        <f t="shared" si="5"/>
        <v>21</v>
      </c>
      <c r="M29" s="28">
        <f t="shared" si="6"/>
        <v>2.0620161070692136E-3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21397429230</v>
      </c>
      <c r="E30" s="70"/>
      <c r="F30" s="71"/>
      <c r="G30" s="62">
        <v>607165</v>
      </c>
      <c r="H30" s="71"/>
      <c r="I30" s="62">
        <v>22665</v>
      </c>
      <c r="J30" s="71"/>
      <c r="K30" s="54">
        <f>IFERROR(D30/I30,0)</f>
        <v>944073.64791528787</v>
      </c>
      <c r="L30" s="71"/>
      <c r="M30" s="30">
        <f t="shared" si="6"/>
        <v>0.88180368050422131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72" priority="24" stopIfTrue="1">
      <formula>$F8&lt;=5</formula>
    </cfRule>
  </conditionalFormatting>
  <conditionalFormatting sqref="H8:H29">
    <cfRule type="expression" dxfId="471" priority="25" stopIfTrue="1">
      <formula>$H8&lt;=5</formula>
    </cfRule>
  </conditionalFormatting>
  <conditionalFormatting sqref="J8:J29">
    <cfRule type="expression" dxfId="470" priority="26" stopIfTrue="1">
      <formula>$J8&lt;=5</formula>
    </cfRule>
  </conditionalFormatting>
  <conditionalFormatting sqref="L8:L29">
    <cfRule type="expression" dxfId="469" priority="27" stopIfTrue="1">
      <formula>$L8&lt;=5</formula>
    </cfRule>
  </conditionalFormatting>
  <conditionalFormatting sqref="E8:E29">
    <cfRule type="expression" dxfId="468" priority="22" stopIfTrue="1">
      <formula>$F8&lt;=5</formula>
    </cfRule>
  </conditionalFormatting>
  <conditionalFormatting sqref="G8:G29">
    <cfRule type="expression" dxfId="467" priority="20" stopIfTrue="1">
      <formula>$H8&lt;=5</formula>
    </cfRule>
  </conditionalFormatting>
  <conditionalFormatting sqref="I8:I29">
    <cfRule type="expression" dxfId="466" priority="18" stopIfTrue="1">
      <formula>$J8&lt;=5</formula>
    </cfRule>
  </conditionalFormatting>
  <conditionalFormatting sqref="K8:K29">
    <cfRule type="expression" dxfId="465" priority="16" stopIfTrue="1">
      <formula>$L8&lt;=5</formula>
    </cfRule>
  </conditionalFormatting>
  <conditionalFormatting sqref="D8:D29">
    <cfRule type="expression" dxfId="464" priority="14" stopIfTrue="1">
      <formula>$F8&lt;=5</formula>
    </cfRule>
  </conditionalFormatting>
  <conditionalFormatting sqref="N8:N29">
    <cfRule type="expression" dxfId="463" priority="8" stopIfTrue="1">
      <formula>$N8&lt;=5</formula>
    </cfRule>
  </conditionalFormatting>
  <conditionalFormatting sqref="M8:M29">
    <cfRule type="expression" dxfId="46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224</v>
      </c>
    </row>
    <row r="3" spans="1:14" s="1" customFormat="1" ht="18.75" customHeight="1">
      <c r="A3" s="35"/>
      <c r="B3" s="129" t="s">
        <v>179</v>
      </c>
      <c r="C3" s="130"/>
      <c r="D3" s="137">
        <v>7555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112602086</v>
      </c>
      <c r="E8" s="40">
        <f t="shared" ref="E8:E29" si="0">IFERROR(D8/$D$30,0)</f>
        <v>1.7289277218173787E-2</v>
      </c>
      <c r="F8" s="41">
        <f>_xlfn.IFS(D8&gt;0,RANK(D8,$D$8:$D$29,0),D8=0,"-")</f>
        <v>15</v>
      </c>
      <c r="G8" s="59">
        <v>13630</v>
      </c>
      <c r="H8" s="46">
        <f>_xlfn.IFS(G8&gt;0,RANK(G8,$G$8:$G$29,0),G8=0,"-")</f>
        <v>13</v>
      </c>
      <c r="I8" s="59">
        <v>2724</v>
      </c>
      <c r="J8" s="41">
        <f>_xlfn.IFS(I8&gt;0,RANK(I8,$I$8:$I$29,0),I8=0,"-")</f>
        <v>12</v>
      </c>
      <c r="K8" s="42">
        <f>IFERROR(D8/I8,0)</f>
        <v>41337.03597650514</v>
      </c>
      <c r="L8" s="41">
        <f>_xlfn.IFS(K8&gt;0,RANK(K8,$K$8:$K$29,0),K8=0,"-")</f>
        <v>14</v>
      </c>
      <c r="M8" s="16">
        <f>IFERROR(I8/$D$3,0)</f>
        <v>0.36055592322964924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833248040</v>
      </c>
      <c r="E9" s="45">
        <f t="shared" si="0"/>
        <v>0.12793951574804716</v>
      </c>
      <c r="F9" s="41">
        <f t="shared" ref="F9:F29" si="1">_xlfn.IFS(D9&gt;0,RANK(D9,$D$8:$D$29,0),D9=0,"-")</f>
        <v>3</v>
      </c>
      <c r="G9" s="60">
        <v>17425</v>
      </c>
      <c r="H9" s="46">
        <f t="shared" ref="H9:H29" si="2">_xlfn.IFS(G9&gt;0,RANK(G9,$G$8:$G$29,0),G9=0,"-")</f>
        <v>11</v>
      </c>
      <c r="I9" s="60">
        <v>3389</v>
      </c>
      <c r="J9" s="41">
        <f t="shared" ref="J9:J29" si="3">_xlfn.IFS(I9&gt;0,RANK(I9,$I$8:$I$29,0),I9=0,"-")</f>
        <v>7</v>
      </c>
      <c r="K9" s="47">
        <f t="shared" ref="K9:K29" si="4">IFERROR(D9/I9,0)</f>
        <v>245868.40956034229</v>
      </c>
      <c r="L9" s="41">
        <f t="shared" ref="L9:L29" si="5">_xlfn.IFS(K9&gt;0,RANK(K9,$K$8:$K$29,0),K9=0,"-")</f>
        <v>1</v>
      </c>
      <c r="M9" s="22">
        <f t="shared" ref="M9:M30" si="6">IFERROR(I9/$D$3,0)</f>
        <v>0.44857710125744538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82946004</v>
      </c>
      <c r="E10" s="45">
        <f t="shared" si="0"/>
        <v>1.2735789435515003E-2</v>
      </c>
      <c r="F10" s="41">
        <f t="shared" si="1"/>
        <v>16</v>
      </c>
      <c r="G10" s="60">
        <v>8103</v>
      </c>
      <c r="H10" s="46">
        <f t="shared" si="2"/>
        <v>16</v>
      </c>
      <c r="I10" s="60">
        <v>1514</v>
      </c>
      <c r="J10" s="41">
        <f t="shared" si="3"/>
        <v>16</v>
      </c>
      <c r="K10" s="47">
        <f t="shared" si="4"/>
        <v>54786</v>
      </c>
      <c r="L10" s="41">
        <f t="shared" si="5"/>
        <v>13</v>
      </c>
      <c r="M10" s="22">
        <f t="shared" si="6"/>
        <v>0.20039708802117803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429416605</v>
      </c>
      <c r="E11" s="45">
        <f t="shared" si="0"/>
        <v>6.5933971471292568E-2</v>
      </c>
      <c r="F11" s="41">
        <f t="shared" si="1"/>
        <v>7</v>
      </c>
      <c r="G11" s="60">
        <v>67228</v>
      </c>
      <c r="H11" s="46">
        <f t="shared" si="2"/>
        <v>3</v>
      </c>
      <c r="I11" s="60">
        <v>5262</v>
      </c>
      <c r="J11" s="41">
        <f t="shared" si="3"/>
        <v>3</v>
      </c>
      <c r="K11" s="47">
        <f t="shared" si="4"/>
        <v>81607.108513873056</v>
      </c>
      <c r="L11" s="41">
        <f t="shared" si="5"/>
        <v>10</v>
      </c>
      <c r="M11" s="22">
        <f t="shared" si="6"/>
        <v>0.69649238914626077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170763745</v>
      </c>
      <c r="E12" s="45">
        <f t="shared" si="0"/>
        <v>2.6219600639712289E-2</v>
      </c>
      <c r="F12" s="41">
        <f t="shared" si="1"/>
        <v>11</v>
      </c>
      <c r="G12" s="60">
        <v>13804</v>
      </c>
      <c r="H12" s="46">
        <f t="shared" si="2"/>
        <v>12</v>
      </c>
      <c r="I12" s="60">
        <v>1370</v>
      </c>
      <c r="J12" s="41">
        <f t="shared" si="3"/>
        <v>17</v>
      </c>
      <c r="K12" s="47">
        <f t="shared" si="4"/>
        <v>124645.0693430657</v>
      </c>
      <c r="L12" s="41">
        <f t="shared" si="5"/>
        <v>7</v>
      </c>
      <c r="M12" s="22">
        <f t="shared" si="6"/>
        <v>0.1813368630046327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362376485</v>
      </c>
      <c r="E13" s="45">
        <f t="shared" si="0"/>
        <v>5.5640421319658281E-2</v>
      </c>
      <c r="F13" s="41">
        <f t="shared" si="1"/>
        <v>9</v>
      </c>
      <c r="G13" s="60">
        <v>42107</v>
      </c>
      <c r="H13" s="46">
        <f t="shared" si="2"/>
        <v>5</v>
      </c>
      <c r="I13" s="60">
        <v>3307</v>
      </c>
      <c r="J13" s="41">
        <f t="shared" si="3"/>
        <v>9</v>
      </c>
      <c r="K13" s="47">
        <f t="shared" si="4"/>
        <v>109578.61657091019</v>
      </c>
      <c r="L13" s="41">
        <f t="shared" si="5"/>
        <v>8</v>
      </c>
      <c r="M13" s="22">
        <f t="shared" si="6"/>
        <v>0.43772336201191264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234089396</v>
      </c>
      <c r="E14" s="45">
        <f t="shared" si="0"/>
        <v>3.5942819578660933E-2</v>
      </c>
      <c r="F14" s="41">
        <f t="shared" si="1"/>
        <v>10</v>
      </c>
      <c r="G14" s="60">
        <v>20787</v>
      </c>
      <c r="H14" s="46">
        <f t="shared" si="2"/>
        <v>10</v>
      </c>
      <c r="I14" s="60">
        <v>3321</v>
      </c>
      <c r="J14" s="41">
        <f t="shared" si="3"/>
        <v>8</v>
      </c>
      <c r="K14" s="47">
        <f t="shared" si="4"/>
        <v>70487.623005118934</v>
      </c>
      <c r="L14" s="41">
        <f t="shared" si="5"/>
        <v>11</v>
      </c>
      <c r="M14" s="22">
        <f t="shared" si="6"/>
        <v>0.43957643944407676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20703335</v>
      </c>
      <c r="E15" s="45">
        <f t="shared" si="0"/>
        <v>3.1788549472850799E-3</v>
      </c>
      <c r="F15" s="41">
        <f t="shared" si="1"/>
        <v>18</v>
      </c>
      <c r="G15" s="60">
        <v>3262</v>
      </c>
      <c r="H15" s="46">
        <f t="shared" si="2"/>
        <v>18</v>
      </c>
      <c r="I15" s="60">
        <v>813</v>
      </c>
      <c r="J15" s="41">
        <f t="shared" si="3"/>
        <v>18</v>
      </c>
      <c r="K15" s="47">
        <f t="shared" si="4"/>
        <v>25465.356703567035</v>
      </c>
      <c r="L15" s="41">
        <f t="shared" si="5"/>
        <v>17</v>
      </c>
      <c r="M15" s="22">
        <f t="shared" si="6"/>
        <v>0.10761085373924553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1147742652</v>
      </c>
      <c r="E16" s="45">
        <f t="shared" si="0"/>
        <v>0.17622800420899809</v>
      </c>
      <c r="F16" s="41">
        <f t="shared" si="1"/>
        <v>1</v>
      </c>
      <c r="G16" s="60">
        <v>86052</v>
      </c>
      <c r="H16" s="46">
        <f t="shared" si="2"/>
        <v>1</v>
      </c>
      <c r="I16" s="60">
        <v>5905</v>
      </c>
      <c r="J16" s="41">
        <f t="shared" si="3"/>
        <v>1</v>
      </c>
      <c r="K16" s="47">
        <f t="shared" si="4"/>
        <v>194367.93429297206</v>
      </c>
      <c r="L16" s="41">
        <f t="shared" si="5"/>
        <v>2</v>
      </c>
      <c r="M16" s="22">
        <f t="shared" si="6"/>
        <v>0.78160158835208471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536310974</v>
      </c>
      <c r="E17" s="45">
        <f t="shared" si="0"/>
        <v>8.2346867931334722E-2</v>
      </c>
      <c r="F17" s="41">
        <f t="shared" si="1"/>
        <v>4</v>
      </c>
      <c r="G17" s="60">
        <v>30156</v>
      </c>
      <c r="H17" s="46">
        <f t="shared" si="2"/>
        <v>6</v>
      </c>
      <c r="I17" s="60">
        <v>4100</v>
      </c>
      <c r="J17" s="41">
        <f t="shared" si="3"/>
        <v>5</v>
      </c>
      <c r="K17" s="47">
        <f t="shared" si="4"/>
        <v>130807.55463414635</v>
      </c>
      <c r="L17" s="41">
        <f t="shared" si="5"/>
        <v>6</v>
      </c>
      <c r="M17" s="22">
        <f t="shared" si="6"/>
        <v>0.54268696227663804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451756174</v>
      </c>
      <c r="E18" s="45">
        <f t="shared" si="0"/>
        <v>6.9364058915458757E-2</v>
      </c>
      <c r="F18" s="41">
        <f t="shared" si="1"/>
        <v>6</v>
      </c>
      <c r="G18" s="60">
        <v>71018</v>
      </c>
      <c r="H18" s="46">
        <f t="shared" si="2"/>
        <v>2</v>
      </c>
      <c r="I18" s="60">
        <v>5395</v>
      </c>
      <c r="J18" s="41">
        <f t="shared" si="3"/>
        <v>2</v>
      </c>
      <c r="K18" s="47">
        <f t="shared" si="4"/>
        <v>83736.084151992589</v>
      </c>
      <c r="L18" s="41">
        <f t="shared" si="5"/>
        <v>9</v>
      </c>
      <c r="M18" s="22">
        <f t="shared" si="6"/>
        <v>0.71409662475182001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119609267</v>
      </c>
      <c r="E19" s="45">
        <f t="shared" si="0"/>
        <v>1.8365181751833316E-2</v>
      </c>
      <c r="F19" s="41">
        <f t="shared" si="1"/>
        <v>13</v>
      </c>
      <c r="G19" s="60">
        <v>25457</v>
      </c>
      <c r="H19" s="46">
        <f t="shared" si="2"/>
        <v>8</v>
      </c>
      <c r="I19" s="60">
        <v>3297</v>
      </c>
      <c r="J19" s="41">
        <f t="shared" si="3"/>
        <v>10</v>
      </c>
      <c r="K19" s="47">
        <f t="shared" si="4"/>
        <v>36278.212617531091</v>
      </c>
      <c r="L19" s="41">
        <f t="shared" si="5"/>
        <v>16</v>
      </c>
      <c r="M19" s="22">
        <f t="shared" si="6"/>
        <v>0.43639973527465253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845857658</v>
      </c>
      <c r="E20" s="45">
        <f t="shared" si="0"/>
        <v>0.12987563601865454</v>
      </c>
      <c r="F20" s="41">
        <f t="shared" si="1"/>
        <v>2</v>
      </c>
      <c r="G20" s="60">
        <v>64064</v>
      </c>
      <c r="H20" s="46">
        <f t="shared" si="2"/>
        <v>4</v>
      </c>
      <c r="I20" s="60">
        <v>5003</v>
      </c>
      <c r="J20" s="41">
        <f t="shared" si="3"/>
        <v>4</v>
      </c>
      <c r="K20" s="47">
        <f t="shared" si="4"/>
        <v>169070.08954627224</v>
      </c>
      <c r="L20" s="41">
        <f t="shared" si="5"/>
        <v>4</v>
      </c>
      <c r="M20" s="22">
        <f t="shared" si="6"/>
        <v>0.66221045665122436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464057679</v>
      </c>
      <c r="E21" s="45">
        <f t="shared" si="0"/>
        <v>7.1252870550313818E-2</v>
      </c>
      <c r="F21" s="41">
        <f t="shared" si="1"/>
        <v>5</v>
      </c>
      <c r="G21" s="60">
        <v>26451</v>
      </c>
      <c r="H21" s="46">
        <f t="shared" si="2"/>
        <v>7</v>
      </c>
      <c r="I21" s="60">
        <v>2933</v>
      </c>
      <c r="J21" s="41">
        <f t="shared" si="3"/>
        <v>11</v>
      </c>
      <c r="K21" s="47">
        <f t="shared" si="4"/>
        <v>158219.46096147288</v>
      </c>
      <c r="L21" s="41">
        <f t="shared" si="5"/>
        <v>5</v>
      </c>
      <c r="M21" s="22">
        <f t="shared" si="6"/>
        <v>0.38821972203838517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1671538</v>
      </c>
      <c r="E24" s="45">
        <f t="shared" si="0"/>
        <v>2.5665318369600879E-4</v>
      </c>
      <c r="F24" s="41">
        <f t="shared" si="1"/>
        <v>19</v>
      </c>
      <c r="G24" s="60">
        <v>851</v>
      </c>
      <c r="H24" s="46">
        <f t="shared" si="2"/>
        <v>19</v>
      </c>
      <c r="I24" s="60">
        <v>228</v>
      </c>
      <c r="J24" s="41">
        <f t="shared" si="3"/>
        <v>19</v>
      </c>
      <c r="K24" s="47">
        <f t="shared" si="4"/>
        <v>7331.3070175438597</v>
      </c>
      <c r="L24" s="41">
        <f t="shared" si="5"/>
        <v>20</v>
      </c>
      <c r="M24" s="22">
        <f t="shared" si="6"/>
        <v>3.0178689609530112E-2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134634795</v>
      </c>
      <c r="E25" s="45">
        <f t="shared" si="0"/>
        <v>2.0672248416135009E-2</v>
      </c>
      <c r="F25" s="41">
        <f t="shared" si="1"/>
        <v>12</v>
      </c>
      <c r="G25" s="60">
        <v>24210</v>
      </c>
      <c r="H25" s="46">
        <f t="shared" si="2"/>
        <v>9</v>
      </c>
      <c r="I25" s="60">
        <v>3438</v>
      </c>
      <c r="J25" s="41">
        <f t="shared" si="3"/>
        <v>6</v>
      </c>
      <c r="K25" s="47">
        <f t="shared" si="4"/>
        <v>39160.789703315881</v>
      </c>
      <c r="L25" s="41">
        <f t="shared" si="5"/>
        <v>15</v>
      </c>
      <c r="M25" s="22">
        <f t="shared" si="6"/>
        <v>0.45506287227001985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425050143</v>
      </c>
      <c r="E26" s="45">
        <f t="shared" si="0"/>
        <v>6.526353120981622E-2</v>
      </c>
      <c r="F26" s="41">
        <f t="shared" si="1"/>
        <v>8</v>
      </c>
      <c r="G26" s="60">
        <v>13213</v>
      </c>
      <c r="H26" s="46">
        <f t="shared" si="2"/>
        <v>14</v>
      </c>
      <c r="I26" s="60">
        <v>2412</v>
      </c>
      <c r="J26" s="41">
        <f t="shared" si="3"/>
        <v>13</v>
      </c>
      <c r="K26" s="47">
        <f t="shared" si="4"/>
        <v>176223.11069651743</v>
      </c>
      <c r="L26" s="41">
        <f t="shared" si="5"/>
        <v>3</v>
      </c>
      <c r="M26" s="22">
        <f t="shared" si="6"/>
        <v>0.31925876902713435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26024462</v>
      </c>
      <c r="E27" s="45">
        <f t="shared" si="0"/>
        <v>3.9958774651104546E-3</v>
      </c>
      <c r="F27" s="41">
        <f t="shared" si="1"/>
        <v>17</v>
      </c>
      <c r="G27" s="60">
        <v>10793</v>
      </c>
      <c r="H27" s="46">
        <f t="shared" si="2"/>
        <v>15</v>
      </c>
      <c r="I27" s="60">
        <v>1852</v>
      </c>
      <c r="J27" s="41">
        <f t="shared" si="3"/>
        <v>15</v>
      </c>
      <c r="K27" s="47">
        <f t="shared" si="4"/>
        <v>14052.085313174946</v>
      </c>
      <c r="L27" s="41">
        <f t="shared" si="5"/>
        <v>18</v>
      </c>
      <c r="M27" s="22">
        <f t="shared" si="6"/>
        <v>0.24513567174056916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113841164</v>
      </c>
      <c r="E28" s="45">
        <f t="shared" si="0"/>
        <v>1.7479529137991157E-2</v>
      </c>
      <c r="F28" s="41">
        <f t="shared" si="1"/>
        <v>14</v>
      </c>
      <c r="G28" s="60">
        <v>4394</v>
      </c>
      <c r="H28" s="46">
        <f t="shared" si="2"/>
        <v>17</v>
      </c>
      <c r="I28" s="60">
        <v>1949</v>
      </c>
      <c r="J28" s="41">
        <f t="shared" si="3"/>
        <v>14</v>
      </c>
      <c r="K28" s="60">
        <f t="shared" si="4"/>
        <v>58410.037968188815</v>
      </c>
      <c r="L28" s="41">
        <f t="shared" si="5"/>
        <v>12</v>
      </c>
      <c r="M28" s="22">
        <f t="shared" si="6"/>
        <v>0.25797485109199209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125638</v>
      </c>
      <c r="E29" s="50">
        <f t="shared" si="0"/>
        <v>1.9290852312779696E-5</v>
      </c>
      <c r="F29" s="41">
        <f t="shared" si="1"/>
        <v>20</v>
      </c>
      <c r="G29" s="61">
        <v>98</v>
      </c>
      <c r="H29" s="46">
        <f t="shared" si="2"/>
        <v>20</v>
      </c>
      <c r="I29" s="61">
        <v>14</v>
      </c>
      <c r="J29" s="41">
        <f t="shared" si="3"/>
        <v>20</v>
      </c>
      <c r="K29" s="51">
        <f t="shared" si="4"/>
        <v>8974.1428571428569</v>
      </c>
      <c r="L29" s="41">
        <f t="shared" si="5"/>
        <v>19</v>
      </c>
      <c r="M29" s="28">
        <f t="shared" si="6"/>
        <v>1.8530774321641296E-3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6512827840</v>
      </c>
      <c r="E30" s="70"/>
      <c r="F30" s="71"/>
      <c r="G30" s="62">
        <v>168888</v>
      </c>
      <c r="H30" s="71"/>
      <c r="I30" s="62">
        <v>6845</v>
      </c>
      <c r="J30" s="71"/>
      <c r="K30" s="54">
        <f>IFERROR(D30/I30,0)</f>
        <v>951472.29218407592</v>
      </c>
      <c r="L30" s="71"/>
      <c r="M30" s="30">
        <f t="shared" si="6"/>
        <v>0.90602250165453346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61" priority="51" stopIfTrue="1">
      <formula>$F8&lt;=5</formula>
    </cfRule>
  </conditionalFormatting>
  <conditionalFormatting sqref="H8:H29">
    <cfRule type="expression" dxfId="460" priority="52" stopIfTrue="1">
      <formula>$H8&lt;=5</formula>
    </cfRule>
  </conditionalFormatting>
  <conditionalFormatting sqref="J8:J29">
    <cfRule type="expression" dxfId="459" priority="53" stopIfTrue="1">
      <formula>$J8&lt;=5</formula>
    </cfRule>
  </conditionalFormatting>
  <conditionalFormatting sqref="L8:L29">
    <cfRule type="expression" dxfId="458" priority="54" stopIfTrue="1">
      <formula>$L8&lt;=5</formula>
    </cfRule>
  </conditionalFormatting>
  <conditionalFormatting sqref="E8:E29">
    <cfRule type="expression" dxfId="457" priority="49" stopIfTrue="1">
      <formula>$F8&lt;=5</formula>
    </cfRule>
  </conditionalFormatting>
  <conditionalFormatting sqref="G8:G29">
    <cfRule type="expression" dxfId="456" priority="47" stopIfTrue="1">
      <formula>$H8&lt;=5</formula>
    </cfRule>
  </conditionalFormatting>
  <conditionalFormatting sqref="I8:I29">
    <cfRule type="expression" dxfId="455" priority="45" stopIfTrue="1">
      <formula>$J8&lt;=5</formula>
    </cfRule>
  </conditionalFormatting>
  <conditionalFormatting sqref="K8:K29">
    <cfRule type="expression" dxfId="454" priority="43" stopIfTrue="1">
      <formula>$L8&lt;=5</formula>
    </cfRule>
  </conditionalFormatting>
  <conditionalFormatting sqref="D8:D29">
    <cfRule type="expression" dxfId="453" priority="41" stopIfTrue="1">
      <formula>$F8&lt;=5</formula>
    </cfRule>
  </conditionalFormatting>
  <conditionalFormatting sqref="N8:N29">
    <cfRule type="expression" dxfId="452" priority="35" stopIfTrue="1">
      <formula>$N8&lt;=5</formula>
    </cfRule>
  </conditionalFormatting>
  <conditionalFormatting sqref="M8:M29">
    <cfRule type="expression" dxfId="451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225</v>
      </c>
    </row>
    <row r="3" spans="1:14" s="1" customFormat="1" ht="18.75" customHeight="1">
      <c r="A3" s="35"/>
      <c r="B3" s="129" t="s">
        <v>179</v>
      </c>
      <c r="C3" s="130"/>
      <c r="D3" s="137">
        <v>32422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458179879</v>
      </c>
      <c r="E8" s="40">
        <f t="shared" ref="E8:E29" si="0">IFERROR(D8/$D$30,0)</f>
        <v>1.5546798897805705E-2</v>
      </c>
      <c r="F8" s="41">
        <f>_xlfn.IFS(D8&gt;0,RANK(D8,$D$8:$D$29,0),D8=0,"-")</f>
        <v>14</v>
      </c>
      <c r="G8" s="59">
        <v>54996</v>
      </c>
      <c r="H8" s="46">
        <f>_xlfn.IFS(G8&gt;0,RANK(G8,$G$8:$G$29,0),G8=0,"-")</f>
        <v>14</v>
      </c>
      <c r="I8" s="59">
        <v>11095</v>
      </c>
      <c r="J8" s="41">
        <f>_xlfn.IFS(I8&gt;0,RANK(I8,$I$8:$I$29,0),I8=0,"-")</f>
        <v>12</v>
      </c>
      <c r="K8" s="42">
        <f>IFERROR(D8/I8,0)</f>
        <v>41296.068409193329</v>
      </c>
      <c r="L8" s="41">
        <f>_xlfn.IFS(K8&gt;0,RANK(K8,$K$8:$K$29,0),K8=0,"-")</f>
        <v>14</v>
      </c>
      <c r="M8" s="16">
        <f>IFERROR(I8/$D$3,0)</f>
        <v>0.34220590956757757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3275614105</v>
      </c>
      <c r="E9" s="45">
        <f t="shared" si="0"/>
        <v>0.11114698853297053</v>
      </c>
      <c r="F9" s="41">
        <f t="shared" ref="F9:F29" si="1">_xlfn.IFS(D9&gt;0,RANK(D9,$D$8:$D$29,0),D9=0,"-")</f>
        <v>3</v>
      </c>
      <c r="G9" s="60">
        <v>70416</v>
      </c>
      <c r="H9" s="46">
        <f t="shared" ref="H9:H29" si="2">_xlfn.IFS(G9&gt;0,RANK(G9,$G$8:$G$29,0),G9=0,"-")</f>
        <v>11</v>
      </c>
      <c r="I9" s="60">
        <v>13505</v>
      </c>
      <c r="J9" s="41">
        <f t="shared" ref="J9:J29" si="3">_xlfn.IFS(I9&gt;0,RANK(I9,$I$8:$I$29,0),I9=0,"-")</f>
        <v>10</v>
      </c>
      <c r="K9" s="47">
        <f t="shared" ref="K9:K29" si="4">IFERROR(D9/I9,0)</f>
        <v>242548.24916697521</v>
      </c>
      <c r="L9" s="41">
        <f t="shared" ref="L9:L29" si="5">_xlfn.IFS(K9&gt;0,RANK(K9,$K$8:$K$29,0),K9=0,"-")</f>
        <v>1</v>
      </c>
      <c r="M9" s="22">
        <f t="shared" ref="M9:M30" si="6">IFERROR(I9/$D$3,0)</f>
        <v>0.41653815310591574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419820474</v>
      </c>
      <c r="E10" s="45">
        <f t="shared" si="0"/>
        <v>1.4245201026078819E-2</v>
      </c>
      <c r="F10" s="41">
        <f t="shared" si="1"/>
        <v>15</v>
      </c>
      <c r="G10" s="60">
        <v>35180</v>
      </c>
      <c r="H10" s="46">
        <f t="shared" si="2"/>
        <v>16</v>
      </c>
      <c r="I10" s="60">
        <v>6771</v>
      </c>
      <c r="J10" s="41">
        <f t="shared" si="3"/>
        <v>16</v>
      </c>
      <c r="K10" s="47">
        <f t="shared" si="4"/>
        <v>62002.728400531676</v>
      </c>
      <c r="L10" s="41">
        <f t="shared" si="5"/>
        <v>13</v>
      </c>
      <c r="M10" s="22">
        <f t="shared" si="6"/>
        <v>0.20883967676269199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1627389932</v>
      </c>
      <c r="E11" s="45">
        <f t="shared" si="0"/>
        <v>5.5220024188617205E-2</v>
      </c>
      <c r="F11" s="41">
        <f t="shared" si="1"/>
        <v>9</v>
      </c>
      <c r="G11" s="60">
        <v>299363</v>
      </c>
      <c r="H11" s="46">
        <f t="shared" si="2"/>
        <v>3</v>
      </c>
      <c r="I11" s="60">
        <v>22966</v>
      </c>
      <c r="J11" s="41">
        <f t="shared" si="3"/>
        <v>2</v>
      </c>
      <c r="K11" s="47">
        <f t="shared" si="4"/>
        <v>70860.834799268487</v>
      </c>
      <c r="L11" s="41">
        <f t="shared" si="5"/>
        <v>10</v>
      </c>
      <c r="M11" s="22">
        <f t="shared" si="6"/>
        <v>0.70834618468940846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1553163426</v>
      </c>
      <c r="E12" s="45">
        <f t="shared" si="0"/>
        <v>5.2701396430044747E-2</v>
      </c>
      <c r="F12" s="41">
        <f t="shared" si="1"/>
        <v>10</v>
      </c>
      <c r="G12" s="60">
        <v>66536</v>
      </c>
      <c r="H12" s="46">
        <f t="shared" si="2"/>
        <v>12</v>
      </c>
      <c r="I12" s="60">
        <v>6448</v>
      </c>
      <c r="J12" s="41">
        <f t="shared" si="3"/>
        <v>17</v>
      </c>
      <c r="K12" s="47">
        <f t="shared" si="4"/>
        <v>240875.22115384616</v>
      </c>
      <c r="L12" s="41">
        <f t="shared" si="5"/>
        <v>2</v>
      </c>
      <c r="M12" s="22">
        <f t="shared" si="6"/>
        <v>0.19887730553327987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1863934363</v>
      </c>
      <c r="E13" s="45">
        <f t="shared" si="0"/>
        <v>6.324636682762444E-2</v>
      </c>
      <c r="F13" s="41">
        <f t="shared" si="1"/>
        <v>6</v>
      </c>
      <c r="G13" s="60">
        <v>192854</v>
      </c>
      <c r="H13" s="46">
        <f t="shared" si="2"/>
        <v>5</v>
      </c>
      <c r="I13" s="60">
        <v>14499</v>
      </c>
      <c r="J13" s="41">
        <f t="shared" si="3"/>
        <v>7</v>
      </c>
      <c r="K13" s="47">
        <f t="shared" si="4"/>
        <v>128556.06338368163</v>
      </c>
      <c r="L13" s="41">
        <f t="shared" si="5"/>
        <v>7</v>
      </c>
      <c r="M13" s="22">
        <f t="shared" si="6"/>
        <v>0.44719634815865772</v>
      </c>
      <c r="N13" s="15">
        <f t="shared" si="7"/>
        <v>7</v>
      </c>
    </row>
    <row r="14" spans="1:14" ht="18.75" customHeight="1">
      <c r="B14" s="43" t="s">
        <v>52</v>
      </c>
      <c r="C14" s="44"/>
      <c r="D14" s="60">
        <v>939532296</v>
      </c>
      <c r="E14" s="45">
        <f t="shared" si="0"/>
        <v>3.187988022473956E-2</v>
      </c>
      <c r="F14" s="41">
        <f t="shared" si="1"/>
        <v>11</v>
      </c>
      <c r="G14" s="60">
        <v>77346</v>
      </c>
      <c r="H14" s="46">
        <f t="shared" si="2"/>
        <v>10</v>
      </c>
      <c r="I14" s="60">
        <v>14011</v>
      </c>
      <c r="J14" s="41">
        <f t="shared" si="3"/>
        <v>8</v>
      </c>
      <c r="K14" s="47">
        <f t="shared" si="4"/>
        <v>67056.762258225674</v>
      </c>
      <c r="L14" s="41">
        <f t="shared" si="5"/>
        <v>12</v>
      </c>
      <c r="M14" s="22">
        <f t="shared" si="6"/>
        <v>0.43214483992350872</v>
      </c>
      <c r="N14" s="15">
        <f t="shared" si="7"/>
        <v>8</v>
      </c>
    </row>
    <row r="15" spans="1:14" ht="18.75" customHeight="1">
      <c r="B15" s="43" t="s">
        <v>53</v>
      </c>
      <c r="C15" s="44"/>
      <c r="D15" s="60">
        <v>65118427</v>
      </c>
      <c r="E15" s="45">
        <f t="shared" si="0"/>
        <v>2.209575617593721E-3</v>
      </c>
      <c r="F15" s="41">
        <f t="shared" si="1"/>
        <v>18</v>
      </c>
      <c r="G15" s="60">
        <v>17697</v>
      </c>
      <c r="H15" s="46">
        <f t="shared" si="2"/>
        <v>18</v>
      </c>
      <c r="I15" s="60">
        <v>4035</v>
      </c>
      <c r="J15" s="41">
        <f t="shared" si="3"/>
        <v>18</v>
      </c>
      <c r="K15" s="47">
        <f t="shared" si="4"/>
        <v>16138.395786864932</v>
      </c>
      <c r="L15" s="41">
        <f t="shared" si="5"/>
        <v>19</v>
      </c>
      <c r="M15" s="22">
        <f t="shared" si="6"/>
        <v>0.12445253223120104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5591900446</v>
      </c>
      <c r="E16" s="45">
        <f t="shared" si="0"/>
        <v>0.18974240396643877</v>
      </c>
      <c r="F16" s="41">
        <f t="shared" si="1"/>
        <v>1</v>
      </c>
      <c r="G16" s="60">
        <v>380762</v>
      </c>
      <c r="H16" s="46">
        <f t="shared" si="2"/>
        <v>1</v>
      </c>
      <c r="I16" s="60">
        <v>25316</v>
      </c>
      <c r="J16" s="41">
        <f t="shared" si="3"/>
        <v>1</v>
      </c>
      <c r="K16" s="47">
        <f t="shared" si="4"/>
        <v>220884.04352978355</v>
      </c>
      <c r="L16" s="41">
        <f t="shared" si="5"/>
        <v>3</v>
      </c>
      <c r="M16" s="22">
        <f t="shared" si="6"/>
        <v>0.78082783295293323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1842906151</v>
      </c>
      <c r="E17" s="45">
        <f t="shared" si="0"/>
        <v>6.2532844915972746E-2</v>
      </c>
      <c r="F17" s="41">
        <f t="shared" si="1"/>
        <v>7</v>
      </c>
      <c r="G17" s="60">
        <v>128565</v>
      </c>
      <c r="H17" s="46">
        <f t="shared" si="2"/>
        <v>6</v>
      </c>
      <c r="I17" s="60">
        <v>17402</v>
      </c>
      <c r="J17" s="41">
        <f t="shared" si="3"/>
        <v>5</v>
      </c>
      <c r="K17" s="47">
        <f t="shared" si="4"/>
        <v>105901.97396850937</v>
      </c>
      <c r="L17" s="41">
        <f t="shared" si="5"/>
        <v>8</v>
      </c>
      <c r="M17" s="22">
        <f t="shared" si="6"/>
        <v>0.53673431620504597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1908800860</v>
      </c>
      <c r="E18" s="45">
        <f t="shared" si="0"/>
        <v>6.4768761062025129E-2</v>
      </c>
      <c r="F18" s="41">
        <f t="shared" si="1"/>
        <v>5</v>
      </c>
      <c r="G18" s="60">
        <v>302156</v>
      </c>
      <c r="H18" s="46">
        <f t="shared" si="2"/>
        <v>2</v>
      </c>
      <c r="I18" s="60">
        <v>22798</v>
      </c>
      <c r="J18" s="41">
        <f t="shared" si="3"/>
        <v>3</v>
      </c>
      <c r="K18" s="47">
        <f t="shared" si="4"/>
        <v>83726.680410562331</v>
      </c>
      <c r="L18" s="41">
        <f t="shared" si="5"/>
        <v>9</v>
      </c>
      <c r="M18" s="22">
        <f t="shared" si="6"/>
        <v>0.70316451791993095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403988792</v>
      </c>
      <c r="E19" s="45">
        <f t="shared" si="0"/>
        <v>1.3708005947139067E-2</v>
      </c>
      <c r="F19" s="41">
        <f t="shared" si="1"/>
        <v>16</v>
      </c>
      <c r="G19" s="60">
        <v>102661</v>
      </c>
      <c r="H19" s="46">
        <f t="shared" si="2"/>
        <v>9</v>
      </c>
      <c r="I19" s="60">
        <v>13726</v>
      </c>
      <c r="J19" s="41">
        <f t="shared" si="3"/>
        <v>9</v>
      </c>
      <c r="K19" s="47">
        <f t="shared" si="4"/>
        <v>29432.375928894071</v>
      </c>
      <c r="L19" s="41">
        <f t="shared" si="5"/>
        <v>16</v>
      </c>
      <c r="M19" s="22">
        <f t="shared" si="6"/>
        <v>0.42335451236814509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4209023689</v>
      </c>
      <c r="E20" s="45">
        <f t="shared" si="0"/>
        <v>0.14281911504233319</v>
      </c>
      <c r="F20" s="41">
        <f t="shared" si="1"/>
        <v>2</v>
      </c>
      <c r="G20" s="60">
        <v>298909</v>
      </c>
      <c r="H20" s="46">
        <f t="shared" si="2"/>
        <v>4</v>
      </c>
      <c r="I20" s="60">
        <v>21986</v>
      </c>
      <c r="J20" s="41">
        <f t="shared" si="3"/>
        <v>4</v>
      </c>
      <c r="K20" s="47">
        <f t="shared" si="4"/>
        <v>191441.08473574094</v>
      </c>
      <c r="L20" s="41">
        <f t="shared" si="5"/>
        <v>5</v>
      </c>
      <c r="M20" s="22">
        <f t="shared" si="6"/>
        <v>0.67811979520078958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1771804482</v>
      </c>
      <c r="E21" s="45">
        <f t="shared" si="0"/>
        <v>6.0120248030107862E-2</v>
      </c>
      <c r="F21" s="41">
        <f t="shared" si="1"/>
        <v>8</v>
      </c>
      <c r="G21" s="60">
        <v>125199</v>
      </c>
      <c r="H21" s="46">
        <f t="shared" si="2"/>
        <v>7</v>
      </c>
      <c r="I21" s="60">
        <v>13221</v>
      </c>
      <c r="J21" s="41">
        <f t="shared" si="3"/>
        <v>11</v>
      </c>
      <c r="K21" s="47">
        <f t="shared" si="4"/>
        <v>134014.40753346949</v>
      </c>
      <c r="L21" s="41">
        <f t="shared" si="5"/>
        <v>6</v>
      </c>
      <c r="M21" s="22">
        <f t="shared" si="6"/>
        <v>0.4077786688051323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7447</v>
      </c>
      <c r="E22" s="45">
        <f t="shared" si="0"/>
        <v>2.5268899115484531E-7</v>
      </c>
      <c r="F22" s="41">
        <f t="shared" si="1"/>
        <v>21</v>
      </c>
      <c r="G22" s="60">
        <v>16</v>
      </c>
      <c r="H22" s="46">
        <f t="shared" si="2"/>
        <v>21</v>
      </c>
      <c r="I22" s="60">
        <v>7</v>
      </c>
      <c r="J22" s="41">
        <f t="shared" si="3"/>
        <v>21</v>
      </c>
      <c r="K22" s="47">
        <f t="shared" si="4"/>
        <v>1063.8571428571429</v>
      </c>
      <c r="L22" s="41">
        <f t="shared" si="5"/>
        <v>21</v>
      </c>
      <c r="M22" s="22">
        <f t="shared" si="6"/>
        <v>2.1590278206156313E-4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4001</v>
      </c>
      <c r="E23" s="45">
        <f t="shared" si="0"/>
        <v>1.3576052821411791E-7</v>
      </c>
      <c r="F23" s="41">
        <f t="shared" si="1"/>
        <v>22</v>
      </c>
      <c r="G23" s="60">
        <v>7</v>
      </c>
      <c r="H23" s="46">
        <f t="shared" si="2"/>
        <v>22</v>
      </c>
      <c r="I23" s="60">
        <v>4</v>
      </c>
      <c r="J23" s="41">
        <f t="shared" si="3"/>
        <v>22</v>
      </c>
      <c r="K23" s="47">
        <f t="shared" si="4"/>
        <v>1000.25</v>
      </c>
      <c r="L23" s="41">
        <f t="shared" si="5"/>
        <v>22</v>
      </c>
      <c r="M23" s="22">
        <f t="shared" si="6"/>
        <v>1.2337301832089322E-4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10034555</v>
      </c>
      <c r="E24" s="45">
        <f t="shared" si="0"/>
        <v>3.4048899954851737E-4</v>
      </c>
      <c r="F24" s="41">
        <f t="shared" si="1"/>
        <v>19</v>
      </c>
      <c r="G24" s="60">
        <v>2119</v>
      </c>
      <c r="H24" s="46">
        <f t="shared" si="2"/>
        <v>19</v>
      </c>
      <c r="I24" s="60">
        <v>605</v>
      </c>
      <c r="J24" s="41">
        <f t="shared" si="3"/>
        <v>19</v>
      </c>
      <c r="K24" s="47">
        <f t="shared" si="4"/>
        <v>16586.041322314049</v>
      </c>
      <c r="L24" s="41">
        <f t="shared" si="5"/>
        <v>18</v>
      </c>
      <c r="M24" s="22">
        <f t="shared" si="6"/>
        <v>1.8660169021035098E-2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617489900</v>
      </c>
      <c r="E25" s="45">
        <f t="shared" si="0"/>
        <v>2.0952450635061945E-2</v>
      </c>
      <c r="F25" s="41">
        <f t="shared" si="1"/>
        <v>12</v>
      </c>
      <c r="G25" s="60">
        <v>122273</v>
      </c>
      <c r="H25" s="46">
        <f t="shared" si="2"/>
        <v>8</v>
      </c>
      <c r="I25" s="60">
        <v>15540</v>
      </c>
      <c r="J25" s="41">
        <f t="shared" si="3"/>
        <v>6</v>
      </c>
      <c r="K25" s="47">
        <f t="shared" si="4"/>
        <v>39735.5148005148</v>
      </c>
      <c r="L25" s="41">
        <f t="shared" si="5"/>
        <v>15</v>
      </c>
      <c r="M25" s="22">
        <f t="shared" si="6"/>
        <v>0.47930417617667015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2198693486</v>
      </c>
      <c r="E26" s="45">
        <f t="shared" si="0"/>
        <v>7.460529593609104E-2</v>
      </c>
      <c r="F26" s="41">
        <f t="shared" si="1"/>
        <v>4</v>
      </c>
      <c r="G26" s="60">
        <v>57822</v>
      </c>
      <c r="H26" s="46">
        <f t="shared" si="2"/>
        <v>13</v>
      </c>
      <c r="I26" s="60">
        <v>10343</v>
      </c>
      <c r="J26" s="41">
        <f t="shared" si="3"/>
        <v>13</v>
      </c>
      <c r="K26" s="47">
        <f t="shared" si="4"/>
        <v>212577.92574688196</v>
      </c>
      <c r="L26" s="41">
        <f t="shared" si="5"/>
        <v>4</v>
      </c>
      <c r="M26" s="22">
        <f t="shared" si="6"/>
        <v>0.31901178212324965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169734440</v>
      </c>
      <c r="E27" s="45">
        <f t="shared" si="0"/>
        <v>5.759369465265559E-3</v>
      </c>
      <c r="F27" s="41">
        <f t="shared" si="1"/>
        <v>17</v>
      </c>
      <c r="G27" s="60">
        <v>46446</v>
      </c>
      <c r="H27" s="46">
        <f t="shared" si="2"/>
        <v>15</v>
      </c>
      <c r="I27" s="60">
        <v>8789</v>
      </c>
      <c r="J27" s="41">
        <f t="shared" si="3"/>
        <v>14</v>
      </c>
      <c r="K27" s="47">
        <f t="shared" si="4"/>
        <v>19312.144726362498</v>
      </c>
      <c r="L27" s="41">
        <f t="shared" si="5"/>
        <v>17</v>
      </c>
      <c r="M27" s="22">
        <f t="shared" si="6"/>
        <v>0.27108136450558262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543252901</v>
      </c>
      <c r="E28" s="45">
        <f t="shared" si="0"/>
        <v>1.8433466831695052E-2</v>
      </c>
      <c r="F28" s="41">
        <f t="shared" si="1"/>
        <v>13</v>
      </c>
      <c r="G28" s="60">
        <v>17794</v>
      </c>
      <c r="H28" s="46">
        <f t="shared" si="2"/>
        <v>17</v>
      </c>
      <c r="I28" s="60">
        <v>7914</v>
      </c>
      <c r="J28" s="41">
        <f t="shared" si="3"/>
        <v>15</v>
      </c>
      <c r="K28" s="47">
        <f t="shared" si="4"/>
        <v>68644.541445539551</v>
      </c>
      <c r="L28" s="41">
        <f t="shared" si="5"/>
        <v>11</v>
      </c>
      <c r="M28" s="22">
        <f t="shared" si="6"/>
        <v>0.24409351674788723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616798</v>
      </c>
      <c r="E29" s="50">
        <f t="shared" si="0"/>
        <v>2.092897332702112E-5</v>
      </c>
      <c r="F29" s="41">
        <f t="shared" si="1"/>
        <v>20</v>
      </c>
      <c r="G29" s="61">
        <v>512</v>
      </c>
      <c r="H29" s="46">
        <f t="shared" si="2"/>
        <v>20</v>
      </c>
      <c r="I29" s="61">
        <v>94</v>
      </c>
      <c r="J29" s="41">
        <f t="shared" si="3"/>
        <v>20</v>
      </c>
      <c r="K29" s="51">
        <f t="shared" si="4"/>
        <v>6561.6808510638302</v>
      </c>
      <c r="L29" s="41">
        <f t="shared" si="5"/>
        <v>20</v>
      </c>
      <c r="M29" s="28">
        <f t="shared" si="6"/>
        <v>2.8992659305409909E-3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29471010850</v>
      </c>
      <c r="E30" s="70"/>
      <c r="F30" s="71"/>
      <c r="G30" s="62">
        <v>719144</v>
      </c>
      <c r="H30" s="71"/>
      <c r="I30" s="62">
        <v>29660</v>
      </c>
      <c r="J30" s="71"/>
      <c r="K30" s="54">
        <f>IFERROR(D30/I30,0)</f>
        <v>993628.14733648009</v>
      </c>
      <c r="L30" s="71"/>
      <c r="M30" s="30">
        <f t="shared" si="6"/>
        <v>0.91481093084942322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E8:E29">
    <cfRule type="expression" dxfId="450" priority="24" stopIfTrue="1">
      <formula>$F8&lt;=5</formula>
    </cfRule>
  </conditionalFormatting>
  <conditionalFormatting sqref="H8:H29">
    <cfRule type="expression" dxfId="449" priority="25" stopIfTrue="1">
      <formula>$H8&lt;=5</formula>
    </cfRule>
  </conditionalFormatting>
  <conditionalFormatting sqref="J8:J29">
    <cfRule type="expression" dxfId="448" priority="26" stopIfTrue="1">
      <formula>$J8&lt;=5</formula>
    </cfRule>
  </conditionalFormatting>
  <conditionalFormatting sqref="L8:L29">
    <cfRule type="expression" dxfId="447" priority="27" stopIfTrue="1">
      <formula>$L8&lt;=5</formula>
    </cfRule>
  </conditionalFormatting>
  <conditionalFormatting sqref="F8:F29">
    <cfRule type="expression" dxfId="446" priority="22" stopIfTrue="1">
      <formula>$F8&lt;=5</formula>
    </cfRule>
  </conditionalFormatting>
  <conditionalFormatting sqref="G8:G29">
    <cfRule type="expression" dxfId="445" priority="20" stopIfTrue="1">
      <formula>$H8&lt;=5</formula>
    </cfRule>
  </conditionalFormatting>
  <conditionalFormatting sqref="I8:I29">
    <cfRule type="expression" dxfId="444" priority="18" stopIfTrue="1">
      <formula>$J8&lt;=5</formula>
    </cfRule>
  </conditionalFormatting>
  <conditionalFormatting sqref="K8:K29">
    <cfRule type="expression" dxfId="443" priority="16" stopIfTrue="1">
      <formula>$L8&lt;=5</formula>
    </cfRule>
  </conditionalFormatting>
  <conditionalFormatting sqref="D8:D29">
    <cfRule type="expression" dxfId="442" priority="14" stopIfTrue="1">
      <formula>$F8&lt;=5</formula>
    </cfRule>
  </conditionalFormatting>
  <conditionalFormatting sqref="N8:N29">
    <cfRule type="expression" dxfId="441" priority="8" stopIfTrue="1">
      <formula>$N8&lt;=5</formula>
    </cfRule>
  </conditionalFormatting>
  <conditionalFormatting sqref="M8:M29">
    <cfRule type="expression" dxfId="44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226</v>
      </c>
    </row>
    <row r="3" spans="1:14" s="1" customFormat="1" ht="18.75" customHeight="1">
      <c r="A3" s="35"/>
      <c r="B3" s="129" t="s">
        <v>179</v>
      </c>
      <c r="C3" s="130"/>
      <c r="D3" s="137">
        <v>66353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80</v>
      </c>
      <c r="C8" s="39"/>
      <c r="D8" s="59">
        <v>891093892</v>
      </c>
      <c r="E8" s="40">
        <f t="shared" ref="E8:E29" si="0">IFERROR(D8/$D$30,0)</f>
        <v>1.6301531118020917E-2</v>
      </c>
      <c r="F8" s="41">
        <f>_xlfn.IFS(D8&gt;0,RANK(D8,$D$8:$D$29,0),D8=0,"-")</f>
        <v>15</v>
      </c>
      <c r="G8" s="59">
        <v>117269</v>
      </c>
      <c r="H8" s="46">
        <f>_xlfn.IFS(G8&gt;0,RANK(G8,$G$8:$G$29,0),G8=0,"-")</f>
        <v>14</v>
      </c>
      <c r="I8" s="59">
        <v>22554</v>
      </c>
      <c r="J8" s="41">
        <f>_xlfn.IFS(I8&gt;0,RANK(I8,$I$8:$I$29,0),I8=0,"-")</f>
        <v>12</v>
      </c>
      <c r="K8" s="42">
        <f>IFERROR(D8/I8,0)</f>
        <v>39509.350536490201</v>
      </c>
      <c r="L8" s="41">
        <f>_xlfn.IFS(K8&gt;0,RANK(K8,$K$8:$K$29,0),K8=0,"-")</f>
        <v>14</v>
      </c>
      <c r="M8" s="16">
        <f>IFERROR(I8/$D$3,0)</f>
        <v>0.33990927313007702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7138931916</v>
      </c>
      <c r="E9" s="45">
        <f t="shared" si="0"/>
        <v>0.1305984945277873</v>
      </c>
      <c r="F9" s="41">
        <f t="shared" ref="F9:F29" si="1">_xlfn.IFS(D9&gt;0,RANK(D9,$D$8:$D$29,0),D9=0,"-")</f>
        <v>2</v>
      </c>
      <c r="G9" s="60">
        <v>174371</v>
      </c>
      <c r="H9" s="46">
        <f t="shared" ref="H9:H29" si="2">_xlfn.IFS(G9&gt;0,RANK(G9,$G$8:$G$29,0),G9=0,"-")</f>
        <v>11</v>
      </c>
      <c r="I9" s="60">
        <v>28204</v>
      </c>
      <c r="J9" s="41">
        <f t="shared" ref="J9:J29" si="3">_xlfn.IFS(I9&gt;0,RANK(I9,$I$8:$I$29,0),I9=0,"-")</f>
        <v>10</v>
      </c>
      <c r="K9" s="47">
        <f t="shared" ref="K9:K29" si="4">IFERROR(D9/I9,0)</f>
        <v>253117.71082116012</v>
      </c>
      <c r="L9" s="41">
        <f t="shared" ref="L9:L29" si="5">_xlfn.IFS(K9&gt;0,RANK(K9,$K$8:$K$29,0),K9=0,"-")</f>
        <v>1</v>
      </c>
      <c r="M9" s="22">
        <f t="shared" ref="M9:M30" si="6">IFERROR(I9/$D$3,0)</f>
        <v>0.42505990686178469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602408874</v>
      </c>
      <c r="E10" s="45">
        <f t="shared" si="0"/>
        <v>1.1020372929773085E-2</v>
      </c>
      <c r="F10" s="41">
        <f t="shared" si="1"/>
        <v>16</v>
      </c>
      <c r="G10" s="60">
        <v>78633</v>
      </c>
      <c r="H10" s="46">
        <f t="shared" si="2"/>
        <v>16</v>
      </c>
      <c r="I10" s="60">
        <v>13431</v>
      </c>
      <c r="J10" s="41">
        <f t="shared" si="3"/>
        <v>17</v>
      </c>
      <c r="K10" s="47">
        <f t="shared" si="4"/>
        <v>44852.12374357829</v>
      </c>
      <c r="L10" s="41">
        <f t="shared" si="5"/>
        <v>13</v>
      </c>
      <c r="M10" s="22">
        <f t="shared" si="6"/>
        <v>0.202417373743463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3464084669</v>
      </c>
      <c r="E11" s="45">
        <f t="shared" si="0"/>
        <v>6.3371418583534275E-2</v>
      </c>
      <c r="F11" s="41">
        <f t="shared" si="1"/>
        <v>8</v>
      </c>
      <c r="G11" s="60">
        <v>643099</v>
      </c>
      <c r="H11" s="46">
        <f t="shared" si="2"/>
        <v>3</v>
      </c>
      <c r="I11" s="60">
        <v>46266</v>
      </c>
      <c r="J11" s="41">
        <f t="shared" si="3"/>
        <v>2</v>
      </c>
      <c r="K11" s="47">
        <f t="shared" si="4"/>
        <v>74873.225889422043</v>
      </c>
      <c r="L11" s="41">
        <f t="shared" si="5"/>
        <v>10</v>
      </c>
      <c r="M11" s="22">
        <f t="shared" si="6"/>
        <v>0.69727065844799785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1497889390</v>
      </c>
      <c r="E12" s="45">
        <f t="shared" si="0"/>
        <v>2.7402152255397084E-2</v>
      </c>
      <c r="F12" s="41">
        <f t="shared" si="1"/>
        <v>11</v>
      </c>
      <c r="G12" s="60">
        <v>140664</v>
      </c>
      <c r="H12" s="46">
        <f t="shared" si="2"/>
        <v>12</v>
      </c>
      <c r="I12" s="60">
        <v>13541</v>
      </c>
      <c r="J12" s="41">
        <f t="shared" si="3"/>
        <v>16</v>
      </c>
      <c r="K12" s="47">
        <f t="shared" si="4"/>
        <v>110618.81618787386</v>
      </c>
      <c r="L12" s="41">
        <f t="shared" si="5"/>
        <v>6</v>
      </c>
      <c r="M12" s="22">
        <f t="shared" si="6"/>
        <v>0.20407517369222192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2903422383</v>
      </c>
      <c r="E13" s="45">
        <f t="shared" si="0"/>
        <v>5.3114751150412934E-2</v>
      </c>
      <c r="F13" s="41">
        <f t="shared" si="1"/>
        <v>9</v>
      </c>
      <c r="G13" s="60">
        <v>402281</v>
      </c>
      <c r="H13" s="46">
        <f t="shared" si="2"/>
        <v>5</v>
      </c>
      <c r="I13" s="60">
        <v>28801</v>
      </c>
      <c r="J13" s="41">
        <f t="shared" si="3"/>
        <v>8</v>
      </c>
      <c r="K13" s="47">
        <f t="shared" si="4"/>
        <v>100809.77684802611</v>
      </c>
      <c r="L13" s="41">
        <f t="shared" si="5"/>
        <v>8</v>
      </c>
      <c r="M13" s="22">
        <f t="shared" si="6"/>
        <v>0.43405723931095808</v>
      </c>
      <c r="N13" s="15">
        <f t="shared" si="7"/>
        <v>8</v>
      </c>
    </row>
    <row r="14" spans="1:14" ht="18.75" customHeight="1">
      <c r="B14" s="43" t="s">
        <v>91</v>
      </c>
      <c r="C14" s="44"/>
      <c r="D14" s="60">
        <v>2152624011</v>
      </c>
      <c r="E14" s="45">
        <f t="shared" si="0"/>
        <v>3.9379764148036039E-2</v>
      </c>
      <c r="F14" s="41">
        <f t="shared" si="1"/>
        <v>10</v>
      </c>
      <c r="G14" s="60">
        <v>200921</v>
      </c>
      <c r="H14" s="46">
        <f t="shared" si="2"/>
        <v>10</v>
      </c>
      <c r="I14" s="60">
        <v>29812</v>
      </c>
      <c r="J14" s="41">
        <f t="shared" si="3"/>
        <v>7</v>
      </c>
      <c r="K14" s="47">
        <f t="shared" si="4"/>
        <v>72206.628572386951</v>
      </c>
      <c r="L14" s="41">
        <f t="shared" si="5"/>
        <v>11</v>
      </c>
      <c r="M14" s="22">
        <f t="shared" si="6"/>
        <v>0.44929392793091494</v>
      </c>
      <c r="N14" s="15">
        <f t="shared" si="7"/>
        <v>7</v>
      </c>
    </row>
    <row r="15" spans="1:14" ht="18.75" customHeight="1">
      <c r="B15" s="43" t="s">
        <v>92</v>
      </c>
      <c r="C15" s="44"/>
      <c r="D15" s="60">
        <v>164421932</v>
      </c>
      <c r="E15" s="45">
        <f t="shared" si="0"/>
        <v>3.0079088915841417E-3</v>
      </c>
      <c r="F15" s="41">
        <f t="shared" si="1"/>
        <v>18</v>
      </c>
      <c r="G15" s="60">
        <v>40136</v>
      </c>
      <c r="H15" s="46">
        <f t="shared" si="2"/>
        <v>17</v>
      </c>
      <c r="I15" s="60">
        <v>8980</v>
      </c>
      <c r="J15" s="41">
        <f t="shared" si="3"/>
        <v>18</v>
      </c>
      <c r="K15" s="47">
        <f t="shared" si="4"/>
        <v>18309.791982182629</v>
      </c>
      <c r="L15" s="41">
        <f t="shared" si="5"/>
        <v>17</v>
      </c>
      <c r="M15" s="22">
        <f t="shared" si="6"/>
        <v>0.13533675945322743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10620773846</v>
      </c>
      <c r="E16" s="45">
        <f t="shared" si="0"/>
        <v>0.19429476164340231</v>
      </c>
      <c r="F16" s="41">
        <f t="shared" si="1"/>
        <v>1</v>
      </c>
      <c r="G16" s="60">
        <v>798562</v>
      </c>
      <c r="H16" s="46">
        <f t="shared" si="2"/>
        <v>1</v>
      </c>
      <c r="I16" s="60">
        <v>50026</v>
      </c>
      <c r="J16" s="41">
        <f t="shared" si="3"/>
        <v>1</v>
      </c>
      <c r="K16" s="47">
        <f t="shared" si="4"/>
        <v>212305.07827929477</v>
      </c>
      <c r="L16" s="41">
        <f t="shared" si="5"/>
        <v>2</v>
      </c>
      <c r="M16" s="22">
        <f t="shared" si="6"/>
        <v>0.75393727487830242</v>
      </c>
      <c r="N16" s="15">
        <f t="shared" si="7"/>
        <v>1</v>
      </c>
    </row>
    <row r="17" spans="2:15" ht="18.75" customHeight="1">
      <c r="B17" s="43" t="s">
        <v>94</v>
      </c>
      <c r="C17" s="44"/>
      <c r="D17" s="60">
        <v>3676356737</v>
      </c>
      <c r="E17" s="45">
        <f t="shared" si="0"/>
        <v>6.7254690316238125E-2</v>
      </c>
      <c r="F17" s="41">
        <f t="shared" si="1"/>
        <v>6</v>
      </c>
      <c r="G17" s="60">
        <v>285998</v>
      </c>
      <c r="H17" s="46">
        <f t="shared" si="2"/>
        <v>6</v>
      </c>
      <c r="I17" s="60">
        <v>35857</v>
      </c>
      <c r="J17" s="41">
        <f t="shared" si="3"/>
        <v>5</v>
      </c>
      <c r="K17" s="47">
        <f t="shared" si="4"/>
        <v>102528.28560671557</v>
      </c>
      <c r="L17" s="41">
        <f t="shared" si="5"/>
        <v>7</v>
      </c>
      <c r="M17" s="22">
        <f t="shared" si="6"/>
        <v>0.54039757056952964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4055651583</v>
      </c>
      <c r="E18" s="45">
        <f t="shared" si="0"/>
        <v>7.419345040704789E-2</v>
      </c>
      <c r="F18" s="41">
        <f t="shared" si="1"/>
        <v>4</v>
      </c>
      <c r="G18" s="60">
        <v>647600</v>
      </c>
      <c r="H18" s="46">
        <f t="shared" si="2"/>
        <v>2</v>
      </c>
      <c r="I18" s="60">
        <v>45693</v>
      </c>
      <c r="J18" s="41">
        <f t="shared" si="3"/>
        <v>3</v>
      </c>
      <c r="K18" s="47">
        <f t="shared" si="4"/>
        <v>88758.706650909327</v>
      </c>
      <c r="L18" s="41">
        <f t="shared" si="5"/>
        <v>9</v>
      </c>
      <c r="M18" s="22">
        <f t="shared" si="6"/>
        <v>0.68863502780582642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944422846</v>
      </c>
      <c r="E19" s="45">
        <f t="shared" si="0"/>
        <v>1.7277122591520217E-2</v>
      </c>
      <c r="F19" s="41">
        <f t="shared" si="1"/>
        <v>14</v>
      </c>
      <c r="G19" s="60">
        <v>218501</v>
      </c>
      <c r="H19" s="46">
        <f t="shared" si="2"/>
        <v>9</v>
      </c>
      <c r="I19" s="60">
        <v>28208</v>
      </c>
      <c r="J19" s="41">
        <f t="shared" si="3"/>
        <v>9</v>
      </c>
      <c r="K19" s="47">
        <f t="shared" si="4"/>
        <v>33480.673780487807</v>
      </c>
      <c r="L19" s="41">
        <f t="shared" si="5"/>
        <v>16</v>
      </c>
      <c r="M19" s="22">
        <f t="shared" si="6"/>
        <v>0.42512019049628502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6972781264</v>
      </c>
      <c r="E20" s="45">
        <f t="shared" si="0"/>
        <v>0.12755896070517472</v>
      </c>
      <c r="F20" s="41">
        <f t="shared" si="1"/>
        <v>3</v>
      </c>
      <c r="G20" s="60">
        <v>615827</v>
      </c>
      <c r="H20" s="46">
        <f t="shared" si="2"/>
        <v>4</v>
      </c>
      <c r="I20" s="60">
        <v>43886</v>
      </c>
      <c r="J20" s="41">
        <f t="shared" si="3"/>
        <v>4</v>
      </c>
      <c r="K20" s="47">
        <f t="shared" si="4"/>
        <v>158883.95533883243</v>
      </c>
      <c r="L20" s="41">
        <f t="shared" si="5"/>
        <v>4</v>
      </c>
      <c r="M20" s="22">
        <f t="shared" si="6"/>
        <v>0.66140189592030507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3732439385</v>
      </c>
      <c r="E21" s="45">
        <f t="shared" si="0"/>
        <v>6.8280657433464204E-2</v>
      </c>
      <c r="F21" s="41">
        <f t="shared" si="1"/>
        <v>5</v>
      </c>
      <c r="G21" s="60">
        <v>257054</v>
      </c>
      <c r="H21" s="46">
        <f t="shared" si="2"/>
        <v>8</v>
      </c>
      <c r="I21" s="60">
        <v>24830</v>
      </c>
      <c r="J21" s="41">
        <f t="shared" si="3"/>
        <v>11</v>
      </c>
      <c r="K21" s="47">
        <f t="shared" si="4"/>
        <v>150319.74969794604</v>
      </c>
      <c r="L21" s="41">
        <f t="shared" si="5"/>
        <v>5</v>
      </c>
      <c r="M21" s="22">
        <f t="shared" si="6"/>
        <v>0.3742106611607614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152181</v>
      </c>
      <c r="E22" s="45">
        <f t="shared" si="0"/>
        <v>2.7839752122008046E-6</v>
      </c>
      <c r="F22" s="41">
        <f t="shared" si="1"/>
        <v>21</v>
      </c>
      <c r="G22" s="60">
        <v>57</v>
      </c>
      <c r="H22" s="46">
        <f t="shared" si="2"/>
        <v>21</v>
      </c>
      <c r="I22" s="60">
        <v>38</v>
      </c>
      <c r="J22" s="41">
        <f t="shared" si="3"/>
        <v>21</v>
      </c>
      <c r="K22" s="47">
        <f t="shared" si="4"/>
        <v>4004.7631578947367</v>
      </c>
      <c r="L22" s="41">
        <f t="shared" si="5"/>
        <v>22</v>
      </c>
      <c r="M22" s="22">
        <f t="shared" si="6"/>
        <v>5.7269452775307822E-4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63582</v>
      </c>
      <c r="E23" s="45">
        <f t="shared" si="0"/>
        <v>1.1631590799255595E-6</v>
      </c>
      <c r="F23" s="41">
        <f t="shared" si="1"/>
        <v>22</v>
      </c>
      <c r="G23" s="60">
        <v>28</v>
      </c>
      <c r="H23" s="46">
        <f t="shared" si="2"/>
        <v>22</v>
      </c>
      <c r="I23" s="60">
        <v>11</v>
      </c>
      <c r="J23" s="41">
        <f t="shared" si="3"/>
        <v>22</v>
      </c>
      <c r="K23" s="47">
        <f t="shared" si="4"/>
        <v>5780.181818181818</v>
      </c>
      <c r="L23" s="41">
        <f t="shared" si="5"/>
        <v>21</v>
      </c>
      <c r="M23" s="22">
        <f t="shared" si="6"/>
        <v>1.6577999487589107E-4</v>
      </c>
      <c r="N23" s="15">
        <f t="shared" si="7"/>
        <v>22</v>
      </c>
    </row>
    <row r="24" spans="2:15" ht="18.75" customHeight="1">
      <c r="B24" s="43" t="s">
        <v>95</v>
      </c>
      <c r="C24" s="44"/>
      <c r="D24" s="60">
        <v>16547114</v>
      </c>
      <c r="E24" s="45">
        <f t="shared" si="0"/>
        <v>3.0271029372563532E-4</v>
      </c>
      <c r="F24" s="41">
        <f t="shared" si="1"/>
        <v>19</v>
      </c>
      <c r="G24" s="60">
        <v>6425</v>
      </c>
      <c r="H24" s="46">
        <f t="shared" si="2"/>
        <v>19</v>
      </c>
      <c r="I24" s="60">
        <v>1670</v>
      </c>
      <c r="J24" s="41">
        <f t="shared" si="3"/>
        <v>19</v>
      </c>
      <c r="K24" s="47">
        <f t="shared" si="4"/>
        <v>9908.4514970059881</v>
      </c>
      <c r="L24" s="41">
        <f t="shared" si="5"/>
        <v>20</v>
      </c>
      <c r="M24" s="22">
        <f t="shared" si="6"/>
        <v>2.5168417403885281E-2</v>
      </c>
      <c r="N24" s="15">
        <f t="shared" si="7"/>
        <v>19</v>
      </c>
    </row>
    <row r="25" spans="2:15" ht="18.75" customHeight="1">
      <c r="B25" s="43" t="s">
        <v>71</v>
      </c>
      <c r="C25" s="44"/>
      <c r="D25" s="60">
        <v>1058419508</v>
      </c>
      <c r="E25" s="45">
        <f t="shared" si="0"/>
        <v>1.9362559546735606E-2</v>
      </c>
      <c r="F25" s="41">
        <f t="shared" si="1"/>
        <v>12</v>
      </c>
      <c r="G25" s="60">
        <v>263616</v>
      </c>
      <c r="H25" s="46">
        <f t="shared" si="2"/>
        <v>7</v>
      </c>
      <c r="I25" s="60">
        <v>31310</v>
      </c>
      <c r="J25" s="41">
        <f t="shared" si="3"/>
        <v>6</v>
      </c>
      <c r="K25" s="47">
        <f t="shared" si="4"/>
        <v>33804.519578409454</v>
      </c>
      <c r="L25" s="41">
        <f t="shared" si="5"/>
        <v>15</v>
      </c>
      <c r="M25" s="22">
        <f t="shared" si="6"/>
        <v>0.47187014905128633</v>
      </c>
      <c r="N25" s="15">
        <f t="shared" si="7"/>
        <v>6</v>
      </c>
    </row>
    <row r="26" spans="2:15" ht="18.75" customHeight="1">
      <c r="B26" s="43" t="s">
        <v>72</v>
      </c>
      <c r="C26" s="44"/>
      <c r="D26" s="60">
        <v>3487400230</v>
      </c>
      <c r="E26" s="45">
        <f t="shared" si="0"/>
        <v>6.3797949779166821E-2</v>
      </c>
      <c r="F26" s="41">
        <f t="shared" si="1"/>
        <v>7</v>
      </c>
      <c r="G26" s="60">
        <v>122467</v>
      </c>
      <c r="H26" s="46">
        <f t="shared" si="2"/>
        <v>13</v>
      </c>
      <c r="I26" s="60">
        <v>20654</v>
      </c>
      <c r="J26" s="41">
        <f t="shared" si="3"/>
        <v>13</v>
      </c>
      <c r="K26" s="47">
        <f t="shared" si="4"/>
        <v>168848.66030793067</v>
      </c>
      <c r="L26" s="41">
        <f t="shared" si="5"/>
        <v>3</v>
      </c>
      <c r="M26" s="22">
        <f t="shared" si="6"/>
        <v>0.31127454674242311</v>
      </c>
      <c r="N26" s="15">
        <f t="shared" si="7"/>
        <v>13</v>
      </c>
    </row>
    <row r="27" spans="2:15" ht="18.75" customHeight="1">
      <c r="B27" s="43" t="s">
        <v>96</v>
      </c>
      <c r="C27" s="44"/>
      <c r="D27" s="60">
        <v>241010931</v>
      </c>
      <c r="E27" s="45">
        <f t="shared" si="0"/>
        <v>4.4090159597678985E-3</v>
      </c>
      <c r="F27" s="41">
        <f t="shared" si="1"/>
        <v>17</v>
      </c>
      <c r="G27" s="60">
        <v>109071</v>
      </c>
      <c r="H27" s="46">
        <f t="shared" si="2"/>
        <v>15</v>
      </c>
      <c r="I27" s="60">
        <v>16561</v>
      </c>
      <c r="J27" s="41">
        <f t="shared" si="3"/>
        <v>14</v>
      </c>
      <c r="K27" s="47">
        <f t="shared" si="4"/>
        <v>14552.921381559085</v>
      </c>
      <c r="L27" s="41">
        <f t="shared" si="5"/>
        <v>19</v>
      </c>
      <c r="M27" s="22">
        <f t="shared" si="6"/>
        <v>0.24958931773996654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1039039185</v>
      </c>
      <c r="E28" s="45">
        <f t="shared" si="0"/>
        <v>1.9008018974414193E-2</v>
      </c>
      <c r="F28" s="41">
        <f t="shared" si="1"/>
        <v>13</v>
      </c>
      <c r="G28" s="60">
        <v>34088</v>
      </c>
      <c r="H28" s="46">
        <f t="shared" si="2"/>
        <v>18</v>
      </c>
      <c r="I28" s="60">
        <v>15340</v>
      </c>
      <c r="J28" s="41">
        <f t="shared" si="3"/>
        <v>15</v>
      </c>
      <c r="K28" s="47">
        <f t="shared" si="4"/>
        <v>67733.975554106917</v>
      </c>
      <c r="L28" s="41">
        <f t="shared" si="5"/>
        <v>12</v>
      </c>
      <c r="M28" s="22">
        <f t="shared" si="6"/>
        <v>0.23118773830874265</v>
      </c>
      <c r="N28" s="15">
        <f t="shared" si="7"/>
        <v>15</v>
      </c>
    </row>
    <row r="29" spans="2:15" ht="18.75" customHeight="1" thickBot="1">
      <c r="B29" s="48" t="s">
        <v>74</v>
      </c>
      <c r="C29" s="49"/>
      <c r="D29" s="61">
        <v>3266761</v>
      </c>
      <c r="E29" s="50">
        <f t="shared" si="0"/>
        <v>5.9761610504493421E-5</v>
      </c>
      <c r="F29" s="41">
        <f t="shared" si="1"/>
        <v>20</v>
      </c>
      <c r="G29" s="61">
        <v>1095</v>
      </c>
      <c r="H29" s="46">
        <f t="shared" si="2"/>
        <v>20</v>
      </c>
      <c r="I29" s="61">
        <v>200</v>
      </c>
      <c r="J29" s="41">
        <f t="shared" si="3"/>
        <v>20</v>
      </c>
      <c r="K29" s="51">
        <f t="shared" si="4"/>
        <v>16333.805</v>
      </c>
      <c r="L29" s="41">
        <f t="shared" si="5"/>
        <v>18</v>
      </c>
      <c r="M29" s="28">
        <f t="shared" si="6"/>
        <v>3.014181725016201E-3</v>
      </c>
      <c r="N29" s="15">
        <f t="shared" si="7"/>
        <v>20</v>
      </c>
    </row>
    <row r="30" spans="2:15" ht="18.75" customHeight="1" thickTop="1">
      <c r="B30" s="52" t="s">
        <v>76</v>
      </c>
      <c r="C30" s="53"/>
      <c r="D30" s="62">
        <v>54663202220</v>
      </c>
      <c r="E30" s="70"/>
      <c r="F30" s="71"/>
      <c r="G30" s="62">
        <v>1723014</v>
      </c>
      <c r="H30" s="71"/>
      <c r="I30" s="62">
        <v>60131</v>
      </c>
      <c r="J30" s="71"/>
      <c r="K30" s="54">
        <f>IFERROR(D30/I30,0)</f>
        <v>909068.5706208112</v>
      </c>
      <c r="L30" s="71"/>
      <c r="M30" s="30">
        <f t="shared" si="6"/>
        <v>0.90622880653474602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9" priority="24" stopIfTrue="1">
      <formula>$F8&lt;=5</formula>
    </cfRule>
  </conditionalFormatting>
  <conditionalFormatting sqref="H8:H29">
    <cfRule type="expression" dxfId="438" priority="25" stopIfTrue="1">
      <formula>$H8&lt;=5</formula>
    </cfRule>
  </conditionalFormatting>
  <conditionalFormatting sqref="J8:J29">
    <cfRule type="expression" dxfId="437" priority="26" stopIfTrue="1">
      <formula>$J8&lt;=5</formula>
    </cfRule>
  </conditionalFormatting>
  <conditionalFormatting sqref="L8:L29">
    <cfRule type="expression" dxfId="436" priority="27" stopIfTrue="1">
      <formula>$L8&lt;=5</formula>
    </cfRule>
  </conditionalFormatting>
  <conditionalFormatting sqref="E8:E29">
    <cfRule type="expression" dxfId="435" priority="22" stopIfTrue="1">
      <formula>$F8&lt;=5</formula>
    </cfRule>
  </conditionalFormatting>
  <conditionalFormatting sqref="G8:G29">
    <cfRule type="expression" dxfId="434" priority="20" stopIfTrue="1">
      <formula>$H8&lt;=5</formula>
    </cfRule>
  </conditionalFormatting>
  <conditionalFormatting sqref="I8:I29">
    <cfRule type="expression" dxfId="433" priority="18" stopIfTrue="1">
      <formula>$J8&lt;=5</formula>
    </cfRule>
  </conditionalFormatting>
  <conditionalFormatting sqref="K8:K29">
    <cfRule type="expression" dxfId="432" priority="16" stopIfTrue="1">
      <formula>$L8&lt;=5</formula>
    </cfRule>
  </conditionalFormatting>
  <conditionalFormatting sqref="D8:D29">
    <cfRule type="expression" dxfId="431" priority="14" stopIfTrue="1">
      <formula>$F8&lt;=5</formula>
    </cfRule>
  </conditionalFormatting>
  <conditionalFormatting sqref="N8:N29">
    <cfRule type="expression" dxfId="430" priority="8" stopIfTrue="1">
      <formula>$N8&lt;=5</formula>
    </cfRule>
  </conditionalFormatting>
  <conditionalFormatting sqref="M8:M29">
    <cfRule type="expression" dxfId="42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227</v>
      </c>
    </row>
    <row r="3" spans="1:14" s="1" customFormat="1" ht="18.75" customHeight="1">
      <c r="A3" s="35"/>
      <c r="B3" s="129" t="s">
        <v>179</v>
      </c>
      <c r="C3" s="130"/>
      <c r="D3" s="137">
        <v>18444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257170188</v>
      </c>
      <c r="E8" s="40">
        <f t="shared" ref="E8:E29" si="0">IFERROR(D8/$D$30,0)</f>
        <v>1.6570392223429441E-2</v>
      </c>
      <c r="F8" s="41">
        <f>_xlfn.IFS(D8&gt;0,RANK(D8,$D$8:$D$29,0),D8=0,"-")</f>
        <v>14</v>
      </c>
      <c r="G8" s="59">
        <v>28623</v>
      </c>
      <c r="H8" s="46">
        <f>_xlfn.IFS(G8&gt;0,RANK(G8,$G$8:$G$29,0),G8=0,"-")</f>
        <v>15</v>
      </c>
      <c r="I8" s="59">
        <v>6237</v>
      </c>
      <c r="J8" s="41">
        <f>_xlfn.IFS(I8&gt;0,RANK(I8,$I$8:$I$29,0),I8=0,"-")</f>
        <v>12</v>
      </c>
      <c r="K8" s="42">
        <f>IFERROR(D8/I8,0)</f>
        <v>41232.994708994709</v>
      </c>
      <c r="L8" s="41">
        <f>_xlfn.IFS(K8&gt;0,RANK(K8,$K$8:$K$29,0),K8=0,"-")</f>
        <v>14</v>
      </c>
      <c r="M8" s="16">
        <f>IFERROR(I8/$D$3,0)</f>
        <v>0.33815875081327262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2006497886</v>
      </c>
      <c r="E9" s="45">
        <f t="shared" si="0"/>
        <v>0.12928581351156462</v>
      </c>
      <c r="F9" s="41">
        <f t="shared" ref="F9:F29" si="1">_xlfn.IFS(D9&gt;0,RANK(D9,$D$8:$D$29,0),D9=0,"-")</f>
        <v>2</v>
      </c>
      <c r="G9" s="60">
        <v>43250</v>
      </c>
      <c r="H9" s="46">
        <f t="shared" ref="H9:H29" si="2">_xlfn.IFS(G9&gt;0,RANK(G9,$G$8:$G$29,0),G9=0,"-")</f>
        <v>11</v>
      </c>
      <c r="I9" s="60">
        <v>7750</v>
      </c>
      <c r="J9" s="41">
        <f t="shared" ref="J9:J29" si="3">_xlfn.IFS(I9&gt;0,RANK(I9,$I$8:$I$29,0),I9=0,"-")</f>
        <v>10</v>
      </c>
      <c r="K9" s="47">
        <f t="shared" ref="K9:K29" si="4">IFERROR(D9/I9,0)</f>
        <v>258902.95303225805</v>
      </c>
      <c r="L9" s="41">
        <f t="shared" ref="L9:L29" si="5">_xlfn.IFS(K9&gt;0,RANK(K9,$K$8:$K$29,0),K9=0,"-")</f>
        <v>1</v>
      </c>
      <c r="M9" s="22">
        <f t="shared" ref="M9:M30" si="6">IFERROR(I9/$D$3,0)</f>
        <v>0.42019084797224032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234192514</v>
      </c>
      <c r="E10" s="45">
        <f t="shared" si="0"/>
        <v>1.508985875443304E-2</v>
      </c>
      <c r="F10" s="41">
        <f t="shared" si="1"/>
        <v>16</v>
      </c>
      <c r="G10" s="60">
        <v>20074</v>
      </c>
      <c r="H10" s="46">
        <f t="shared" si="2"/>
        <v>16</v>
      </c>
      <c r="I10" s="60">
        <v>3756</v>
      </c>
      <c r="J10" s="41">
        <f t="shared" si="3"/>
        <v>17</v>
      </c>
      <c r="K10" s="47">
        <f t="shared" si="4"/>
        <v>62351.574547390839</v>
      </c>
      <c r="L10" s="41">
        <f t="shared" si="5"/>
        <v>13</v>
      </c>
      <c r="M10" s="22">
        <f t="shared" si="6"/>
        <v>0.2036434612882238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978211370</v>
      </c>
      <c r="E11" s="45">
        <f t="shared" si="0"/>
        <v>6.302964664908306E-2</v>
      </c>
      <c r="F11" s="41">
        <f t="shared" si="1"/>
        <v>8</v>
      </c>
      <c r="G11" s="60">
        <v>164041</v>
      </c>
      <c r="H11" s="46">
        <f t="shared" si="2"/>
        <v>3</v>
      </c>
      <c r="I11" s="60">
        <v>13122</v>
      </c>
      <c r="J11" s="41">
        <f t="shared" si="3"/>
        <v>2</v>
      </c>
      <c r="K11" s="47">
        <f t="shared" si="4"/>
        <v>74547.429507697001</v>
      </c>
      <c r="L11" s="41">
        <f t="shared" si="5"/>
        <v>11</v>
      </c>
      <c r="M11" s="22">
        <f t="shared" si="6"/>
        <v>0.71145087833441767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370467482</v>
      </c>
      <c r="E12" s="45">
        <f t="shared" si="0"/>
        <v>2.3870540868315134E-2</v>
      </c>
      <c r="F12" s="41">
        <f t="shared" si="1"/>
        <v>12</v>
      </c>
      <c r="G12" s="60">
        <v>36723</v>
      </c>
      <c r="H12" s="46">
        <f t="shared" si="2"/>
        <v>12</v>
      </c>
      <c r="I12" s="60">
        <v>3989</v>
      </c>
      <c r="J12" s="41">
        <f t="shared" si="3"/>
        <v>16</v>
      </c>
      <c r="K12" s="47">
        <f t="shared" si="4"/>
        <v>92872.269240411129</v>
      </c>
      <c r="L12" s="41">
        <f t="shared" si="5"/>
        <v>8</v>
      </c>
      <c r="M12" s="22">
        <f t="shared" si="6"/>
        <v>0.21627629581435698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805309238</v>
      </c>
      <c r="E13" s="45">
        <f t="shared" si="0"/>
        <v>5.1888945754517586E-2</v>
      </c>
      <c r="F13" s="41">
        <f t="shared" si="1"/>
        <v>9</v>
      </c>
      <c r="G13" s="60">
        <v>104154</v>
      </c>
      <c r="H13" s="46">
        <f t="shared" si="2"/>
        <v>5</v>
      </c>
      <c r="I13" s="60">
        <v>8171</v>
      </c>
      <c r="J13" s="41">
        <f t="shared" si="3"/>
        <v>7</v>
      </c>
      <c r="K13" s="47">
        <f t="shared" si="4"/>
        <v>98556.998898543636</v>
      </c>
      <c r="L13" s="41">
        <f t="shared" si="5"/>
        <v>7</v>
      </c>
      <c r="M13" s="22">
        <f t="shared" si="6"/>
        <v>0.44301669919757103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548867863</v>
      </c>
      <c r="E14" s="45">
        <f t="shared" si="0"/>
        <v>3.536551355146008E-2</v>
      </c>
      <c r="F14" s="41">
        <f t="shared" si="1"/>
        <v>10</v>
      </c>
      <c r="G14" s="60">
        <v>45831</v>
      </c>
      <c r="H14" s="46">
        <f t="shared" si="2"/>
        <v>10</v>
      </c>
      <c r="I14" s="60">
        <v>7956</v>
      </c>
      <c r="J14" s="41">
        <f t="shared" si="3"/>
        <v>8</v>
      </c>
      <c r="K14" s="47">
        <f t="shared" si="4"/>
        <v>68987.916415284068</v>
      </c>
      <c r="L14" s="41">
        <f t="shared" si="5"/>
        <v>12</v>
      </c>
      <c r="M14" s="22">
        <f t="shared" si="6"/>
        <v>0.43135979180221212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41187988</v>
      </c>
      <c r="E15" s="45">
        <f t="shared" si="0"/>
        <v>2.6538889338678135E-3</v>
      </c>
      <c r="F15" s="41">
        <f t="shared" si="1"/>
        <v>18</v>
      </c>
      <c r="G15" s="60">
        <v>8000</v>
      </c>
      <c r="H15" s="46">
        <f t="shared" si="2"/>
        <v>18</v>
      </c>
      <c r="I15" s="60">
        <v>2364</v>
      </c>
      <c r="J15" s="41">
        <f t="shared" si="3"/>
        <v>18</v>
      </c>
      <c r="K15" s="47">
        <f t="shared" si="4"/>
        <v>17423.006768189509</v>
      </c>
      <c r="L15" s="41">
        <f t="shared" si="5"/>
        <v>18</v>
      </c>
      <c r="M15" s="22">
        <f t="shared" si="6"/>
        <v>0.12817176317501627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2921553684</v>
      </c>
      <c r="E16" s="45">
        <f t="shared" si="0"/>
        <v>0.18824612145823541</v>
      </c>
      <c r="F16" s="41">
        <f t="shared" si="1"/>
        <v>1</v>
      </c>
      <c r="G16" s="60">
        <v>206960</v>
      </c>
      <c r="H16" s="46">
        <f t="shared" si="2"/>
        <v>1</v>
      </c>
      <c r="I16" s="60">
        <v>14136</v>
      </c>
      <c r="J16" s="41">
        <f t="shared" si="3"/>
        <v>1</v>
      </c>
      <c r="K16" s="47">
        <f t="shared" si="4"/>
        <v>206674.70882852291</v>
      </c>
      <c r="L16" s="41">
        <f t="shared" si="5"/>
        <v>2</v>
      </c>
      <c r="M16" s="22">
        <f t="shared" si="6"/>
        <v>0.7664281067013663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1143747522</v>
      </c>
      <c r="E17" s="45">
        <f t="shared" si="0"/>
        <v>7.3695731186833729E-2</v>
      </c>
      <c r="F17" s="41">
        <f t="shared" si="1"/>
        <v>5</v>
      </c>
      <c r="G17" s="60">
        <v>66781</v>
      </c>
      <c r="H17" s="46">
        <f t="shared" si="2"/>
        <v>6</v>
      </c>
      <c r="I17" s="60">
        <v>9614</v>
      </c>
      <c r="J17" s="41">
        <f t="shared" si="3"/>
        <v>5</v>
      </c>
      <c r="K17" s="47">
        <f t="shared" si="4"/>
        <v>118966.87351778656</v>
      </c>
      <c r="L17" s="41">
        <f t="shared" si="5"/>
        <v>6</v>
      </c>
      <c r="M17" s="22">
        <f t="shared" si="6"/>
        <v>0.52125352418130555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1143988774</v>
      </c>
      <c r="E18" s="45">
        <f t="shared" si="0"/>
        <v>7.3711275913443675E-2</v>
      </c>
      <c r="F18" s="41">
        <f t="shared" si="1"/>
        <v>4</v>
      </c>
      <c r="G18" s="60">
        <v>166268</v>
      </c>
      <c r="H18" s="46">
        <f t="shared" si="2"/>
        <v>2</v>
      </c>
      <c r="I18" s="60">
        <v>12651</v>
      </c>
      <c r="J18" s="41">
        <f t="shared" si="3"/>
        <v>3</v>
      </c>
      <c r="K18" s="47">
        <f t="shared" si="4"/>
        <v>90426.746818433327</v>
      </c>
      <c r="L18" s="41">
        <f t="shared" si="5"/>
        <v>9</v>
      </c>
      <c r="M18" s="22">
        <f t="shared" si="6"/>
        <v>0.68591411841249184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251000950</v>
      </c>
      <c r="E19" s="45">
        <f t="shared" si="0"/>
        <v>1.6172886220985311E-2</v>
      </c>
      <c r="F19" s="41">
        <f t="shared" si="1"/>
        <v>15</v>
      </c>
      <c r="G19" s="60">
        <v>54261</v>
      </c>
      <c r="H19" s="46">
        <f t="shared" si="2"/>
        <v>9</v>
      </c>
      <c r="I19" s="60">
        <v>7851</v>
      </c>
      <c r="J19" s="41">
        <f t="shared" si="3"/>
        <v>9</v>
      </c>
      <c r="K19" s="47">
        <f t="shared" si="4"/>
        <v>31970.570627945486</v>
      </c>
      <c r="L19" s="41">
        <f t="shared" si="5"/>
        <v>16</v>
      </c>
      <c r="M19" s="22">
        <f t="shared" si="6"/>
        <v>0.42566688353936238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1823633790</v>
      </c>
      <c r="E20" s="45">
        <f t="shared" si="0"/>
        <v>0.11750322775437391</v>
      </c>
      <c r="F20" s="41">
        <f t="shared" si="1"/>
        <v>3</v>
      </c>
      <c r="G20" s="60">
        <v>153046</v>
      </c>
      <c r="H20" s="46">
        <f t="shared" si="2"/>
        <v>4</v>
      </c>
      <c r="I20" s="60">
        <v>11977</v>
      </c>
      <c r="J20" s="41">
        <f t="shared" si="3"/>
        <v>4</v>
      </c>
      <c r="K20" s="47">
        <f t="shared" si="4"/>
        <v>152261.31669032312</v>
      </c>
      <c r="L20" s="41">
        <f t="shared" si="5"/>
        <v>5</v>
      </c>
      <c r="M20" s="22">
        <f t="shared" si="6"/>
        <v>0.64937106918238996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1060654763</v>
      </c>
      <c r="E21" s="45">
        <f t="shared" si="0"/>
        <v>6.8341768434522415E-2</v>
      </c>
      <c r="F21" s="41">
        <f t="shared" si="1"/>
        <v>7</v>
      </c>
      <c r="G21" s="60">
        <v>61922</v>
      </c>
      <c r="H21" s="46">
        <f t="shared" si="2"/>
        <v>7</v>
      </c>
      <c r="I21" s="60">
        <v>6894</v>
      </c>
      <c r="J21" s="41">
        <f t="shared" si="3"/>
        <v>11</v>
      </c>
      <c r="K21" s="47">
        <f t="shared" si="4"/>
        <v>153851.86582535537</v>
      </c>
      <c r="L21" s="41">
        <f t="shared" si="5"/>
        <v>4</v>
      </c>
      <c r="M21" s="22">
        <f t="shared" si="6"/>
        <v>0.37378009108653221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3740</v>
      </c>
      <c r="E22" s="45">
        <f t="shared" si="0"/>
        <v>2.4098153599213492E-7</v>
      </c>
      <c r="F22" s="41">
        <f t="shared" si="1"/>
        <v>21</v>
      </c>
      <c r="G22" s="60">
        <v>4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1246.6666666666667</v>
      </c>
      <c r="L22" s="41">
        <f t="shared" si="5"/>
        <v>21</v>
      </c>
      <c r="M22" s="22">
        <f t="shared" si="6"/>
        <v>1.6265452179570593E-4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704</v>
      </c>
      <c r="E23" s="45">
        <f t="shared" si="0"/>
        <v>4.5361230304401869E-8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704</v>
      </c>
      <c r="L23" s="41">
        <f t="shared" si="5"/>
        <v>22</v>
      </c>
      <c r="M23" s="22">
        <f t="shared" si="6"/>
        <v>5.4218173931901971E-5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5997657</v>
      </c>
      <c r="E24" s="45">
        <f t="shared" si="0"/>
        <v>3.8645042679518181E-4</v>
      </c>
      <c r="F24" s="41">
        <f t="shared" si="1"/>
        <v>19</v>
      </c>
      <c r="G24" s="60">
        <v>1954</v>
      </c>
      <c r="H24" s="46">
        <f t="shared" si="2"/>
        <v>19</v>
      </c>
      <c r="I24" s="60">
        <v>585</v>
      </c>
      <c r="J24" s="41">
        <f t="shared" si="3"/>
        <v>19</v>
      </c>
      <c r="K24" s="47">
        <f t="shared" si="4"/>
        <v>10252.405128205128</v>
      </c>
      <c r="L24" s="41">
        <f t="shared" si="5"/>
        <v>19</v>
      </c>
      <c r="M24" s="22">
        <f t="shared" si="6"/>
        <v>3.1717631750162657E-2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303223991</v>
      </c>
      <c r="E25" s="45">
        <f t="shared" si="0"/>
        <v>1.9537802968140453E-2</v>
      </c>
      <c r="F25" s="41">
        <f t="shared" si="1"/>
        <v>13</v>
      </c>
      <c r="G25" s="60">
        <v>60651</v>
      </c>
      <c r="H25" s="46">
        <f t="shared" si="2"/>
        <v>8</v>
      </c>
      <c r="I25" s="60">
        <v>8366</v>
      </c>
      <c r="J25" s="41">
        <f t="shared" si="3"/>
        <v>6</v>
      </c>
      <c r="K25" s="47">
        <f t="shared" si="4"/>
        <v>36244.799306717665</v>
      </c>
      <c r="L25" s="41">
        <f t="shared" si="5"/>
        <v>15</v>
      </c>
      <c r="M25" s="22">
        <f t="shared" si="6"/>
        <v>0.45358924311429188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1097697281</v>
      </c>
      <c r="E26" s="45">
        <f t="shared" si="0"/>
        <v>7.0728549954483994E-2</v>
      </c>
      <c r="F26" s="41">
        <f t="shared" si="1"/>
        <v>6</v>
      </c>
      <c r="G26" s="60">
        <v>32385</v>
      </c>
      <c r="H26" s="46">
        <f t="shared" si="2"/>
        <v>13</v>
      </c>
      <c r="I26" s="60">
        <v>6007</v>
      </c>
      <c r="J26" s="41">
        <f t="shared" si="3"/>
        <v>13</v>
      </c>
      <c r="K26" s="47">
        <f t="shared" si="4"/>
        <v>182736.35441984353</v>
      </c>
      <c r="L26" s="41">
        <f t="shared" si="5"/>
        <v>3</v>
      </c>
      <c r="M26" s="22">
        <f t="shared" si="6"/>
        <v>0.32568857080893515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101462228</v>
      </c>
      <c r="E27" s="45">
        <f t="shared" si="0"/>
        <v>6.5375731413433689E-3</v>
      </c>
      <c r="F27" s="41">
        <f t="shared" si="1"/>
        <v>17</v>
      </c>
      <c r="G27" s="60">
        <v>29235</v>
      </c>
      <c r="H27" s="46">
        <f t="shared" si="2"/>
        <v>14</v>
      </c>
      <c r="I27" s="60">
        <v>4873</v>
      </c>
      <c r="J27" s="41">
        <f t="shared" si="3"/>
        <v>15</v>
      </c>
      <c r="K27" s="47">
        <f t="shared" si="4"/>
        <v>20821.306792530268</v>
      </c>
      <c r="L27" s="41">
        <f t="shared" si="5"/>
        <v>17</v>
      </c>
      <c r="M27" s="22">
        <f t="shared" si="6"/>
        <v>0.26420516157015833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424682555</v>
      </c>
      <c r="E28" s="45">
        <f t="shared" si="0"/>
        <v>2.7363811340364794E-2</v>
      </c>
      <c r="F28" s="41">
        <f t="shared" si="1"/>
        <v>11</v>
      </c>
      <c r="G28" s="60">
        <v>11289</v>
      </c>
      <c r="H28" s="46">
        <f t="shared" si="2"/>
        <v>17</v>
      </c>
      <c r="I28" s="60">
        <v>5237</v>
      </c>
      <c r="J28" s="41">
        <f t="shared" si="3"/>
        <v>14</v>
      </c>
      <c r="K28" s="47">
        <f t="shared" si="4"/>
        <v>81092.716249761317</v>
      </c>
      <c r="L28" s="41">
        <f t="shared" si="5"/>
        <v>10</v>
      </c>
      <c r="M28" s="22">
        <f t="shared" si="6"/>
        <v>0.28394057688137064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309072</v>
      </c>
      <c r="E29" s="50">
        <f t="shared" si="0"/>
        <v>1.9914611040684796E-5</v>
      </c>
      <c r="F29" s="41">
        <f t="shared" si="1"/>
        <v>20</v>
      </c>
      <c r="G29" s="61">
        <v>171</v>
      </c>
      <c r="H29" s="46">
        <f t="shared" si="2"/>
        <v>20</v>
      </c>
      <c r="I29" s="61">
        <v>45</v>
      </c>
      <c r="J29" s="41">
        <f t="shared" si="3"/>
        <v>20</v>
      </c>
      <c r="K29" s="51">
        <f t="shared" si="4"/>
        <v>6868.2666666666664</v>
      </c>
      <c r="L29" s="41">
        <f t="shared" si="5"/>
        <v>20</v>
      </c>
      <c r="M29" s="28">
        <f t="shared" si="6"/>
        <v>2.439817826935589E-3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15519861240</v>
      </c>
      <c r="E30" s="70"/>
      <c r="F30" s="71"/>
      <c r="G30" s="62">
        <v>449405</v>
      </c>
      <c r="H30" s="71"/>
      <c r="I30" s="62">
        <v>16888</v>
      </c>
      <c r="J30" s="71"/>
      <c r="K30" s="54">
        <f>IFERROR(D30/I30,0)</f>
        <v>918987.52013263851</v>
      </c>
      <c r="L30" s="71"/>
      <c r="M30" s="30">
        <f t="shared" si="6"/>
        <v>0.9156365213619605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28" priority="24" stopIfTrue="1">
      <formula>$F8&lt;=5</formula>
    </cfRule>
  </conditionalFormatting>
  <conditionalFormatting sqref="H8:H29">
    <cfRule type="expression" dxfId="427" priority="25" stopIfTrue="1">
      <formula>$H8&lt;=5</formula>
    </cfRule>
  </conditionalFormatting>
  <conditionalFormatting sqref="J8:J29">
    <cfRule type="expression" dxfId="426" priority="26" stopIfTrue="1">
      <formula>$J8&lt;=5</formula>
    </cfRule>
  </conditionalFormatting>
  <conditionalFormatting sqref="L8:L29">
    <cfRule type="expression" dxfId="425" priority="27" stopIfTrue="1">
      <formula>$L8&lt;=5</formula>
    </cfRule>
  </conditionalFormatting>
  <conditionalFormatting sqref="E8:E29">
    <cfRule type="expression" dxfId="424" priority="22" stopIfTrue="1">
      <formula>$F8&lt;=5</formula>
    </cfRule>
  </conditionalFormatting>
  <conditionalFormatting sqref="G8:G29">
    <cfRule type="expression" dxfId="423" priority="20" stopIfTrue="1">
      <formula>$H8&lt;=5</formula>
    </cfRule>
  </conditionalFormatting>
  <conditionalFormatting sqref="I8:I29">
    <cfRule type="expression" dxfId="422" priority="18" stopIfTrue="1">
      <formula>$J8&lt;=5</formula>
    </cfRule>
  </conditionalFormatting>
  <conditionalFormatting sqref="K8:K29">
    <cfRule type="expression" dxfId="421" priority="16" stopIfTrue="1">
      <formula>$L8&lt;=5</formula>
    </cfRule>
  </conditionalFormatting>
  <conditionalFormatting sqref="D8:D29">
    <cfRule type="expression" dxfId="420" priority="14" stopIfTrue="1">
      <formula>$F8&lt;=5</formula>
    </cfRule>
  </conditionalFormatting>
  <conditionalFormatting sqref="N8:N29">
    <cfRule type="expression" dxfId="419" priority="8" stopIfTrue="1">
      <formula>$N8&lt;=5</formula>
    </cfRule>
  </conditionalFormatting>
  <conditionalFormatting sqref="M8:M29">
    <cfRule type="expression" dxfId="418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228</v>
      </c>
    </row>
    <row r="3" spans="1:14" s="1" customFormat="1" ht="18.75" customHeight="1">
      <c r="A3" s="35"/>
      <c r="B3" s="129" t="s">
        <v>179</v>
      </c>
      <c r="C3" s="130"/>
      <c r="D3" s="137">
        <v>57228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914118443</v>
      </c>
      <c r="E8" s="40">
        <f t="shared" ref="E8:E29" si="0">IFERROR(D8/$D$30,0)</f>
        <v>1.8971543349609578E-2</v>
      </c>
      <c r="F8" s="41">
        <f>_xlfn.IFS(D8&gt;0,RANK(D8,$D$8:$D$29,0),D8=0,"-")</f>
        <v>15</v>
      </c>
      <c r="G8" s="59">
        <v>108729</v>
      </c>
      <c r="H8" s="46">
        <f>_xlfn.IFS(G8&gt;0,RANK(G8,$G$8:$G$29,0),G8=0,"-")</f>
        <v>14</v>
      </c>
      <c r="I8" s="59">
        <v>20420</v>
      </c>
      <c r="J8" s="41">
        <f>_xlfn.IFS(I8&gt;0,RANK(I8,$I$8:$I$29,0),I8=0,"-")</f>
        <v>12</v>
      </c>
      <c r="K8" s="42">
        <f>IFERROR(D8/I8,0)</f>
        <v>44765.839520078356</v>
      </c>
      <c r="L8" s="41">
        <f>_xlfn.IFS(K8&gt;0,RANK(K8,$K$8:$K$29,0),K8=0,"-")</f>
        <v>14</v>
      </c>
      <c r="M8" s="16">
        <f>IFERROR(I8/$D$3,0)</f>
        <v>0.35681834067239815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5852364606</v>
      </c>
      <c r="E9" s="45">
        <f t="shared" si="0"/>
        <v>0.12145952165243622</v>
      </c>
      <c r="F9" s="41">
        <f t="shared" ref="F9:F29" si="1">_xlfn.IFS(D9&gt;0,RANK(D9,$D$8:$D$29,0),D9=0,"-")</f>
        <v>3</v>
      </c>
      <c r="G9" s="60">
        <v>144418</v>
      </c>
      <c r="H9" s="46">
        <f t="shared" ref="H9:H29" si="2">_xlfn.IFS(G9&gt;0,RANK(G9,$G$8:$G$29,0),G9=0,"-")</f>
        <v>11</v>
      </c>
      <c r="I9" s="60">
        <v>24608</v>
      </c>
      <c r="J9" s="41">
        <f t="shared" ref="J9:J29" si="3">_xlfn.IFS(I9&gt;0,RANK(I9,$I$8:$I$29,0),I9=0,"-")</f>
        <v>10</v>
      </c>
      <c r="K9" s="47">
        <f t="shared" ref="K9:K29" si="4">IFERROR(D9/I9,0)</f>
        <v>237823.65921651496</v>
      </c>
      <c r="L9" s="41">
        <f t="shared" ref="L9:L29" si="5">_xlfn.IFS(K9&gt;0,RANK(K9,$K$8:$K$29,0),K9=0,"-")</f>
        <v>1</v>
      </c>
      <c r="M9" s="22">
        <f t="shared" ref="M9:M30" si="6">IFERROR(I9/$D$3,0)</f>
        <v>0.42999930104144823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704104132</v>
      </c>
      <c r="E10" s="45">
        <f t="shared" si="0"/>
        <v>1.4612922608845367E-2</v>
      </c>
      <c r="F10" s="41">
        <f t="shared" si="1"/>
        <v>16</v>
      </c>
      <c r="G10" s="60">
        <v>68636</v>
      </c>
      <c r="H10" s="46">
        <f t="shared" si="2"/>
        <v>16</v>
      </c>
      <c r="I10" s="60">
        <v>11964</v>
      </c>
      <c r="J10" s="41">
        <f t="shared" si="3"/>
        <v>16</v>
      </c>
      <c r="K10" s="47">
        <f t="shared" si="4"/>
        <v>58851.900033433631</v>
      </c>
      <c r="L10" s="41">
        <f t="shared" si="5"/>
        <v>13</v>
      </c>
      <c r="M10" s="22">
        <f t="shared" si="6"/>
        <v>0.20905850283078214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3074546065</v>
      </c>
      <c r="E11" s="45">
        <f t="shared" si="0"/>
        <v>6.3808890849081187E-2</v>
      </c>
      <c r="F11" s="41">
        <f t="shared" si="1"/>
        <v>8</v>
      </c>
      <c r="G11" s="60">
        <v>572703</v>
      </c>
      <c r="H11" s="46">
        <f t="shared" si="2"/>
        <v>2</v>
      </c>
      <c r="I11" s="60">
        <v>40947</v>
      </c>
      <c r="J11" s="41">
        <f t="shared" si="3"/>
        <v>2</v>
      </c>
      <c r="K11" s="47">
        <f t="shared" si="4"/>
        <v>75085.990792976285</v>
      </c>
      <c r="L11" s="41">
        <f t="shared" si="5"/>
        <v>12</v>
      </c>
      <c r="M11" s="22">
        <f t="shared" si="6"/>
        <v>0.71550639547074857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1126180526</v>
      </c>
      <c r="E12" s="45">
        <f t="shared" si="0"/>
        <v>2.337266339182166E-2</v>
      </c>
      <c r="F12" s="41">
        <f t="shared" si="1"/>
        <v>11</v>
      </c>
      <c r="G12" s="60">
        <v>112879</v>
      </c>
      <c r="H12" s="46">
        <f t="shared" si="2"/>
        <v>13</v>
      </c>
      <c r="I12" s="60">
        <v>11381</v>
      </c>
      <c r="J12" s="41">
        <f t="shared" si="3"/>
        <v>17</v>
      </c>
      <c r="K12" s="47">
        <f t="shared" si="4"/>
        <v>98952.686582901326</v>
      </c>
      <c r="L12" s="41">
        <f t="shared" si="5"/>
        <v>7</v>
      </c>
      <c r="M12" s="22">
        <f t="shared" si="6"/>
        <v>0.19887118193891101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2457628576</v>
      </c>
      <c r="E13" s="45">
        <f t="shared" si="0"/>
        <v>5.1005433074741341E-2</v>
      </c>
      <c r="F13" s="41">
        <f t="shared" si="1"/>
        <v>9</v>
      </c>
      <c r="G13" s="60">
        <v>350453</v>
      </c>
      <c r="H13" s="46">
        <f t="shared" si="2"/>
        <v>5</v>
      </c>
      <c r="I13" s="60">
        <v>24893</v>
      </c>
      <c r="J13" s="41">
        <f t="shared" si="3"/>
        <v>9</v>
      </c>
      <c r="K13" s="47">
        <f t="shared" si="4"/>
        <v>98727.697585666654</v>
      </c>
      <c r="L13" s="41">
        <f t="shared" si="5"/>
        <v>8</v>
      </c>
      <c r="M13" s="22">
        <f t="shared" si="6"/>
        <v>0.43497938072272313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1906366468</v>
      </c>
      <c r="E14" s="45">
        <f t="shared" si="0"/>
        <v>3.9564581991377787E-2</v>
      </c>
      <c r="F14" s="41">
        <f t="shared" si="1"/>
        <v>10</v>
      </c>
      <c r="G14" s="60">
        <v>175446</v>
      </c>
      <c r="H14" s="46">
        <f t="shared" si="2"/>
        <v>10</v>
      </c>
      <c r="I14" s="60">
        <v>25322</v>
      </c>
      <c r="J14" s="41">
        <f t="shared" si="3"/>
        <v>8</v>
      </c>
      <c r="K14" s="47">
        <f t="shared" si="4"/>
        <v>75284.988073611879</v>
      </c>
      <c r="L14" s="41">
        <f t="shared" si="5"/>
        <v>11</v>
      </c>
      <c r="M14" s="22">
        <f t="shared" si="6"/>
        <v>0.44247571119032642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163841862</v>
      </c>
      <c r="E15" s="45">
        <f t="shared" si="0"/>
        <v>3.4003613111804926E-3</v>
      </c>
      <c r="F15" s="41">
        <f t="shared" si="1"/>
        <v>18</v>
      </c>
      <c r="G15" s="60">
        <v>37745</v>
      </c>
      <c r="H15" s="46">
        <f t="shared" si="2"/>
        <v>17</v>
      </c>
      <c r="I15" s="60">
        <v>8156</v>
      </c>
      <c r="J15" s="41">
        <f t="shared" si="3"/>
        <v>18</v>
      </c>
      <c r="K15" s="47">
        <f t="shared" si="4"/>
        <v>20088.506866110838</v>
      </c>
      <c r="L15" s="41">
        <f t="shared" si="5"/>
        <v>17</v>
      </c>
      <c r="M15" s="22">
        <f t="shared" si="6"/>
        <v>0.14251764870343189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9062421373</v>
      </c>
      <c r="E16" s="45">
        <f t="shared" si="0"/>
        <v>0.18808079111286222</v>
      </c>
      <c r="F16" s="41">
        <f t="shared" si="1"/>
        <v>1</v>
      </c>
      <c r="G16" s="60">
        <v>685434</v>
      </c>
      <c r="H16" s="46">
        <f t="shared" si="2"/>
        <v>1</v>
      </c>
      <c r="I16" s="60">
        <v>43229</v>
      </c>
      <c r="J16" s="41">
        <f t="shared" si="3"/>
        <v>1</v>
      </c>
      <c r="K16" s="47">
        <f t="shared" si="4"/>
        <v>209637.54361655371</v>
      </c>
      <c r="L16" s="41">
        <f t="shared" si="5"/>
        <v>2</v>
      </c>
      <c r="M16" s="22">
        <f t="shared" si="6"/>
        <v>0.75538198084853569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3496669149</v>
      </c>
      <c r="E17" s="45">
        <f t="shared" si="0"/>
        <v>7.2569600632700432E-2</v>
      </c>
      <c r="F17" s="41">
        <f t="shared" si="1"/>
        <v>5</v>
      </c>
      <c r="G17" s="60">
        <v>245466</v>
      </c>
      <c r="H17" s="46">
        <f t="shared" si="2"/>
        <v>6</v>
      </c>
      <c r="I17" s="60">
        <v>30626</v>
      </c>
      <c r="J17" s="41">
        <f t="shared" si="3"/>
        <v>5</v>
      </c>
      <c r="K17" s="47">
        <f t="shared" si="4"/>
        <v>114173.22369881799</v>
      </c>
      <c r="L17" s="41">
        <f t="shared" si="5"/>
        <v>6</v>
      </c>
      <c r="M17" s="22">
        <f t="shared" si="6"/>
        <v>0.53515761515342142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3548760804</v>
      </c>
      <c r="E18" s="45">
        <f t="shared" si="0"/>
        <v>7.3650706805049482E-2</v>
      </c>
      <c r="F18" s="41">
        <f t="shared" si="1"/>
        <v>4</v>
      </c>
      <c r="G18" s="60">
        <v>554699</v>
      </c>
      <c r="H18" s="46">
        <f t="shared" si="2"/>
        <v>3</v>
      </c>
      <c r="I18" s="60">
        <v>39249</v>
      </c>
      <c r="J18" s="41">
        <f t="shared" si="3"/>
        <v>3</v>
      </c>
      <c r="K18" s="47">
        <f t="shared" si="4"/>
        <v>90416.591607429495</v>
      </c>
      <c r="L18" s="41">
        <f t="shared" si="5"/>
        <v>9</v>
      </c>
      <c r="M18" s="22">
        <f t="shared" si="6"/>
        <v>0.6858356049486265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1046600200</v>
      </c>
      <c r="E19" s="45">
        <f t="shared" si="0"/>
        <v>2.1721059471075624E-2</v>
      </c>
      <c r="F19" s="41">
        <f t="shared" si="1"/>
        <v>13</v>
      </c>
      <c r="G19" s="60">
        <v>201660</v>
      </c>
      <c r="H19" s="46">
        <f t="shared" si="2"/>
        <v>9</v>
      </c>
      <c r="I19" s="60">
        <v>25617</v>
      </c>
      <c r="J19" s="41">
        <f t="shared" si="3"/>
        <v>7</v>
      </c>
      <c r="K19" s="47">
        <f t="shared" si="4"/>
        <v>40855.689581137529</v>
      </c>
      <c r="L19" s="41">
        <f t="shared" si="5"/>
        <v>15</v>
      </c>
      <c r="M19" s="22">
        <f t="shared" si="6"/>
        <v>0.44763053050954077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6096494091</v>
      </c>
      <c r="E20" s="45">
        <f t="shared" si="0"/>
        <v>0.12652616607150671</v>
      </c>
      <c r="F20" s="41">
        <f t="shared" si="1"/>
        <v>2</v>
      </c>
      <c r="G20" s="60">
        <v>549506</v>
      </c>
      <c r="H20" s="46">
        <f t="shared" si="2"/>
        <v>4</v>
      </c>
      <c r="I20" s="60">
        <v>37927</v>
      </c>
      <c r="J20" s="41">
        <f t="shared" si="3"/>
        <v>4</v>
      </c>
      <c r="K20" s="47">
        <f t="shared" si="4"/>
        <v>160742.85050228069</v>
      </c>
      <c r="L20" s="41">
        <f t="shared" si="5"/>
        <v>4</v>
      </c>
      <c r="M20" s="22">
        <f t="shared" si="6"/>
        <v>0.66273502481302859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3256586053</v>
      </c>
      <c r="E21" s="45">
        <f t="shared" si="0"/>
        <v>6.7586934657463696E-2</v>
      </c>
      <c r="F21" s="41">
        <f t="shared" si="1"/>
        <v>6</v>
      </c>
      <c r="G21" s="60">
        <v>211959</v>
      </c>
      <c r="H21" s="46">
        <f t="shared" si="2"/>
        <v>7</v>
      </c>
      <c r="I21" s="60">
        <v>22084</v>
      </c>
      <c r="J21" s="41">
        <f t="shared" si="3"/>
        <v>11</v>
      </c>
      <c r="K21" s="47">
        <f t="shared" si="4"/>
        <v>147463.59595182032</v>
      </c>
      <c r="L21" s="41">
        <f t="shared" si="5"/>
        <v>5</v>
      </c>
      <c r="M21" s="22">
        <f t="shared" si="6"/>
        <v>0.38589501642552598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60170</v>
      </c>
      <c r="E22" s="45">
        <f t="shared" si="0"/>
        <v>1.2487635186527007E-6</v>
      </c>
      <c r="F22" s="41">
        <f t="shared" si="1"/>
        <v>21</v>
      </c>
      <c r="G22" s="60">
        <v>42</v>
      </c>
      <c r="H22" s="46">
        <f t="shared" si="2"/>
        <v>21</v>
      </c>
      <c r="I22" s="60">
        <v>27</v>
      </c>
      <c r="J22" s="41">
        <f t="shared" si="3"/>
        <v>21</v>
      </c>
      <c r="K22" s="47">
        <f t="shared" si="4"/>
        <v>2228.5185185185187</v>
      </c>
      <c r="L22" s="41">
        <f t="shared" si="5"/>
        <v>22</v>
      </c>
      <c r="M22" s="22">
        <f t="shared" si="6"/>
        <v>4.7179702243656951E-4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29106</v>
      </c>
      <c r="E23" s="45">
        <f t="shared" si="0"/>
        <v>6.0406366916911266E-7</v>
      </c>
      <c r="F23" s="41">
        <f t="shared" si="1"/>
        <v>22</v>
      </c>
      <c r="G23" s="60">
        <v>24</v>
      </c>
      <c r="H23" s="46">
        <f t="shared" si="2"/>
        <v>22</v>
      </c>
      <c r="I23" s="60">
        <v>12</v>
      </c>
      <c r="J23" s="41">
        <f t="shared" si="3"/>
        <v>22</v>
      </c>
      <c r="K23" s="47">
        <f t="shared" si="4"/>
        <v>2425.5</v>
      </c>
      <c r="L23" s="41">
        <f t="shared" si="5"/>
        <v>21</v>
      </c>
      <c r="M23" s="22">
        <f t="shared" si="6"/>
        <v>2.0968756552736424E-4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17507907</v>
      </c>
      <c r="E24" s="45">
        <f t="shared" si="0"/>
        <v>3.6335774554702095E-4</v>
      </c>
      <c r="F24" s="41">
        <f t="shared" si="1"/>
        <v>19</v>
      </c>
      <c r="G24" s="60">
        <v>5627</v>
      </c>
      <c r="H24" s="46">
        <f t="shared" si="2"/>
        <v>19</v>
      </c>
      <c r="I24" s="60">
        <v>1598</v>
      </c>
      <c r="J24" s="41">
        <f t="shared" si="3"/>
        <v>19</v>
      </c>
      <c r="K24" s="47">
        <f t="shared" si="4"/>
        <v>10956.137046307886</v>
      </c>
      <c r="L24" s="41">
        <f t="shared" si="5"/>
        <v>19</v>
      </c>
      <c r="M24" s="22">
        <f t="shared" si="6"/>
        <v>2.7923394142727338E-2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948678954</v>
      </c>
      <c r="E25" s="45">
        <f t="shared" si="0"/>
        <v>1.9688809517513773E-2</v>
      </c>
      <c r="F25" s="41">
        <f t="shared" si="1"/>
        <v>14</v>
      </c>
      <c r="G25" s="60">
        <v>207038</v>
      </c>
      <c r="H25" s="46">
        <f t="shared" si="2"/>
        <v>8</v>
      </c>
      <c r="I25" s="60">
        <v>27129</v>
      </c>
      <c r="J25" s="41">
        <f t="shared" si="3"/>
        <v>6</v>
      </c>
      <c r="K25" s="47">
        <f t="shared" si="4"/>
        <v>34969.18257215526</v>
      </c>
      <c r="L25" s="41">
        <f t="shared" si="5"/>
        <v>16</v>
      </c>
      <c r="M25" s="22">
        <f t="shared" si="6"/>
        <v>0.47405116376598866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3191734441</v>
      </c>
      <c r="E26" s="45">
        <f t="shared" si="0"/>
        <v>6.6241009326045722E-2</v>
      </c>
      <c r="F26" s="41">
        <f t="shared" si="1"/>
        <v>7</v>
      </c>
      <c r="G26" s="60">
        <v>118998</v>
      </c>
      <c r="H26" s="46">
        <f t="shared" si="2"/>
        <v>12</v>
      </c>
      <c r="I26" s="60">
        <v>19218</v>
      </c>
      <c r="J26" s="41">
        <f t="shared" si="3"/>
        <v>13</v>
      </c>
      <c r="K26" s="47">
        <f t="shared" si="4"/>
        <v>166080.46836299304</v>
      </c>
      <c r="L26" s="41">
        <f t="shared" si="5"/>
        <v>3</v>
      </c>
      <c r="M26" s="22">
        <f t="shared" si="6"/>
        <v>0.3358146361920738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241203271</v>
      </c>
      <c r="E27" s="45">
        <f t="shared" si="0"/>
        <v>5.0059140004071953E-3</v>
      </c>
      <c r="F27" s="41">
        <f t="shared" si="1"/>
        <v>17</v>
      </c>
      <c r="G27" s="60">
        <v>105391</v>
      </c>
      <c r="H27" s="46">
        <f t="shared" si="2"/>
        <v>15</v>
      </c>
      <c r="I27" s="60">
        <v>15644</v>
      </c>
      <c r="J27" s="41">
        <f t="shared" si="3"/>
        <v>14</v>
      </c>
      <c r="K27" s="47">
        <f t="shared" si="4"/>
        <v>15418.260738941448</v>
      </c>
      <c r="L27" s="41">
        <f t="shared" si="5"/>
        <v>18</v>
      </c>
      <c r="M27" s="22">
        <f t="shared" si="6"/>
        <v>0.27336268959250715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1076239248</v>
      </c>
      <c r="E28" s="45">
        <f t="shared" si="0"/>
        <v>2.2336185977141709E-2</v>
      </c>
      <c r="F28" s="41">
        <f t="shared" si="1"/>
        <v>12</v>
      </c>
      <c r="G28" s="60">
        <v>32761</v>
      </c>
      <c r="H28" s="46">
        <f t="shared" si="2"/>
        <v>18</v>
      </c>
      <c r="I28" s="60">
        <v>14210</v>
      </c>
      <c r="J28" s="41">
        <f t="shared" si="3"/>
        <v>15</v>
      </c>
      <c r="K28" s="47">
        <f t="shared" si="4"/>
        <v>75738.159605911336</v>
      </c>
      <c r="L28" s="41">
        <f t="shared" si="5"/>
        <v>10</v>
      </c>
      <c r="M28" s="22">
        <f t="shared" si="6"/>
        <v>0.24830502551198713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1527115</v>
      </c>
      <c r="E29" s="50">
        <f t="shared" si="0"/>
        <v>3.1693626404974559E-5</v>
      </c>
      <c r="F29" s="41">
        <f t="shared" si="1"/>
        <v>20</v>
      </c>
      <c r="G29" s="61">
        <v>1615</v>
      </c>
      <c r="H29" s="46">
        <f t="shared" si="2"/>
        <v>20</v>
      </c>
      <c r="I29" s="61">
        <v>231</v>
      </c>
      <c r="J29" s="41">
        <f t="shared" si="3"/>
        <v>20</v>
      </c>
      <c r="K29" s="51">
        <f t="shared" si="4"/>
        <v>6610.8874458874461</v>
      </c>
      <c r="L29" s="41">
        <f t="shared" si="5"/>
        <v>20</v>
      </c>
      <c r="M29" s="28">
        <f t="shared" si="6"/>
        <v>4.0364856364017614E-3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48183662560</v>
      </c>
      <c r="E30" s="70"/>
      <c r="F30" s="71"/>
      <c r="G30" s="62">
        <v>1508476</v>
      </c>
      <c r="H30" s="71"/>
      <c r="I30" s="62">
        <v>52348</v>
      </c>
      <c r="J30" s="71"/>
      <c r="K30" s="54">
        <f>IFERROR(D30/I30,0)</f>
        <v>920448.9676778483</v>
      </c>
      <c r="L30" s="71"/>
      <c r="M30" s="30">
        <f t="shared" si="6"/>
        <v>0.91472705668553855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17" priority="24" stopIfTrue="1">
      <formula>$F8&lt;=5</formula>
    </cfRule>
  </conditionalFormatting>
  <conditionalFormatting sqref="H8:H29">
    <cfRule type="expression" dxfId="416" priority="25" stopIfTrue="1">
      <formula>$H8&lt;=5</formula>
    </cfRule>
  </conditionalFormatting>
  <conditionalFormatting sqref="J8:J29">
    <cfRule type="expression" dxfId="415" priority="26" stopIfTrue="1">
      <formula>$J8&lt;=5</formula>
    </cfRule>
  </conditionalFormatting>
  <conditionalFormatting sqref="L8:L29">
    <cfRule type="expression" dxfId="414" priority="27" stopIfTrue="1">
      <formula>$L8&lt;=5</formula>
    </cfRule>
  </conditionalFormatting>
  <conditionalFormatting sqref="E8:E29">
    <cfRule type="expression" dxfId="413" priority="22" stopIfTrue="1">
      <formula>$F8&lt;=5</formula>
    </cfRule>
  </conditionalFormatting>
  <conditionalFormatting sqref="G8:G29">
    <cfRule type="expression" dxfId="412" priority="20" stopIfTrue="1">
      <formula>$H8&lt;=5</formula>
    </cfRule>
  </conditionalFormatting>
  <conditionalFormatting sqref="I8:I29">
    <cfRule type="expression" dxfId="411" priority="18" stopIfTrue="1">
      <formula>$J8&lt;=5</formula>
    </cfRule>
  </conditionalFormatting>
  <conditionalFormatting sqref="K8:K29">
    <cfRule type="expression" dxfId="410" priority="16" stopIfTrue="1">
      <formula>$L8&lt;=5</formula>
    </cfRule>
  </conditionalFormatting>
  <conditionalFormatting sqref="D8:D29">
    <cfRule type="expression" dxfId="409" priority="14" stopIfTrue="1">
      <formula>$F8&lt;=5</formula>
    </cfRule>
  </conditionalFormatting>
  <conditionalFormatting sqref="N8:N29">
    <cfRule type="expression" dxfId="408" priority="8" stopIfTrue="1">
      <formula>$N8&lt;=5</formula>
    </cfRule>
  </conditionalFormatting>
  <conditionalFormatting sqref="M8:M29">
    <cfRule type="expression" dxfId="407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229</v>
      </c>
    </row>
    <row r="3" spans="1:14" s="1" customFormat="1" ht="18.75" customHeight="1">
      <c r="A3" s="35"/>
      <c r="B3" s="129" t="s">
        <v>179</v>
      </c>
      <c r="C3" s="130"/>
      <c r="D3" s="137">
        <v>11957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80</v>
      </c>
      <c r="C8" s="39"/>
      <c r="D8" s="59">
        <v>181542261</v>
      </c>
      <c r="E8" s="40">
        <f t="shared" ref="E8:E29" si="0">IFERROR(D8/$D$30,0)</f>
        <v>1.7746455689880331E-2</v>
      </c>
      <c r="F8" s="41">
        <f>_xlfn.IFS(D8&gt;0,RANK(D8,$D$8:$D$29,0),D8=0,"-")</f>
        <v>13</v>
      </c>
      <c r="G8" s="59">
        <v>21071</v>
      </c>
      <c r="H8" s="46">
        <f>_xlfn.IFS(G8&gt;0,RANK(G8,$G$8:$G$29,0),G8=0,"-")</f>
        <v>15</v>
      </c>
      <c r="I8" s="59">
        <v>4099</v>
      </c>
      <c r="J8" s="41">
        <f>_xlfn.IFS(I8&gt;0,RANK(I8,$I$8:$I$29,0),I8=0,"-")</f>
        <v>12</v>
      </c>
      <c r="K8" s="42">
        <f>IFERROR(D8/I8,0)</f>
        <v>44289.402537204194</v>
      </c>
      <c r="L8" s="41">
        <f>_xlfn.IFS(K8&gt;0,RANK(K8,$K$8:$K$29,0),K8=0,"-")</f>
        <v>14</v>
      </c>
      <c r="M8" s="16">
        <f>IFERROR(I8/$D$3,0)</f>
        <v>0.34281174207577153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1308124255</v>
      </c>
      <c r="E9" s="45">
        <f t="shared" si="0"/>
        <v>0.12787418753264959</v>
      </c>
      <c r="F9" s="41">
        <f t="shared" ref="F9:F29" si="1">_xlfn.IFS(D9&gt;0,RANK(D9,$D$8:$D$29,0),D9=0,"-")</f>
        <v>3</v>
      </c>
      <c r="G9" s="60">
        <v>29618</v>
      </c>
      <c r="H9" s="46">
        <f t="shared" ref="H9:H29" si="2">_xlfn.IFS(G9&gt;0,RANK(G9,$G$8:$G$29,0),G9=0,"-")</f>
        <v>11</v>
      </c>
      <c r="I9" s="60">
        <v>5055</v>
      </c>
      <c r="J9" s="41">
        <f t="shared" ref="J9:J29" si="3">_xlfn.IFS(I9&gt;0,RANK(I9,$I$8:$I$29,0),I9=0,"-")</f>
        <v>10</v>
      </c>
      <c r="K9" s="47">
        <f t="shared" ref="K9:K29" si="4">IFERROR(D9/I9,0)</f>
        <v>258778.28981206726</v>
      </c>
      <c r="L9" s="41">
        <f t="shared" ref="L9:L29" si="5">_xlfn.IFS(K9&gt;0,RANK(K9,$K$8:$K$29,0),K9=0,"-")</f>
        <v>1</v>
      </c>
      <c r="M9" s="22">
        <f t="shared" ref="M9:M30" si="6">IFERROR(I9/$D$3,0)</f>
        <v>0.42276490758551477</v>
      </c>
      <c r="N9" s="15">
        <f t="shared" ref="N9:N29" si="7">_xlfn.IFS(M9&gt;0,RANK(M9,$M$8:$M$29,0),M9=0,"-")</f>
        <v>10</v>
      </c>
    </row>
    <row r="10" spans="1:14" ht="18.75" customHeight="1">
      <c r="B10" s="43" t="s">
        <v>48</v>
      </c>
      <c r="C10" s="44"/>
      <c r="D10" s="60">
        <v>122737585</v>
      </c>
      <c r="E10" s="45">
        <f t="shared" si="0"/>
        <v>1.1998071973365039E-2</v>
      </c>
      <c r="F10" s="41">
        <f t="shared" si="1"/>
        <v>16</v>
      </c>
      <c r="G10" s="60">
        <v>11969</v>
      </c>
      <c r="H10" s="46">
        <f t="shared" si="2"/>
        <v>16</v>
      </c>
      <c r="I10" s="60">
        <v>2101</v>
      </c>
      <c r="J10" s="41">
        <f t="shared" si="3"/>
        <v>17</v>
      </c>
      <c r="K10" s="47">
        <f t="shared" si="4"/>
        <v>58418.650642551169</v>
      </c>
      <c r="L10" s="41">
        <f t="shared" si="5"/>
        <v>13</v>
      </c>
      <c r="M10" s="22">
        <f t="shared" si="6"/>
        <v>0.17571297148114076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590818783</v>
      </c>
      <c r="E11" s="45">
        <f t="shared" si="0"/>
        <v>5.7754813096981994E-2</v>
      </c>
      <c r="F11" s="41">
        <f t="shared" si="1"/>
        <v>9</v>
      </c>
      <c r="G11" s="60">
        <v>118426</v>
      </c>
      <c r="H11" s="46">
        <f t="shared" si="2"/>
        <v>3</v>
      </c>
      <c r="I11" s="60">
        <v>8425</v>
      </c>
      <c r="J11" s="41">
        <f t="shared" si="3"/>
        <v>3</v>
      </c>
      <c r="K11" s="47">
        <f t="shared" si="4"/>
        <v>70126.85851632047</v>
      </c>
      <c r="L11" s="41">
        <f t="shared" si="5"/>
        <v>12</v>
      </c>
      <c r="M11" s="22">
        <f t="shared" si="6"/>
        <v>0.70460817930919128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369285405</v>
      </c>
      <c r="E12" s="45">
        <f t="shared" si="0"/>
        <v>3.6099071591666546E-2</v>
      </c>
      <c r="F12" s="41">
        <f t="shared" si="1"/>
        <v>11</v>
      </c>
      <c r="G12" s="60">
        <v>26558</v>
      </c>
      <c r="H12" s="46">
        <f t="shared" si="2"/>
        <v>12</v>
      </c>
      <c r="I12" s="60">
        <v>2368</v>
      </c>
      <c r="J12" s="41">
        <f t="shared" si="3"/>
        <v>16</v>
      </c>
      <c r="K12" s="47">
        <f t="shared" si="4"/>
        <v>155948.22846283784</v>
      </c>
      <c r="L12" s="41">
        <f t="shared" si="5"/>
        <v>5</v>
      </c>
      <c r="M12" s="22">
        <f t="shared" si="6"/>
        <v>0.19804298737141424</v>
      </c>
      <c r="N12" s="15">
        <f t="shared" si="7"/>
        <v>16</v>
      </c>
    </row>
    <row r="13" spans="1:14" ht="18.75" customHeight="1">
      <c r="B13" s="43" t="s">
        <v>66</v>
      </c>
      <c r="C13" s="44"/>
      <c r="D13" s="60">
        <v>617394523</v>
      </c>
      <c r="E13" s="45">
        <f t="shared" si="0"/>
        <v>6.0352694106824548E-2</v>
      </c>
      <c r="F13" s="41">
        <f t="shared" si="1"/>
        <v>8</v>
      </c>
      <c r="G13" s="60">
        <v>80069</v>
      </c>
      <c r="H13" s="46">
        <f t="shared" si="2"/>
        <v>5</v>
      </c>
      <c r="I13" s="60">
        <v>5608</v>
      </c>
      <c r="J13" s="41">
        <f t="shared" si="3"/>
        <v>6</v>
      </c>
      <c r="K13" s="47">
        <f t="shared" si="4"/>
        <v>110091.74803851641</v>
      </c>
      <c r="L13" s="41">
        <f t="shared" si="5"/>
        <v>8</v>
      </c>
      <c r="M13" s="22">
        <f t="shared" si="6"/>
        <v>0.46901396671405871</v>
      </c>
      <c r="N13" s="15">
        <f t="shared" si="7"/>
        <v>6</v>
      </c>
    </row>
    <row r="14" spans="1:14" ht="18.75" customHeight="1">
      <c r="B14" s="43" t="s">
        <v>97</v>
      </c>
      <c r="C14" s="44"/>
      <c r="D14" s="60">
        <v>404200504</v>
      </c>
      <c r="E14" s="45">
        <f t="shared" si="0"/>
        <v>3.9512157084257635E-2</v>
      </c>
      <c r="F14" s="41">
        <f t="shared" si="1"/>
        <v>10</v>
      </c>
      <c r="G14" s="60">
        <v>39677</v>
      </c>
      <c r="H14" s="46">
        <f t="shared" si="2"/>
        <v>10</v>
      </c>
      <c r="I14" s="60">
        <v>5235</v>
      </c>
      <c r="J14" s="41">
        <f t="shared" si="3"/>
        <v>8</v>
      </c>
      <c r="K14" s="47">
        <f t="shared" si="4"/>
        <v>77211.175549188163</v>
      </c>
      <c r="L14" s="41">
        <f t="shared" si="5"/>
        <v>10</v>
      </c>
      <c r="M14" s="22">
        <f t="shared" si="6"/>
        <v>0.43781885088232836</v>
      </c>
      <c r="N14" s="15">
        <f t="shared" si="7"/>
        <v>8</v>
      </c>
    </row>
    <row r="15" spans="1:14" ht="18.75" customHeight="1">
      <c r="B15" s="43" t="s">
        <v>68</v>
      </c>
      <c r="C15" s="44"/>
      <c r="D15" s="60">
        <v>32956558</v>
      </c>
      <c r="E15" s="45">
        <f t="shared" si="0"/>
        <v>3.2216305614810601E-3</v>
      </c>
      <c r="F15" s="41">
        <f t="shared" si="1"/>
        <v>18</v>
      </c>
      <c r="G15" s="60">
        <v>9457</v>
      </c>
      <c r="H15" s="46">
        <f t="shared" si="2"/>
        <v>17</v>
      </c>
      <c r="I15" s="60">
        <v>1804</v>
      </c>
      <c r="J15" s="41">
        <f t="shared" si="3"/>
        <v>18</v>
      </c>
      <c r="K15" s="47">
        <f t="shared" si="4"/>
        <v>18268.601995565412</v>
      </c>
      <c r="L15" s="41">
        <f t="shared" si="5"/>
        <v>17</v>
      </c>
      <c r="M15" s="22">
        <f t="shared" si="6"/>
        <v>0.15087396504139836</v>
      </c>
      <c r="N15" s="15">
        <f t="shared" si="7"/>
        <v>18</v>
      </c>
    </row>
    <row r="16" spans="1:14" ht="18.75" customHeight="1">
      <c r="B16" s="43" t="s">
        <v>69</v>
      </c>
      <c r="C16" s="44"/>
      <c r="D16" s="60">
        <v>1795618780</v>
      </c>
      <c r="E16" s="45">
        <f t="shared" si="0"/>
        <v>0.17552865619089639</v>
      </c>
      <c r="F16" s="41">
        <f t="shared" si="1"/>
        <v>1</v>
      </c>
      <c r="G16" s="60">
        <v>150589</v>
      </c>
      <c r="H16" s="46">
        <f t="shared" si="2"/>
        <v>1</v>
      </c>
      <c r="I16" s="60">
        <v>9320</v>
      </c>
      <c r="J16" s="41">
        <f t="shared" si="3"/>
        <v>1</v>
      </c>
      <c r="K16" s="47">
        <f t="shared" si="4"/>
        <v>192662.9592274678</v>
      </c>
      <c r="L16" s="41">
        <f t="shared" si="5"/>
        <v>2</v>
      </c>
      <c r="M16" s="22">
        <f t="shared" si="6"/>
        <v>0.77945973070168106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745589080</v>
      </c>
      <c r="E17" s="45">
        <f t="shared" si="0"/>
        <v>7.2884206124758141E-2</v>
      </c>
      <c r="F17" s="41">
        <f t="shared" si="1"/>
        <v>5</v>
      </c>
      <c r="G17" s="60">
        <v>55261</v>
      </c>
      <c r="H17" s="46">
        <f t="shared" si="2"/>
        <v>6</v>
      </c>
      <c r="I17" s="60">
        <v>6756</v>
      </c>
      <c r="J17" s="41">
        <f t="shared" si="3"/>
        <v>5</v>
      </c>
      <c r="K17" s="47">
        <f t="shared" si="4"/>
        <v>110359.5441089402</v>
      </c>
      <c r="L17" s="41">
        <f t="shared" si="5"/>
        <v>7</v>
      </c>
      <c r="M17" s="22">
        <f t="shared" si="6"/>
        <v>0.56502467174040316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765007874</v>
      </c>
      <c r="E18" s="45">
        <f t="shared" si="0"/>
        <v>7.4782468079708203E-2</v>
      </c>
      <c r="F18" s="41">
        <f t="shared" si="1"/>
        <v>4</v>
      </c>
      <c r="G18" s="60">
        <v>122784</v>
      </c>
      <c r="H18" s="46">
        <f t="shared" si="2"/>
        <v>2</v>
      </c>
      <c r="I18" s="60">
        <v>8557</v>
      </c>
      <c r="J18" s="41">
        <f t="shared" si="3"/>
        <v>2</v>
      </c>
      <c r="K18" s="47">
        <f t="shared" si="4"/>
        <v>89401.411008531024</v>
      </c>
      <c r="L18" s="41">
        <f t="shared" si="5"/>
        <v>9</v>
      </c>
      <c r="M18" s="22">
        <f t="shared" si="6"/>
        <v>0.71564773772685453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152298041</v>
      </c>
      <c r="E19" s="45">
        <f t="shared" si="0"/>
        <v>1.4887720475521003E-2</v>
      </c>
      <c r="F19" s="41">
        <f t="shared" si="1"/>
        <v>15</v>
      </c>
      <c r="G19" s="60">
        <v>42553</v>
      </c>
      <c r="H19" s="46">
        <f t="shared" si="2"/>
        <v>8</v>
      </c>
      <c r="I19" s="60">
        <v>5225</v>
      </c>
      <c r="J19" s="41">
        <f t="shared" si="3"/>
        <v>9</v>
      </c>
      <c r="K19" s="47">
        <f t="shared" si="4"/>
        <v>29147.950430622008</v>
      </c>
      <c r="L19" s="41">
        <f t="shared" si="5"/>
        <v>16</v>
      </c>
      <c r="M19" s="22">
        <f t="shared" si="6"/>
        <v>0.43698252069917204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1361223987</v>
      </c>
      <c r="E20" s="45">
        <f t="shared" si="0"/>
        <v>0.13306489098589414</v>
      </c>
      <c r="F20" s="41">
        <f t="shared" si="1"/>
        <v>2</v>
      </c>
      <c r="G20" s="60">
        <v>114510</v>
      </c>
      <c r="H20" s="46">
        <f t="shared" si="2"/>
        <v>4</v>
      </c>
      <c r="I20" s="60">
        <v>7985</v>
      </c>
      <c r="J20" s="41">
        <f t="shared" si="3"/>
        <v>4</v>
      </c>
      <c r="K20" s="47">
        <f t="shared" si="4"/>
        <v>170472.63456480901</v>
      </c>
      <c r="L20" s="41">
        <f t="shared" si="5"/>
        <v>4</v>
      </c>
      <c r="M20" s="22">
        <f t="shared" si="6"/>
        <v>0.66780965125031366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670310805</v>
      </c>
      <c r="E21" s="45">
        <f t="shared" si="0"/>
        <v>6.5525464615539389E-2</v>
      </c>
      <c r="F21" s="41">
        <f t="shared" si="1"/>
        <v>7</v>
      </c>
      <c r="G21" s="60">
        <v>48873</v>
      </c>
      <c r="H21" s="46">
        <f t="shared" si="2"/>
        <v>7</v>
      </c>
      <c r="I21" s="60">
        <v>4721</v>
      </c>
      <c r="J21" s="41">
        <f t="shared" si="3"/>
        <v>11</v>
      </c>
      <c r="K21" s="47">
        <f t="shared" si="4"/>
        <v>141984.91950857869</v>
      </c>
      <c r="L21" s="41">
        <f t="shared" si="5"/>
        <v>6</v>
      </c>
      <c r="M21" s="22">
        <f t="shared" si="6"/>
        <v>0.39483147946809399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2005</v>
      </c>
      <c r="E22" s="45">
        <f t="shared" si="0"/>
        <v>1.9599647741640755E-7</v>
      </c>
      <c r="F22" s="41">
        <f t="shared" si="1"/>
        <v>22</v>
      </c>
      <c r="G22" s="60">
        <v>1</v>
      </c>
      <c r="H22" s="46">
        <f t="shared" si="2"/>
        <v>22</v>
      </c>
      <c r="I22" s="60">
        <v>1</v>
      </c>
      <c r="J22" s="41">
        <f t="shared" si="3"/>
        <v>22</v>
      </c>
      <c r="K22" s="47">
        <f t="shared" si="4"/>
        <v>2005</v>
      </c>
      <c r="L22" s="41">
        <f t="shared" si="5"/>
        <v>22</v>
      </c>
      <c r="M22" s="22">
        <f t="shared" si="6"/>
        <v>8.3633018315631012E-5</v>
      </c>
      <c r="N22" s="15">
        <f t="shared" si="7"/>
        <v>22</v>
      </c>
    </row>
    <row r="23" spans="2:15" ht="18.75" customHeight="1">
      <c r="B23" s="17" t="s">
        <v>285</v>
      </c>
      <c r="C23" s="69"/>
      <c r="D23" s="60">
        <v>10949</v>
      </c>
      <c r="E23" s="45">
        <f t="shared" si="0"/>
        <v>1.0703069482455095E-6</v>
      </c>
      <c r="F23" s="41">
        <f t="shared" si="1"/>
        <v>21</v>
      </c>
      <c r="G23" s="60">
        <v>10</v>
      </c>
      <c r="H23" s="46">
        <f t="shared" si="2"/>
        <v>21</v>
      </c>
      <c r="I23" s="60">
        <v>5</v>
      </c>
      <c r="J23" s="41">
        <f t="shared" si="3"/>
        <v>21</v>
      </c>
      <c r="K23" s="47">
        <f t="shared" si="4"/>
        <v>2189.8000000000002</v>
      </c>
      <c r="L23" s="41">
        <f t="shared" si="5"/>
        <v>21</v>
      </c>
      <c r="M23" s="22">
        <f t="shared" si="6"/>
        <v>4.1816509157815507E-4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3742081</v>
      </c>
      <c r="E24" s="45">
        <f t="shared" si="0"/>
        <v>3.6580284000342536E-4</v>
      </c>
      <c r="F24" s="41">
        <f t="shared" si="1"/>
        <v>19</v>
      </c>
      <c r="G24" s="60">
        <v>919</v>
      </c>
      <c r="H24" s="46">
        <f t="shared" si="2"/>
        <v>19</v>
      </c>
      <c r="I24" s="60">
        <v>213</v>
      </c>
      <c r="J24" s="41">
        <f t="shared" si="3"/>
        <v>19</v>
      </c>
      <c r="K24" s="47">
        <f t="shared" si="4"/>
        <v>17568.455399061033</v>
      </c>
      <c r="L24" s="41">
        <f t="shared" si="5"/>
        <v>18</v>
      </c>
      <c r="M24" s="22">
        <f t="shared" si="6"/>
        <v>1.7813832901229405E-2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167032187</v>
      </c>
      <c r="E25" s="45">
        <f t="shared" si="0"/>
        <v>1.6328040033495594E-2</v>
      </c>
      <c r="F25" s="41">
        <f t="shared" si="1"/>
        <v>14</v>
      </c>
      <c r="G25" s="60">
        <v>42063</v>
      </c>
      <c r="H25" s="46">
        <f t="shared" si="2"/>
        <v>9</v>
      </c>
      <c r="I25" s="60">
        <v>5491</v>
      </c>
      <c r="J25" s="41">
        <f t="shared" si="3"/>
        <v>7</v>
      </c>
      <c r="K25" s="47">
        <f t="shared" si="4"/>
        <v>30419.265525405208</v>
      </c>
      <c r="L25" s="41">
        <f t="shared" si="5"/>
        <v>15</v>
      </c>
      <c r="M25" s="22">
        <f t="shared" si="6"/>
        <v>0.45922890357112989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681581934</v>
      </c>
      <c r="E26" s="45">
        <f t="shared" si="0"/>
        <v>6.6627260915043576E-2</v>
      </c>
      <c r="F26" s="41">
        <f t="shared" si="1"/>
        <v>6</v>
      </c>
      <c r="G26" s="60">
        <v>25847</v>
      </c>
      <c r="H26" s="46">
        <f t="shared" si="2"/>
        <v>13</v>
      </c>
      <c r="I26" s="60">
        <v>3892</v>
      </c>
      <c r="J26" s="41">
        <f t="shared" si="3"/>
        <v>13</v>
      </c>
      <c r="K26" s="47">
        <f t="shared" si="4"/>
        <v>175123.82682425488</v>
      </c>
      <c r="L26" s="41">
        <f t="shared" si="5"/>
        <v>3</v>
      </c>
      <c r="M26" s="22">
        <f t="shared" si="6"/>
        <v>0.32549970728443589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50362680</v>
      </c>
      <c r="E27" s="45">
        <f t="shared" si="0"/>
        <v>4.9231460714462645E-3</v>
      </c>
      <c r="F27" s="41">
        <f t="shared" si="1"/>
        <v>17</v>
      </c>
      <c r="G27" s="60">
        <v>23723</v>
      </c>
      <c r="H27" s="46">
        <f t="shared" si="2"/>
        <v>14</v>
      </c>
      <c r="I27" s="60">
        <v>3119</v>
      </c>
      <c r="J27" s="41">
        <f t="shared" si="3"/>
        <v>14</v>
      </c>
      <c r="K27" s="47">
        <f t="shared" si="4"/>
        <v>16147.059955113818</v>
      </c>
      <c r="L27" s="41">
        <f t="shared" si="5"/>
        <v>19</v>
      </c>
      <c r="M27" s="22">
        <f t="shared" si="6"/>
        <v>0.26085138412645315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209644998</v>
      </c>
      <c r="E28" s="45">
        <f t="shared" si="0"/>
        <v>2.0493606541630828E-2</v>
      </c>
      <c r="F28" s="41">
        <f t="shared" si="1"/>
        <v>12</v>
      </c>
      <c r="G28" s="60">
        <v>6486</v>
      </c>
      <c r="H28" s="46">
        <f t="shared" si="2"/>
        <v>18</v>
      </c>
      <c r="I28" s="60">
        <v>2887</v>
      </c>
      <c r="J28" s="41">
        <f t="shared" si="3"/>
        <v>15</v>
      </c>
      <c r="K28" s="47">
        <f t="shared" si="4"/>
        <v>72616.90266712851</v>
      </c>
      <c r="L28" s="41">
        <f t="shared" si="5"/>
        <v>11</v>
      </c>
      <c r="M28" s="22">
        <f t="shared" si="6"/>
        <v>0.24144852387722673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290415</v>
      </c>
      <c r="E29" s="50">
        <f t="shared" si="0"/>
        <v>2.8389185530616459E-5</v>
      </c>
      <c r="F29" s="41">
        <f t="shared" si="1"/>
        <v>20</v>
      </c>
      <c r="G29" s="61">
        <v>303</v>
      </c>
      <c r="H29" s="46">
        <f t="shared" si="2"/>
        <v>20</v>
      </c>
      <c r="I29" s="61">
        <v>57</v>
      </c>
      <c r="J29" s="41">
        <f t="shared" si="3"/>
        <v>20</v>
      </c>
      <c r="K29" s="51">
        <f t="shared" si="4"/>
        <v>5095</v>
      </c>
      <c r="L29" s="41">
        <f t="shared" si="5"/>
        <v>20</v>
      </c>
      <c r="M29" s="28">
        <f t="shared" si="6"/>
        <v>4.7670820439909677E-3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10229775690</v>
      </c>
      <c r="E30" s="70"/>
      <c r="F30" s="71"/>
      <c r="G30" s="62">
        <v>313903</v>
      </c>
      <c r="H30" s="71"/>
      <c r="I30" s="62">
        <v>10779</v>
      </c>
      <c r="J30" s="71"/>
      <c r="K30" s="54">
        <f>IFERROR(D30/I30,0)</f>
        <v>949046.82159755076</v>
      </c>
      <c r="L30" s="71"/>
      <c r="M30" s="30">
        <f t="shared" si="6"/>
        <v>0.9014803044241867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06" priority="24" stopIfTrue="1">
      <formula>$F8&lt;=5</formula>
    </cfRule>
  </conditionalFormatting>
  <conditionalFormatting sqref="H8:H29">
    <cfRule type="expression" dxfId="405" priority="25" stopIfTrue="1">
      <formula>$H8&lt;=5</formula>
    </cfRule>
  </conditionalFormatting>
  <conditionalFormatting sqref="J8:J29">
    <cfRule type="expression" dxfId="404" priority="26" stopIfTrue="1">
      <formula>$J8&lt;=5</formula>
    </cfRule>
  </conditionalFormatting>
  <conditionalFormatting sqref="L8:L29">
    <cfRule type="expression" dxfId="403" priority="27" stopIfTrue="1">
      <formula>$L8&lt;=5</formula>
    </cfRule>
  </conditionalFormatting>
  <conditionalFormatting sqref="E8:E29">
    <cfRule type="expression" dxfId="402" priority="22" stopIfTrue="1">
      <formula>$F8&lt;=5</formula>
    </cfRule>
  </conditionalFormatting>
  <conditionalFormatting sqref="G8:G29">
    <cfRule type="expression" dxfId="401" priority="20" stopIfTrue="1">
      <formula>$H8&lt;=5</formula>
    </cfRule>
  </conditionalFormatting>
  <conditionalFormatting sqref="I8:I29">
    <cfRule type="expression" dxfId="400" priority="18" stopIfTrue="1">
      <formula>$J8&lt;=5</formula>
    </cfRule>
  </conditionalFormatting>
  <conditionalFormatting sqref="K8:K29">
    <cfRule type="expression" dxfId="399" priority="16" stopIfTrue="1">
      <formula>$L8&lt;=5</formula>
    </cfRule>
  </conditionalFormatting>
  <conditionalFormatting sqref="D8:D29">
    <cfRule type="expression" dxfId="398" priority="14" stopIfTrue="1">
      <formula>$F8&lt;=5</formula>
    </cfRule>
  </conditionalFormatting>
  <conditionalFormatting sqref="N8:N29">
    <cfRule type="expression" dxfId="397" priority="8" stopIfTrue="1">
      <formula>$N8&lt;=5</formula>
    </cfRule>
  </conditionalFormatting>
  <conditionalFormatting sqref="M8:M29">
    <cfRule type="expression" dxfId="39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230</v>
      </c>
    </row>
    <row r="3" spans="1:14" s="1" customFormat="1" ht="18.75" customHeight="1">
      <c r="A3" s="35"/>
      <c r="B3" s="129" t="s">
        <v>179</v>
      </c>
      <c r="C3" s="130"/>
      <c r="D3" s="137">
        <v>66470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1058466153</v>
      </c>
      <c r="E8" s="40">
        <f t="shared" ref="E8:E29" si="0">IFERROR(D8/$D$30,0)</f>
        <v>1.9489774655978457E-2</v>
      </c>
      <c r="F8" s="41">
        <f>_xlfn.IFS(D8&gt;0,RANK(D8,$D$8:$D$29,0),D8=0,"-")</f>
        <v>13</v>
      </c>
      <c r="G8" s="59">
        <v>127392</v>
      </c>
      <c r="H8" s="46">
        <f>_xlfn.IFS(G8&gt;0,RANK(G8,$G$8:$G$29,0),G8=0,"-")</f>
        <v>15</v>
      </c>
      <c r="I8" s="59">
        <v>23428</v>
      </c>
      <c r="J8" s="41">
        <f>_xlfn.IFS(I8&gt;0,RANK(I8,$I$8:$I$29,0),I8=0,"-")</f>
        <v>12</v>
      </c>
      <c r="K8" s="42">
        <f>IFERROR(D8/I8,0)</f>
        <v>45179.535299641451</v>
      </c>
      <c r="L8" s="41">
        <f>_xlfn.IFS(K8&gt;0,RANK(K8,$K$8:$K$29,0),K8=0,"-")</f>
        <v>14</v>
      </c>
      <c r="M8" s="16">
        <f>IFERROR(I8/$D$3,0)</f>
        <v>0.35245975628102905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6777799374</v>
      </c>
      <c r="E9" s="45">
        <f t="shared" si="0"/>
        <v>0.12480113992146885</v>
      </c>
      <c r="F9" s="41">
        <f t="shared" ref="F9:F29" si="1">_xlfn.IFS(D9&gt;0,RANK(D9,$D$8:$D$29,0),D9=0,"-")</f>
        <v>3</v>
      </c>
      <c r="G9" s="60">
        <v>165699</v>
      </c>
      <c r="H9" s="46">
        <f t="shared" ref="H9:H29" si="2">_xlfn.IFS(G9&gt;0,RANK(G9,$G$8:$G$29,0),G9=0,"-")</f>
        <v>11</v>
      </c>
      <c r="I9" s="60">
        <v>29780</v>
      </c>
      <c r="J9" s="41">
        <f t="shared" ref="J9:J29" si="3">_xlfn.IFS(I9&gt;0,RANK(I9,$I$8:$I$29,0),I9=0,"-")</f>
        <v>8</v>
      </c>
      <c r="K9" s="47">
        <f t="shared" ref="K9:K29" si="4">IFERROR(D9/I9,0)</f>
        <v>227595.68079247818</v>
      </c>
      <c r="L9" s="41">
        <f t="shared" ref="L9:L29" si="5">_xlfn.IFS(K9&gt;0,RANK(K9,$K$8:$K$29,0),K9=0,"-")</f>
        <v>1</v>
      </c>
      <c r="M9" s="22">
        <f t="shared" ref="M9:M30" si="6">IFERROR(I9/$D$3,0)</f>
        <v>0.44802166390853015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657048339</v>
      </c>
      <c r="E10" s="45">
        <f t="shared" si="0"/>
        <v>1.209837842135982E-2</v>
      </c>
      <c r="F10" s="41">
        <f t="shared" si="1"/>
        <v>16</v>
      </c>
      <c r="G10" s="60">
        <v>72342</v>
      </c>
      <c r="H10" s="46">
        <f t="shared" si="2"/>
        <v>16</v>
      </c>
      <c r="I10" s="60">
        <v>14495</v>
      </c>
      <c r="J10" s="41">
        <f t="shared" si="3"/>
        <v>16</v>
      </c>
      <c r="K10" s="47">
        <f t="shared" si="4"/>
        <v>45329.309348051051</v>
      </c>
      <c r="L10" s="41">
        <f t="shared" si="5"/>
        <v>13</v>
      </c>
      <c r="M10" s="22">
        <f t="shared" si="6"/>
        <v>0.21806830148939371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3596437599</v>
      </c>
      <c r="E11" s="45">
        <f t="shared" si="0"/>
        <v>6.6222012078640563E-2</v>
      </c>
      <c r="F11" s="41">
        <f t="shared" si="1"/>
        <v>6</v>
      </c>
      <c r="G11" s="60">
        <v>669683</v>
      </c>
      <c r="H11" s="46">
        <f t="shared" si="2"/>
        <v>2</v>
      </c>
      <c r="I11" s="60">
        <v>48746</v>
      </c>
      <c r="J11" s="41">
        <f t="shared" si="3"/>
        <v>2</v>
      </c>
      <c r="K11" s="47">
        <f t="shared" si="4"/>
        <v>73779.132626266772</v>
      </c>
      <c r="L11" s="41">
        <f t="shared" si="5"/>
        <v>10</v>
      </c>
      <c r="M11" s="22">
        <f t="shared" si="6"/>
        <v>0.73335339250789833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1580968408</v>
      </c>
      <c r="E12" s="45">
        <f t="shared" si="0"/>
        <v>2.9110725858175843E-2</v>
      </c>
      <c r="F12" s="41">
        <f t="shared" si="1"/>
        <v>11</v>
      </c>
      <c r="G12" s="60">
        <v>131519</v>
      </c>
      <c r="H12" s="46">
        <f t="shared" si="2"/>
        <v>14</v>
      </c>
      <c r="I12" s="60">
        <v>12731</v>
      </c>
      <c r="J12" s="41">
        <f t="shared" si="3"/>
        <v>17</v>
      </c>
      <c r="K12" s="47">
        <f t="shared" si="4"/>
        <v>124182.57858769932</v>
      </c>
      <c r="L12" s="41">
        <f t="shared" si="5"/>
        <v>6</v>
      </c>
      <c r="M12" s="22">
        <f t="shared" si="6"/>
        <v>0.19153001353994284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3240360154</v>
      </c>
      <c r="E13" s="45">
        <f t="shared" si="0"/>
        <v>5.9665478226842886E-2</v>
      </c>
      <c r="F13" s="41">
        <f t="shared" si="1"/>
        <v>9</v>
      </c>
      <c r="G13" s="60">
        <v>400608</v>
      </c>
      <c r="H13" s="46">
        <f t="shared" si="2"/>
        <v>5</v>
      </c>
      <c r="I13" s="60">
        <v>29519</v>
      </c>
      <c r="J13" s="41">
        <f t="shared" si="3"/>
        <v>9</v>
      </c>
      <c r="K13" s="47">
        <f t="shared" si="4"/>
        <v>109772.01646397235</v>
      </c>
      <c r="L13" s="41">
        <f t="shared" si="5"/>
        <v>7</v>
      </c>
      <c r="M13" s="22">
        <f t="shared" si="6"/>
        <v>0.44409508048743795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2348332947</v>
      </c>
      <c r="E14" s="45">
        <f t="shared" si="0"/>
        <v>4.3240381210602398E-2</v>
      </c>
      <c r="F14" s="41">
        <f t="shared" si="1"/>
        <v>10</v>
      </c>
      <c r="G14" s="60">
        <v>240412</v>
      </c>
      <c r="H14" s="46">
        <f t="shared" si="2"/>
        <v>7</v>
      </c>
      <c r="I14" s="60">
        <v>31916</v>
      </c>
      <c r="J14" s="41">
        <f t="shared" si="3"/>
        <v>6</v>
      </c>
      <c r="K14" s="47">
        <f t="shared" si="4"/>
        <v>73578.548282992851</v>
      </c>
      <c r="L14" s="41">
        <f t="shared" si="5"/>
        <v>11</v>
      </c>
      <c r="M14" s="22">
        <f t="shared" si="6"/>
        <v>0.48015646156160674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158369400</v>
      </c>
      <c r="E15" s="45">
        <f t="shared" si="0"/>
        <v>2.9160912794936721E-3</v>
      </c>
      <c r="F15" s="41">
        <f t="shared" si="1"/>
        <v>18</v>
      </c>
      <c r="G15" s="60">
        <v>40348</v>
      </c>
      <c r="H15" s="46">
        <f t="shared" si="2"/>
        <v>17</v>
      </c>
      <c r="I15" s="60">
        <v>8529</v>
      </c>
      <c r="J15" s="41">
        <f t="shared" si="3"/>
        <v>18</v>
      </c>
      <c r="K15" s="47">
        <f t="shared" si="4"/>
        <v>18568.343299331693</v>
      </c>
      <c r="L15" s="41">
        <f t="shared" si="5"/>
        <v>17</v>
      </c>
      <c r="M15" s="22">
        <f t="shared" si="6"/>
        <v>0.12831352489845044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9722851958</v>
      </c>
      <c r="E16" s="45">
        <f t="shared" si="0"/>
        <v>0.1790290536336677</v>
      </c>
      <c r="F16" s="41">
        <f t="shared" si="1"/>
        <v>1</v>
      </c>
      <c r="G16" s="60">
        <v>818646</v>
      </c>
      <c r="H16" s="46">
        <f t="shared" si="2"/>
        <v>1</v>
      </c>
      <c r="I16" s="60">
        <v>51756</v>
      </c>
      <c r="J16" s="41">
        <f t="shared" si="3"/>
        <v>1</v>
      </c>
      <c r="K16" s="47">
        <f t="shared" si="4"/>
        <v>187859.41645413093</v>
      </c>
      <c r="L16" s="41">
        <f t="shared" si="5"/>
        <v>2</v>
      </c>
      <c r="M16" s="22">
        <f t="shared" si="6"/>
        <v>0.77863697908831053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3861610172</v>
      </c>
      <c r="E17" s="45">
        <f t="shared" si="0"/>
        <v>7.1104694135188107E-2</v>
      </c>
      <c r="F17" s="41">
        <f t="shared" si="1"/>
        <v>5</v>
      </c>
      <c r="G17" s="60">
        <v>284547</v>
      </c>
      <c r="H17" s="46">
        <f t="shared" si="2"/>
        <v>6</v>
      </c>
      <c r="I17" s="60">
        <v>35792</v>
      </c>
      <c r="J17" s="41">
        <f t="shared" si="3"/>
        <v>5</v>
      </c>
      <c r="K17" s="47">
        <f t="shared" si="4"/>
        <v>107890.31548949485</v>
      </c>
      <c r="L17" s="41">
        <f t="shared" si="5"/>
        <v>8</v>
      </c>
      <c r="M17" s="22">
        <f t="shared" si="6"/>
        <v>0.53846848202196484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4063449959</v>
      </c>
      <c r="E18" s="45">
        <f t="shared" si="0"/>
        <v>7.4821215399558369E-2</v>
      </c>
      <c r="F18" s="41">
        <f t="shared" si="1"/>
        <v>4</v>
      </c>
      <c r="G18" s="60">
        <v>642328</v>
      </c>
      <c r="H18" s="46">
        <f t="shared" si="2"/>
        <v>3</v>
      </c>
      <c r="I18" s="60">
        <v>47195</v>
      </c>
      <c r="J18" s="41">
        <f t="shared" si="3"/>
        <v>3</v>
      </c>
      <c r="K18" s="47">
        <f t="shared" si="4"/>
        <v>86099.162178196842</v>
      </c>
      <c r="L18" s="41">
        <f t="shared" si="5"/>
        <v>9</v>
      </c>
      <c r="M18" s="22">
        <f t="shared" si="6"/>
        <v>0.71001955769520086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978353646</v>
      </c>
      <c r="E19" s="45">
        <f t="shared" si="0"/>
        <v>1.8014645097862585E-2</v>
      </c>
      <c r="F19" s="41">
        <f t="shared" si="1"/>
        <v>14</v>
      </c>
      <c r="G19" s="60">
        <v>224146</v>
      </c>
      <c r="H19" s="46">
        <f t="shared" si="2"/>
        <v>10</v>
      </c>
      <c r="I19" s="60">
        <v>29371</v>
      </c>
      <c r="J19" s="41">
        <f t="shared" si="3"/>
        <v>10</v>
      </c>
      <c r="K19" s="47">
        <f t="shared" si="4"/>
        <v>33310.191889959482</v>
      </c>
      <c r="L19" s="41">
        <f t="shared" si="5"/>
        <v>15</v>
      </c>
      <c r="M19" s="22">
        <f t="shared" si="6"/>
        <v>0.44186851211072664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6834747482</v>
      </c>
      <c r="E20" s="45">
        <f t="shared" si="0"/>
        <v>0.12584973820574891</v>
      </c>
      <c r="F20" s="41">
        <f t="shared" si="1"/>
        <v>2</v>
      </c>
      <c r="G20" s="60">
        <v>601794</v>
      </c>
      <c r="H20" s="46">
        <f t="shared" si="2"/>
        <v>4</v>
      </c>
      <c r="I20" s="60">
        <v>44345</v>
      </c>
      <c r="J20" s="41">
        <f t="shared" si="3"/>
        <v>4</v>
      </c>
      <c r="K20" s="47">
        <f t="shared" si="4"/>
        <v>154126.67678430487</v>
      </c>
      <c r="L20" s="41">
        <f t="shared" si="5"/>
        <v>4</v>
      </c>
      <c r="M20" s="22">
        <f t="shared" si="6"/>
        <v>0.66714307206258461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3520133254</v>
      </c>
      <c r="E21" s="45">
        <f t="shared" si="0"/>
        <v>6.4817003061482095E-2</v>
      </c>
      <c r="F21" s="41">
        <f t="shared" si="1"/>
        <v>7</v>
      </c>
      <c r="G21" s="60">
        <v>238809</v>
      </c>
      <c r="H21" s="46">
        <f t="shared" si="2"/>
        <v>9</v>
      </c>
      <c r="I21" s="60">
        <v>26276</v>
      </c>
      <c r="J21" s="41">
        <f t="shared" si="3"/>
        <v>11</v>
      </c>
      <c r="K21" s="47">
        <f t="shared" si="4"/>
        <v>133967.62269751864</v>
      </c>
      <c r="L21" s="41">
        <f t="shared" si="5"/>
        <v>5</v>
      </c>
      <c r="M21" s="22">
        <f t="shared" si="6"/>
        <v>0.39530615315179779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105818</v>
      </c>
      <c r="E22" s="45">
        <f t="shared" si="0"/>
        <v>1.9484505656614309E-6</v>
      </c>
      <c r="F22" s="41">
        <f t="shared" si="1"/>
        <v>21</v>
      </c>
      <c r="G22" s="60">
        <v>83</v>
      </c>
      <c r="H22" s="46">
        <f t="shared" si="2"/>
        <v>21</v>
      </c>
      <c r="I22" s="60">
        <v>48</v>
      </c>
      <c r="J22" s="41">
        <f t="shared" si="3"/>
        <v>21</v>
      </c>
      <c r="K22" s="47">
        <f t="shared" si="4"/>
        <v>2204.5416666666665</v>
      </c>
      <c r="L22" s="41">
        <f t="shared" si="5"/>
        <v>22</v>
      </c>
      <c r="M22" s="22">
        <f t="shared" si="6"/>
        <v>7.2213028433879944E-4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56672</v>
      </c>
      <c r="E23" s="45">
        <f t="shared" si="0"/>
        <v>1.043514245753696E-6</v>
      </c>
      <c r="F23" s="41">
        <f t="shared" si="1"/>
        <v>22</v>
      </c>
      <c r="G23" s="60">
        <v>56</v>
      </c>
      <c r="H23" s="46">
        <f t="shared" si="2"/>
        <v>22</v>
      </c>
      <c r="I23" s="60">
        <v>12</v>
      </c>
      <c r="J23" s="41">
        <f t="shared" si="3"/>
        <v>22</v>
      </c>
      <c r="K23" s="47">
        <f t="shared" si="4"/>
        <v>4722.666666666667</v>
      </c>
      <c r="L23" s="41">
        <f t="shared" si="5"/>
        <v>21</v>
      </c>
      <c r="M23" s="22">
        <f t="shared" si="6"/>
        <v>1.8053257108469986E-4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27209973</v>
      </c>
      <c r="E24" s="45">
        <f t="shared" si="0"/>
        <v>5.0102333519327772E-4</v>
      </c>
      <c r="F24" s="41">
        <f t="shared" si="1"/>
        <v>19</v>
      </c>
      <c r="G24" s="60">
        <v>6265</v>
      </c>
      <c r="H24" s="46">
        <f t="shared" si="2"/>
        <v>19</v>
      </c>
      <c r="I24" s="60">
        <v>1698</v>
      </c>
      <c r="J24" s="41">
        <f t="shared" si="3"/>
        <v>19</v>
      </c>
      <c r="K24" s="47">
        <f t="shared" si="4"/>
        <v>16024.719081272086</v>
      </c>
      <c r="L24" s="41">
        <f t="shared" si="5"/>
        <v>18</v>
      </c>
      <c r="M24" s="22">
        <f t="shared" si="6"/>
        <v>2.554535880848503E-2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944352277</v>
      </c>
      <c r="E25" s="45">
        <f t="shared" si="0"/>
        <v>1.7388570265024005E-2</v>
      </c>
      <c r="F25" s="41">
        <f t="shared" si="1"/>
        <v>15</v>
      </c>
      <c r="G25" s="60">
        <v>240034</v>
      </c>
      <c r="H25" s="46">
        <f t="shared" si="2"/>
        <v>8</v>
      </c>
      <c r="I25" s="60">
        <v>31085</v>
      </c>
      <c r="J25" s="41">
        <f t="shared" si="3"/>
        <v>7</v>
      </c>
      <c r="K25" s="47">
        <f t="shared" si="4"/>
        <v>30379.677561524852</v>
      </c>
      <c r="L25" s="41">
        <f t="shared" si="5"/>
        <v>16</v>
      </c>
      <c r="M25" s="22">
        <f t="shared" si="6"/>
        <v>0.46765458101399127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3428798334</v>
      </c>
      <c r="E26" s="45">
        <f t="shared" si="0"/>
        <v>6.3135232695961663E-2</v>
      </c>
      <c r="F26" s="41">
        <f t="shared" si="1"/>
        <v>8</v>
      </c>
      <c r="G26" s="60">
        <v>132829</v>
      </c>
      <c r="H26" s="46">
        <f t="shared" si="2"/>
        <v>13</v>
      </c>
      <c r="I26" s="60">
        <v>21942</v>
      </c>
      <c r="J26" s="41">
        <f t="shared" si="3"/>
        <v>13</v>
      </c>
      <c r="K26" s="47">
        <f t="shared" si="4"/>
        <v>156266.44490019142</v>
      </c>
      <c r="L26" s="41">
        <f t="shared" si="5"/>
        <v>3</v>
      </c>
      <c r="M26" s="22">
        <f t="shared" si="6"/>
        <v>0.33010380622837371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303687064</v>
      </c>
      <c r="E27" s="45">
        <f t="shared" si="0"/>
        <v>5.5918580169239552E-3</v>
      </c>
      <c r="F27" s="41">
        <f t="shared" si="1"/>
        <v>17</v>
      </c>
      <c r="G27" s="60">
        <v>156907</v>
      </c>
      <c r="H27" s="46">
        <f t="shared" si="2"/>
        <v>12</v>
      </c>
      <c r="I27" s="60">
        <v>20405</v>
      </c>
      <c r="J27" s="41">
        <f t="shared" si="3"/>
        <v>14</v>
      </c>
      <c r="K27" s="47">
        <f t="shared" si="4"/>
        <v>14882.972996814506</v>
      </c>
      <c r="L27" s="41">
        <f t="shared" si="5"/>
        <v>19</v>
      </c>
      <c r="M27" s="22">
        <f t="shared" si="6"/>
        <v>0.30698059274860839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1203481017</v>
      </c>
      <c r="E28" s="45">
        <f t="shared" si="0"/>
        <v>2.2159965869100191E-2</v>
      </c>
      <c r="F28" s="41">
        <f t="shared" si="1"/>
        <v>12</v>
      </c>
      <c r="G28" s="60">
        <v>38771</v>
      </c>
      <c r="H28" s="46">
        <f t="shared" si="2"/>
        <v>18</v>
      </c>
      <c r="I28" s="60">
        <v>16563</v>
      </c>
      <c r="J28" s="41">
        <f t="shared" si="3"/>
        <v>15</v>
      </c>
      <c r="K28" s="60">
        <f t="shared" si="4"/>
        <v>72660.81126607499</v>
      </c>
      <c r="L28" s="41">
        <f t="shared" si="5"/>
        <v>12</v>
      </c>
      <c r="M28" s="22">
        <f t="shared" si="6"/>
        <v>0.24918008123965699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2173800</v>
      </c>
      <c r="E29" s="50">
        <f t="shared" si="0"/>
        <v>4.0026666915220646E-5</v>
      </c>
      <c r="F29" s="41">
        <f t="shared" si="1"/>
        <v>20</v>
      </c>
      <c r="G29" s="61">
        <v>1437</v>
      </c>
      <c r="H29" s="46">
        <f t="shared" si="2"/>
        <v>20</v>
      </c>
      <c r="I29" s="61">
        <v>268</v>
      </c>
      <c r="J29" s="41">
        <f t="shared" si="3"/>
        <v>20</v>
      </c>
      <c r="K29" s="51">
        <f t="shared" si="4"/>
        <v>8111.1940298507461</v>
      </c>
      <c r="L29" s="41">
        <f t="shared" si="5"/>
        <v>20</v>
      </c>
      <c r="M29" s="28">
        <f t="shared" si="6"/>
        <v>4.0318940875582968E-3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54308793800</v>
      </c>
      <c r="E30" s="70"/>
      <c r="F30" s="71"/>
      <c r="G30" s="62">
        <v>1685198</v>
      </c>
      <c r="H30" s="71"/>
      <c r="I30" s="62">
        <v>61773</v>
      </c>
      <c r="J30" s="71"/>
      <c r="K30" s="54">
        <f>IFERROR(D30/I30,0)</f>
        <v>879167.1733605297</v>
      </c>
      <c r="L30" s="71"/>
      <c r="M30" s="30">
        <f t="shared" si="6"/>
        <v>0.92933654280126377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95" priority="33" stopIfTrue="1">
      <formula>$F8&lt;=5</formula>
    </cfRule>
  </conditionalFormatting>
  <conditionalFormatting sqref="H8:H29">
    <cfRule type="expression" dxfId="394" priority="34" stopIfTrue="1">
      <formula>$H8&lt;=5</formula>
    </cfRule>
  </conditionalFormatting>
  <conditionalFormatting sqref="J8:J29">
    <cfRule type="expression" dxfId="393" priority="35" stopIfTrue="1">
      <formula>$J8&lt;=5</formula>
    </cfRule>
  </conditionalFormatting>
  <conditionalFormatting sqref="L8:L29">
    <cfRule type="expression" dxfId="392" priority="36" stopIfTrue="1">
      <formula>$L8&lt;=5</formula>
    </cfRule>
  </conditionalFormatting>
  <conditionalFormatting sqref="E8:E29">
    <cfRule type="expression" dxfId="391" priority="31" stopIfTrue="1">
      <formula>$F8&lt;=5</formula>
    </cfRule>
  </conditionalFormatting>
  <conditionalFormatting sqref="G8:G29">
    <cfRule type="expression" dxfId="390" priority="29" stopIfTrue="1">
      <formula>$H8&lt;=5</formula>
    </cfRule>
  </conditionalFormatting>
  <conditionalFormatting sqref="I8:I29">
    <cfRule type="expression" dxfId="389" priority="27" stopIfTrue="1">
      <formula>$J8&lt;=5</formula>
    </cfRule>
  </conditionalFormatting>
  <conditionalFormatting sqref="K8:K29">
    <cfRule type="expression" dxfId="388" priority="25" stopIfTrue="1">
      <formula>$L8&lt;=5</formula>
    </cfRule>
  </conditionalFormatting>
  <conditionalFormatting sqref="D8:D29">
    <cfRule type="expression" dxfId="387" priority="23" stopIfTrue="1">
      <formula>$F8&lt;=5</formula>
    </cfRule>
  </conditionalFormatting>
  <conditionalFormatting sqref="N8:N29">
    <cfRule type="expression" dxfId="386" priority="17" stopIfTrue="1">
      <formula>$N8&lt;=5</formula>
    </cfRule>
  </conditionalFormatting>
  <conditionalFormatting sqref="M8:M29">
    <cfRule type="expression" dxfId="38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231</v>
      </c>
    </row>
    <row r="3" spans="1:14" s="1" customFormat="1" ht="18.75" customHeight="1">
      <c r="A3" s="35"/>
      <c r="B3" s="129" t="s">
        <v>179</v>
      </c>
      <c r="C3" s="130"/>
      <c r="D3" s="137">
        <v>14344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98</v>
      </c>
      <c r="C8" s="39"/>
      <c r="D8" s="59">
        <v>183109973</v>
      </c>
      <c r="E8" s="40">
        <f t="shared" ref="E8:E29" si="0">IFERROR(D8/$D$30,0)</f>
        <v>1.4008463734336205E-2</v>
      </c>
      <c r="F8" s="41">
        <f>_xlfn.IFS(D8&gt;0,RANK(D8,$D$8:$D$29,0),D8=0,"-")</f>
        <v>15</v>
      </c>
      <c r="G8" s="59">
        <v>21602</v>
      </c>
      <c r="H8" s="46">
        <f>_xlfn.IFS(G8&gt;0,RANK(G8,$G$8:$G$29,0),G8=0,"-")</f>
        <v>14</v>
      </c>
      <c r="I8" s="59">
        <v>4600</v>
      </c>
      <c r="J8" s="41">
        <f>_xlfn.IFS(I8&gt;0,RANK(I8,$I$8:$I$29,0),I8=0,"-")</f>
        <v>12</v>
      </c>
      <c r="K8" s="42">
        <f>IFERROR(D8/I8,0)</f>
        <v>39806.515869565221</v>
      </c>
      <c r="L8" s="41">
        <f>_xlfn.IFS(K8&gt;0,RANK(K8,$K$8:$K$29,0),K8=0,"-")</f>
        <v>14</v>
      </c>
      <c r="M8" s="16">
        <f>IFERROR(I8/$D$3,0)</f>
        <v>0.32069157836029</v>
      </c>
      <c r="N8" s="15">
        <f>_xlfn.IFS(M8&gt;0,RANK(M8,$M$8:$M$29,0),M8=0,"-")</f>
        <v>12</v>
      </c>
    </row>
    <row r="9" spans="1:14" ht="18.75" customHeight="1">
      <c r="B9" s="43" t="s">
        <v>99</v>
      </c>
      <c r="C9" s="44"/>
      <c r="D9" s="60">
        <v>1432213195</v>
      </c>
      <c r="E9" s="45">
        <f t="shared" si="0"/>
        <v>0.10956861755419126</v>
      </c>
      <c r="F9" s="41">
        <f t="shared" ref="F9:F29" si="1">_xlfn.IFS(D9&gt;0,RANK(D9,$D$8:$D$29,0),D9=0,"-")</f>
        <v>3</v>
      </c>
      <c r="G9" s="60">
        <v>30069</v>
      </c>
      <c r="H9" s="46">
        <f t="shared" ref="H9:H29" si="2">_xlfn.IFS(G9&gt;0,RANK(G9,$G$8:$G$29,0),G9=0,"-")</f>
        <v>11</v>
      </c>
      <c r="I9" s="60">
        <v>6004</v>
      </c>
      <c r="J9" s="41">
        <f t="shared" ref="J9:J29" si="3">_xlfn.IFS(I9&gt;0,RANK(I9,$I$8:$I$29,0),I9=0,"-")</f>
        <v>8</v>
      </c>
      <c r="K9" s="47">
        <f t="shared" ref="K9:K29" si="4">IFERROR(D9/I9,0)</f>
        <v>238543.17038640907</v>
      </c>
      <c r="L9" s="41">
        <f t="shared" ref="L9:L29" si="5">_xlfn.IFS(K9&gt;0,RANK(K9,$K$8:$K$29,0),K9=0,"-")</f>
        <v>2</v>
      </c>
      <c r="M9" s="22">
        <f t="shared" ref="M9:M30" si="6">IFERROR(I9/$D$3,0)</f>
        <v>0.4185722253206916</v>
      </c>
      <c r="N9" s="15">
        <f t="shared" ref="N9:N29" si="7">_xlfn.IFS(M9&gt;0,RANK(M9,$M$8:$M$29,0),M9=0,"-")</f>
        <v>8</v>
      </c>
    </row>
    <row r="10" spans="1:14" ht="18.75" customHeight="1">
      <c r="B10" s="43" t="s">
        <v>100</v>
      </c>
      <c r="C10" s="44"/>
      <c r="D10" s="60">
        <v>197216460</v>
      </c>
      <c r="E10" s="45">
        <f t="shared" si="0"/>
        <v>1.5087652422537175E-2</v>
      </c>
      <c r="F10" s="41">
        <f t="shared" si="1"/>
        <v>13</v>
      </c>
      <c r="G10" s="60">
        <v>14333</v>
      </c>
      <c r="H10" s="46">
        <f t="shared" si="2"/>
        <v>16</v>
      </c>
      <c r="I10" s="60">
        <v>3008</v>
      </c>
      <c r="J10" s="41">
        <f t="shared" si="3"/>
        <v>16</v>
      </c>
      <c r="K10" s="47">
        <f t="shared" si="4"/>
        <v>65563.982712765952</v>
      </c>
      <c r="L10" s="41">
        <f t="shared" si="5"/>
        <v>13</v>
      </c>
      <c r="M10" s="22">
        <f t="shared" si="6"/>
        <v>0.20970440602342444</v>
      </c>
      <c r="N10" s="15">
        <f t="shared" si="7"/>
        <v>16</v>
      </c>
    </row>
    <row r="11" spans="1:14" ht="18.75" customHeight="1">
      <c r="B11" s="43" t="s">
        <v>101</v>
      </c>
      <c r="C11" s="44"/>
      <c r="D11" s="60">
        <v>734470115</v>
      </c>
      <c r="E11" s="45">
        <f t="shared" si="0"/>
        <v>5.6189173103811454E-2</v>
      </c>
      <c r="F11" s="41">
        <f t="shared" si="1"/>
        <v>10</v>
      </c>
      <c r="G11" s="60">
        <v>132078</v>
      </c>
      <c r="H11" s="46">
        <f t="shared" si="2"/>
        <v>2</v>
      </c>
      <c r="I11" s="60">
        <v>10280</v>
      </c>
      <c r="J11" s="41">
        <f t="shared" si="3"/>
        <v>2</v>
      </c>
      <c r="K11" s="47">
        <f t="shared" si="4"/>
        <v>71446.509241245134</v>
      </c>
      <c r="L11" s="41">
        <f t="shared" si="5"/>
        <v>11</v>
      </c>
      <c r="M11" s="22">
        <f t="shared" si="6"/>
        <v>0.71667596207473505</v>
      </c>
      <c r="N11" s="15">
        <f t="shared" si="7"/>
        <v>2</v>
      </c>
    </row>
    <row r="12" spans="1:14" ht="18.75" customHeight="1">
      <c r="B12" s="43" t="s">
        <v>102</v>
      </c>
      <c r="C12" s="44"/>
      <c r="D12" s="60">
        <v>747839991</v>
      </c>
      <c r="E12" s="45">
        <f t="shared" si="0"/>
        <v>5.7212008834766272E-2</v>
      </c>
      <c r="F12" s="41">
        <f t="shared" si="1"/>
        <v>9</v>
      </c>
      <c r="G12" s="60">
        <v>28781</v>
      </c>
      <c r="H12" s="46">
        <f t="shared" si="2"/>
        <v>12</v>
      </c>
      <c r="I12" s="60">
        <v>2865</v>
      </c>
      <c r="J12" s="41">
        <f t="shared" si="3"/>
        <v>17</v>
      </c>
      <c r="K12" s="47">
        <f t="shared" si="4"/>
        <v>261026.17486910993</v>
      </c>
      <c r="L12" s="41">
        <f t="shared" si="5"/>
        <v>1</v>
      </c>
      <c r="M12" s="22">
        <f t="shared" si="6"/>
        <v>0.19973508087005021</v>
      </c>
      <c r="N12" s="15">
        <f t="shared" si="7"/>
        <v>17</v>
      </c>
    </row>
    <row r="13" spans="1:14" ht="18.75" customHeight="1">
      <c r="B13" s="43" t="s">
        <v>85</v>
      </c>
      <c r="C13" s="44"/>
      <c r="D13" s="60">
        <v>994821053</v>
      </c>
      <c r="E13" s="45">
        <f t="shared" si="0"/>
        <v>7.6106803003595305E-2</v>
      </c>
      <c r="F13" s="41">
        <f t="shared" si="1"/>
        <v>4</v>
      </c>
      <c r="G13" s="60">
        <v>82100</v>
      </c>
      <c r="H13" s="46">
        <f t="shared" si="2"/>
        <v>5</v>
      </c>
      <c r="I13" s="60">
        <v>6414</v>
      </c>
      <c r="J13" s="41">
        <f t="shared" si="3"/>
        <v>6</v>
      </c>
      <c r="K13" s="47">
        <f t="shared" si="4"/>
        <v>155101.50498908636</v>
      </c>
      <c r="L13" s="41">
        <f t="shared" si="5"/>
        <v>7</v>
      </c>
      <c r="M13" s="22">
        <f t="shared" si="6"/>
        <v>0.44715560513106528</v>
      </c>
      <c r="N13" s="15">
        <f t="shared" si="7"/>
        <v>6</v>
      </c>
    </row>
    <row r="14" spans="1:14" ht="18.75" customHeight="1">
      <c r="B14" s="43" t="s">
        <v>103</v>
      </c>
      <c r="C14" s="44"/>
      <c r="D14" s="60">
        <v>407952956</v>
      </c>
      <c r="E14" s="45">
        <f t="shared" si="0"/>
        <v>3.1209628267714579E-2</v>
      </c>
      <c r="F14" s="41">
        <f t="shared" si="1"/>
        <v>11</v>
      </c>
      <c r="G14" s="60">
        <v>38581</v>
      </c>
      <c r="H14" s="46">
        <f t="shared" si="2"/>
        <v>10</v>
      </c>
      <c r="I14" s="60">
        <v>5945</v>
      </c>
      <c r="J14" s="41">
        <f t="shared" si="3"/>
        <v>9</v>
      </c>
      <c r="K14" s="47">
        <f t="shared" si="4"/>
        <v>68621.186879730871</v>
      </c>
      <c r="L14" s="41">
        <f t="shared" si="5"/>
        <v>12</v>
      </c>
      <c r="M14" s="22">
        <f t="shared" si="6"/>
        <v>0.41445900725041829</v>
      </c>
      <c r="N14" s="15">
        <f t="shared" si="7"/>
        <v>9</v>
      </c>
    </row>
    <row r="15" spans="1:14" ht="18.75" customHeight="1">
      <c r="B15" s="43" t="s">
        <v>104</v>
      </c>
      <c r="C15" s="44"/>
      <c r="D15" s="60">
        <v>38151781</v>
      </c>
      <c r="E15" s="45">
        <f t="shared" si="0"/>
        <v>2.9187260081068173E-3</v>
      </c>
      <c r="F15" s="41">
        <f t="shared" si="1"/>
        <v>18</v>
      </c>
      <c r="G15" s="60">
        <v>8232</v>
      </c>
      <c r="H15" s="46">
        <f t="shared" si="2"/>
        <v>17</v>
      </c>
      <c r="I15" s="60">
        <v>1772</v>
      </c>
      <c r="J15" s="41">
        <f t="shared" si="3"/>
        <v>18</v>
      </c>
      <c r="K15" s="47">
        <f t="shared" si="4"/>
        <v>21530.350451467268</v>
      </c>
      <c r="L15" s="41">
        <f t="shared" si="5"/>
        <v>17</v>
      </c>
      <c r="M15" s="22">
        <f t="shared" si="6"/>
        <v>0.12353597322922476</v>
      </c>
      <c r="N15" s="15">
        <f t="shared" si="7"/>
        <v>18</v>
      </c>
    </row>
    <row r="16" spans="1:14" ht="18.75" customHeight="1">
      <c r="B16" s="43" t="s">
        <v>105</v>
      </c>
      <c r="C16" s="44"/>
      <c r="D16" s="60">
        <v>2248300961</v>
      </c>
      <c r="E16" s="45">
        <f t="shared" si="0"/>
        <v>0.17200178646764225</v>
      </c>
      <c r="F16" s="41">
        <f t="shared" si="1"/>
        <v>1</v>
      </c>
      <c r="G16" s="60">
        <v>165906</v>
      </c>
      <c r="H16" s="46">
        <f t="shared" si="2"/>
        <v>1</v>
      </c>
      <c r="I16" s="60">
        <v>11246</v>
      </c>
      <c r="J16" s="41">
        <f t="shared" si="3"/>
        <v>1</v>
      </c>
      <c r="K16" s="47">
        <f t="shared" si="4"/>
        <v>199920.05699804376</v>
      </c>
      <c r="L16" s="41">
        <f t="shared" si="5"/>
        <v>4</v>
      </c>
      <c r="M16" s="22">
        <f t="shared" si="6"/>
        <v>0.78402119353039601</v>
      </c>
      <c r="N16" s="15">
        <f t="shared" si="7"/>
        <v>1</v>
      </c>
    </row>
    <row r="17" spans="2:15" ht="18.75" customHeight="1">
      <c r="B17" s="43" t="s">
        <v>106</v>
      </c>
      <c r="C17" s="44"/>
      <c r="D17" s="60">
        <v>756408669</v>
      </c>
      <c r="E17" s="45">
        <f t="shared" si="0"/>
        <v>5.7867538476585427E-2</v>
      </c>
      <c r="F17" s="41">
        <f t="shared" si="1"/>
        <v>8</v>
      </c>
      <c r="G17" s="60">
        <v>56659</v>
      </c>
      <c r="H17" s="46">
        <f t="shared" si="2"/>
        <v>6</v>
      </c>
      <c r="I17" s="60">
        <v>7568</v>
      </c>
      <c r="J17" s="41">
        <f t="shared" si="3"/>
        <v>5</v>
      </c>
      <c r="K17" s="47">
        <f t="shared" si="4"/>
        <v>99948.291358350951</v>
      </c>
      <c r="L17" s="41">
        <f t="shared" si="5"/>
        <v>9</v>
      </c>
      <c r="M17" s="22">
        <f t="shared" si="6"/>
        <v>0.52760736196319014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865175332</v>
      </c>
      <c r="E18" s="45">
        <f t="shared" si="0"/>
        <v>6.6188515369199938E-2</v>
      </c>
      <c r="F18" s="41">
        <f t="shared" si="1"/>
        <v>7</v>
      </c>
      <c r="G18" s="60">
        <v>127902</v>
      </c>
      <c r="H18" s="46">
        <f t="shared" si="2"/>
        <v>4</v>
      </c>
      <c r="I18" s="60">
        <v>9933</v>
      </c>
      <c r="J18" s="41">
        <f t="shared" si="3"/>
        <v>3</v>
      </c>
      <c r="K18" s="47">
        <f t="shared" si="4"/>
        <v>87101.110641296691</v>
      </c>
      <c r="L18" s="41">
        <f t="shared" si="5"/>
        <v>10</v>
      </c>
      <c r="M18" s="22">
        <f t="shared" si="6"/>
        <v>0.69248466257668717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164709588</v>
      </c>
      <c r="E19" s="45">
        <f t="shared" si="0"/>
        <v>1.2600778932971924E-2</v>
      </c>
      <c r="F19" s="41">
        <f t="shared" si="1"/>
        <v>16</v>
      </c>
      <c r="G19" s="60">
        <v>40273</v>
      </c>
      <c r="H19" s="46">
        <f t="shared" si="2"/>
        <v>9</v>
      </c>
      <c r="I19" s="60">
        <v>5697</v>
      </c>
      <c r="J19" s="41">
        <f t="shared" si="3"/>
        <v>10</v>
      </c>
      <c r="K19" s="47">
        <f t="shared" si="4"/>
        <v>28911.635597682991</v>
      </c>
      <c r="L19" s="41">
        <f t="shared" si="5"/>
        <v>16</v>
      </c>
      <c r="M19" s="22">
        <f t="shared" si="6"/>
        <v>0.39716954824316786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1876313917</v>
      </c>
      <c r="E20" s="45">
        <f t="shared" si="0"/>
        <v>0.1435436586543804</v>
      </c>
      <c r="F20" s="41">
        <f t="shared" si="1"/>
        <v>2</v>
      </c>
      <c r="G20" s="60">
        <v>129967</v>
      </c>
      <c r="H20" s="46">
        <f t="shared" si="2"/>
        <v>3</v>
      </c>
      <c r="I20" s="60">
        <v>9639</v>
      </c>
      <c r="J20" s="41">
        <f t="shared" si="3"/>
        <v>4</v>
      </c>
      <c r="K20" s="47">
        <f t="shared" si="4"/>
        <v>194658.56593007574</v>
      </c>
      <c r="L20" s="41">
        <f t="shared" si="5"/>
        <v>5</v>
      </c>
      <c r="M20" s="22">
        <f t="shared" si="6"/>
        <v>0.67198828778583375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896133073</v>
      </c>
      <c r="E21" s="45">
        <f t="shared" si="0"/>
        <v>6.8556875677436527E-2</v>
      </c>
      <c r="F21" s="41">
        <f t="shared" si="1"/>
        <v>6</v>
      </c>
      <c r="G21" s="60">
        <v>53568</v>
      </c>
      <c r="H21" s="46">
        <f t="shared" si="2"/>
        <v>7</v>
      </c>
      <c r="I21" s="60">
        <v>5561</v>
      </c>
      <c r="J21" s="41">
        <f t="shared" si="3"/>
        <v>11</v>
      </c>
      <c r="K21" s="47">
        <f t="shared" si="4"/>
        <v>161146.03003057005</v>
      </c>
      <c r="L21" s="41">
        <f t="shared" si="5"/>
        <v>6</v>
      </c>
      <c r="M21" s="22">
        <f t="shared" si="6"/>
        <v>0.38768823201338537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3172</v>
      </c>
      <c r="E22" s="45">
        <f t="shared" si="0"/>
        <v>2.4266754146326287E-7</v>
      </c>
      <c r="F22" s="41">
        <f t="shared" si="1"/>
        <v>21</v>
      </c>
      <c r="G22" s="60">
        <v>3</v>
      </c>
      <c r="H22" s="46">
        <f t="shared" si="2"/>
        <v>21</v>
      </c>
      <c r="I22" s="60">
        <v>2</v>
      </c>
      <c r="J22" s="41">
        <f t="shared" si="3"/>
        <v>21</v>
      </c>
      <c r="K22" s="47">
        <f t="shared" si="4"/>
        <v>1586</v>
      </c>
      <c r="L22" s="41">
        <f t="shared" si="5"/>
        <v>21</v>
      </c>
      <c r="M22" s="22">
        <f t="shared" si="6"/>
        <v>1.3943112102621306E-4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107</v>
      </c>
      <c r="C24" s="44"/>
      <c r="D24" s="60">
        <v>1567369</v>
      </c>
      <c r="E24" s="45">
        <f t="shared" si="0"/>
        <v>1.1990844318907088E-4</v>
      </c>
      <c r="F24" s="41">
        <f t="shared" si="1"/>
        <v>19</v>
      </c>
      <c r="G24" s="60">
        <v>887</v>
      </c>
      <c r="H24" s="46">
        <f t="shared" si="2"/>
        <v>19</v>
      </c>
      <c r="I24" s="60">
        <v>244</v>
      </c>
      <c r="J24" s="41">
        <f t="shared" si="3"/>
        <v>19</v>
      </c>
      <c r="K24" s="47">
        <f t="shared" si="4"/>
        <v>6423.6434426229507</v>
      </c>
      <c r="L24" s="41">
        <f t="shared" si="5"/>
        <v>19</v>
      </c>
      <c r="M24" s="22">
        <f t="shared" si="6"/>
        <v>1.7010596765197991E-2</v>
      </c>
      <c r="N24" s="15">
        <f t="shared" si="7"/>
        <v>19</v>
      </c>
    </row>
    <row r="25" spans="2:15" ht="18.75" customHeight="1">
      <c r="B25" s="43" t="s">
        <v>108</v>
      </c>
      <c r="C25" s="44"/>
      <c r="D25" s="60">
        <v>195125537</v>
      </c>
      <c r="E25" s="45">
        <f t="shared" si="0"/>
        <v>1.4927690523483269E-2</v>
      </c>
      <c r="F25" s="41">
        <f t="shared" si="1"/>
        <v>14</v>
      </c>
      <c r="G25" s="60">
        <v>45457</v>
      </c>
      <c r="H25" s="46">
        <f t="shared" si="2"/>
        <v>8</v>
      </c>
      <c r="I25" s="60">
        <v>6367</v>
      </c>
      <c r="J25" s="41">
        <f t="shared" si="3"/>
        <v>7</v>
      </c>
      <c r="K25" s="47">
        <f t="shared" si="4"/>
        <v>30646.385581906707</v>
      </c>
      <c r="L25" s="41">
        <f t="shared" si="5"/>
        <v>15</v>
      </c>
      <c r="M25" s="22">
        <f t="shared" si="6"/>
        <v>0.44387897378694924</v>
      </c>
      <c r="N25" s="15">
        <f t="shared" si="7"/>
        <v>7</v>
      </c>
    </row>
    <row r="26" spans="2:15" ht="18.75" customHeight="1">
      <c r="B26" s="43" t="s">
        <v>109</v>
      </c>
      <c r="C26" s="44"/>
      <c r="D26" s="60">
        <v>928961296</v>
      </c>
      <c r="E26" s="45">
        <f t="shared" si="0"/>
        <v>7.106833348513443E-2</v>
      </c>
      <c r="F26" s="41">
        <f t="shared" si="1"/>
        <v>5</v>
      </c>
      <c r="G26" s="60">
        <v>22622</v>
      </c>
      <c r="H26" s="46">
        <f t="shared" si="2"/>
        <v>13</v>
      </c>
      <c r="I26" s="60">
        <v>4259</v>
      </c>
      <c r="J26" s="41">
        <f t="shared" si="3"/>
        <v>13</v>
      </c>
      <c r="K26" s="47">
        <f t="shared" si="4"/>
        <v>218117.23315332236</v>
      </c>
      <c r="L26" s="41">
        <f t="shared" si="5"/>
        <v>3</v>
      </c>
      <c r="M26" s="22">
        <f t="shared" si="6"/>
        <v>0.2969185722253207</v>
      </c>
      <c r="N26" s="15">
        <f t="shared" si="7"/>
        <v>13</v>
      </c>
    </row>
    <row r="27" spans="2:15" ht="18.75" customHeight="1">
      <c r="B27" s="43" t="s">
        <v>110</v>
      </c>
      <c r="C27" s="44"/>
      <c r="D27" s="60">
        <v>45917372</v>
      </c>
      <c r="E27" s="45">
        <f t="shared" si="0"/>
        <v>3.5128170787181792E-3</v>
      </c>
      <c r="F27" s="41">
        <f t="shared" si="1"/>
        <v>17</v>
      </c>
      <c r="G27" s="60">
        <v>18410</v>
      </c>
      <c r="H27" s="46">
        <f t="shared" si="2"/>
        <v>15</v>
      </c>
      <c r="I27" s="60">
        <v>3095</v>
      </c>
      <c r="J27" s="41">
        <f t="shared" si="3"/>
        <v>15</v>
      </c>
      <c r="K27" s="47">
        <f t="shared" si="4"/>
        <v>14835.984491114701</v>
      </c>
      <c r="L27" s="41">
        <f t="shared" si="5"/>
        <v>18</v>
      </c>
      <c r="M27" s="22">
        <f t="shared" si="6"/>
        <v>0.2157696597880647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356881427</v>
      </c>
      <c r="E28" s="45">
        <f t="shared" si="0"/>
        <v>2.7302502674650352E-2</v>
      </c>
      <c r="F28" s="41">
        <f t="shared" si="1"/>
        <v>12</v>
      </c>
      <c r="G28" s="60">
        <v>7564</v>
      </c>
      <c r="H28" s="46">
        <f t="shared" si="2"/>
        <v>18</v>
      </c>
      <c r="I28" s="60">
        <v>3545</v>
      </c>
      <c r="J28" s="41">
        <f t="shared" si="3"/>
        <v>14</v>
      </c>
      <c r="K28" s="60">
        <f t="shared" si="4"/>
        <v>100671.7706629055</v>
      </c>
      <c r="L28" s="41">
        <f t="shared" si="5"/>
        <v>8</v>
      </c>
      <c r="M28" s="22">
        <f t="shared" si="6"/>
        <v>0.24714166201896262</v>
      </c>
      <c r="N28" s="15">
        <f t="shared" si="7"/>
        <v>14</v>
      </c>
    </row>
    <row r="29" spans="2:15" ht="18.75" customHeight="1" thickBot="1">
      <c r="B29" s="48" t="s">
        <v>111</v>
      </c>
      <c r="C29" s="49"/>
      <c r="D29" s="61">
        <v>108213</v>
      </c>
      <c r="E29" s="50">
        <f t="shared" si="0"/>
        <v>8.2786200076809781E-6</v>
      </c>
      <c r="F29" s="41">
        <f t="shared" si="1"/>
        <v>20</v>
      </c>
      <c r="G29" s="61">
        <v>93</v>
      </c>
      <c r="H29" s="46">
        <f t="shared" si="2"/>
        <v>20</v>
      </c>
      <c r="I29" s="61">
        <v>23</v>
      </c>
      <c r="J29" s="41">
        <f t="shared" si="3"/>
        <v>20</v>
      </c>
      <c r="K29" s="51">
        <f t="shared" si="4"/>
        <v>4704.913043478261</v>
      </c>
      <c r="L29" s="41">
        <f t="shared" si="5"/>
        <v>20</v>
      </c>
      <c r="M29" s="28">
        <f t="shared" si="6"/>
        <v>1.6034578918014502E-3</v>
      </c>
      <c r="N29" s="15">
        <f t="shared" si="7"/>
        <v>20</v>
      </c>
    </row>
    <row r="30" spans="2:15" ht="18.75" customHeight="1" thickTop="1">
      <c r="B30" s="52" t="s">
        <v>112</v>
      </c>
      <c r="C30" s="53"/>
      <c r="D30" s="62">
        <v>13071381450</v>
      </c>
      <c r="E30" s="70"/>
      <c r="F30" s="71"/>
      <c r="G30" s="62">
        <v>325551</v>
      </c>
      <c r="H30" s="71"/>
      <c r="I30" s="62">
        <v>13055</v>
      </c>
      <c r="J30" s="71"/>
      <c r="K30" s="54">
        <f>IFERROR(D30/I30,0)</f>
        <v>1001254.8027575641</v>
      </c>
      <c r="L30" s="71"/>
      <c r="M30" s="30">
        <f t="shared" si="6"/>
        <v>0.91013664249860571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84" priority="42" stopIfTrue="1">
      <formula>$F8&lt;=5</formula>
    </cfRule>
  </conditionalFormatting>
  <conditionalFormatting sqref="H8:H29">
    <cfRule type="expression" dxfId="383" priority="43" stopIfTrue="1">
      <formula>$H8&lt;=5</formula>
    </cfRule>
  </conditionalFormatting>
  <conditionalFormatting sqref="J8:J29">
    <cfRule type="expression" dxfId="382" priority="44" stopIfTrue="1">
      <formula>$J8&lt;=5</formula>
    </cfRule>
  </conditionalFormatting>
  <conditionalFormatting sqref="L8:L29">
    <cfRule type="expression" dxfId="381" priority="45" stopIfTrue="1">
      <formula>$L8&lt;=5</formula>
    </cfRule>
  </conditionalFormatting>
  <conditionalFormatting sqref="E8:E29">
    <cfRule type="expression" dxfId="380" priority="40" stopIfTrue="1">
      <formula>$F8&lt;=5</formula>
    </cfRule>
  </conditionalFormatting>
  <conditionalFormatting sqref="G8:G29">
    <cfRule type="expression" dxfId="379" priority="38" stopIfTrue="1">
      <formula>$H8&lt;=5</formula>
    </cfRule>
  </conditionalFormatting>
  <conditionalFormatting sqref="I8:I29">
    <cfRule type="expression" dxfId="378" priority="36" stopIfTrue="1">
      <formula>$J8&lt;=5</formula>
    </cfRule>
  </conditionalFormatting>
  <conditionalFormatting sqref="K8:K29">
    <cfRule type="expression" dxfId="377" priority="34" stopIfTrue="1">
      <formula>$L8&lt;=5</formula>
    </cfRule>
  </conditionalFormatting>
  <conditionalFormatting sqref="D8:D29">
    <cfRule type="expression" dxfId="376" priority="32" stopIfTrue="1">
      <formula>$F8&lt;=5</formula>
    </cfRule>
  </conditionalFormatting>
  <conditionalFormatting sqref="N8:N29">
    <cfRule type="expression" dxfId="375" priority="26" stopIfTrue="1">
      <formula>$N8&lt;=5</formula>
    </cfRule>
  </conditionalFormatting>
  <conditionalFormatting sqref="M8:M29">
    <cfRule type="expression" dxfId="374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232</v>
      </c>
    </row>
    <row r="3" spans="1:14" s="1" customFormat="1" ht="18.75" customHeight="1">
      <c r="A3" s="35"/>
      <c r="B3" s="129" t="s">
        <v>179</v>
      </c>
      <c r="C3" s="130"/>
      <c r="D3" s="137">
        <v>26342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389100517</v>
      </c>
      <c r="E8" s="40">
        <f t="shared" ref="E8:E29" si="0">IFERROR(D8/$D$30,0)</f>
        <v>1.8145917713535999E-2</v>
      </c>
      <c r="F8" s="41">
        <f>_xlfn.IFS(D8&gt;0,RANK(D8,$D$8:$D$29,0),D8=0,"-")</f>
        <v>14</v>
      </c>
      <c r="G8" s="59">
        <v>43558</v>
      </c>
      <c r="H8" s="46">
        <f>_xlfn.IFS(G8&gt;0,RANK(G8,$G$8:$G$29,0),G8=0,"-")</f>
        <v>15</v>
      </c>
      <c r="I8" s="59">
        <v>8863</v>
      </c>
      <c r="J8" s="41">
        <f>_xlfn.IFS(I8&gt;0,RANK(I8,$I$8:$I$29,0),I8=0,"-")</f>
        <v>12</v>
      </c>
      <c r="K8" s="42">
        <f>IFERROR(D8/I8,0)</f>
        <v>43901.671781563804</v>
      </c>
      <c r="L8" s="41">
        <f>_xlfn.IFS(K8&gt;0,RANK(K8,$K$8:$K$29,0),K8=0,"-")</f>
        <v>14</v>
      </c>
      <c r="M8" s="16">
        <f>IFERROR(I8/$D$3,0)</f>
        <v>0.33645888694859921</v>
      </c>
      <c r="N8" s="15">
        <f>_xlfn.IFS(M8&gt;0,RANK(M8,$M$8:$M$29,0),M8=0,"-")</f>
        <v>12</v>
      </c>
    </row>
    <row r="9" spans="1:14" ht="18.75" customHeight="1">
      <c r="B9" s="43" t="s">
        <v>87</v>
      </c>
      <c r="C9" s="44"/>
      <c r="D9" s="60">
        <v>2691387709</v>
      </c>
      <c r="E9" s="45">
        <f t="shared" si="0"/>
        <v>0.12551435366696306</v>
      </c>
      <c r="F9" s="41">
        <f t="shared" ref="F9:F29" si="1">_xlfn.IFS(D9&gt;0,RANK(D9,$D$8:$D$29,0),D9=0,"-")</f>
        <v>3</v>
      </c>
      <c r="G9" s="60">
        <v>59903</v>
      </c>
      <c r="H9" s="46">
        <f t="shared" ref="H9:H29" si="2">_xlfn.IFS(G9&gt;0,RANK(G9,$G$8:$G$29,0),G9=0,"-")</f>
        <v>11</v>
      </c>
      <c r="I9" s="60">
        <v>11219</v>
      </c>
      <c r="J9" s="41">
        <f t="shared" ref="J9:J29" si="3">_xlfn.IFS(I9&gt;0,RANK(I9,$I$8:$I$29,0),I9=0,"-")</f>
        <v>9</v>
      </c>
      <c r="K9" s="47">
        <f t="shared" ref="K9:K29" si="4">IFERROR(D9/I9,0)</f>
        <v>239895.50842321062</v>
      </c>
      <c r="L9" s="41">
        <f t="shared" ref="L9:L29" si="5">_xlfn.IFS(K9&gt;0,RANK(K9,$K$8:$K$29,0),K9=0,"-")</f>
        <v>1</v>
      </c>
      <c r="M9" s="22">
        <f t="shared" ref="M9:M30" si="6">IFERROR(I9/$D$3,0)</f>
        <v>0.42589780578543768</v>
      </c>
      <c r="N9" s="15">
        <f t="shared" ref="N9:N29" si="7">_xlfn.IFS(M9&gt;0,RANK(M9,$M$8:$M$29,0),M9=0,"-")</f>
        <v>9</v>
      </c>
    </row>
    <row r="10" spans="1:14" ht="18.75" customHeight="1">
      <c r="B10" s="43" t="s">
        <v>88</v>
      </c>
      <c r="C10" s="44"/>
      <c r="D10" s="60">
        <v>341999909</v>
      </c>
      <c r="E10" s="45">
        <f t="shared" si="0"/>
        <v>1.5949354821213974E-2</v>
      </c>
      <c r="F10" s="41">
        <f t="shared" si="1"/>
        <v>16</v>
      </c>
      <c r="G10" s="60">
        <v>28227</v>
      </c>
      <c r="H10" s="46">
        <f t="shared" si="2"/>
        <v>16</v>
      </c>
      <c r="I10" s="60">
        <v>5012</v>
      </c>
      <c r="J10" s="41">
        <f t="shared" si="3"/>
        <v>17</v>
      </c>
      <c r="K10" s="47">
        <f t="shared" si="4"/>
        <v>68236.214884277739</v>
      </c>
      <c r="L10" s="41">
        <f t="shared" si="5"/>
        <v>13</v>
      </c>
      <c r="M10" s="22">
        <f t="shared" si="6"/>
        <v>0.19026649457140687</v>
      </c>
      <c r="N10" s="15">
        <f t="shared" si="7"/>
        <v>17</v>
      </c>
    </row>
    <row r="11" spans="1:14" ht="18.75" customHeight="1">
      <c r="B11" s="43" t="s">
        <v>89</v>
      </c>
      <c r="C11" s="44"/>
      <c r="D11" s="60">
        <v>1432475129</v>
      </c>
      <c r="E11" s="45">
        <f t="shared" si="0"/>
        <v>6.68042695443678E-2</v>
      </c>
      <c r="F11" s="41">
        <f t="shared" si="1"/>
        <v>7</v>
      </c>
      <c r="G11" s="60">
        <v>255864</v>
      </c>
      <c r="H11" s="46">
        <f t="shared" si="2"/>
        <v>2</v>
      </c>
      <c r="I11" s="60">
        <v>19176</v>
      </c>
      <c r="J11" s="41">
        <f t="shared" si="3"/>
        <v>2</v>
      </c>
      <c r="K11" s="47">
        <f t="shared" si="4"/>
        <v>74701.456455986656</v>
      </c>
      <c r="L11" s="41">
        <f t="shared" si="5"/>
        <v>11</v>
      </c>
      <c r="M11" s="22">
        <f t="shared" si="6"/>
        <v>0.7279629489028927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403038128</v>
      </c>
      <c r="E12" s="45">
        <f t="shared" si="0"/>
        <v>1.8795905907535944E-2</v>
      </c>
      <c r="F12" s="41">
        <f t="shared" si="1"/>
        <v>12</v>
      </c>
      <c r="G12" s="60">
        <v>48385</v>
      </c>
      <c r="H12" s="46">
        <f t="shared" si="2"/>
        <v>14</v>
      </c>
      <c r="I12" s="60">
        <v>5158</v>
      </c>
      <c r="J12" s="41">
        <f t="shared" si="3"/>
        <v>16</v>
      </c>
      <c r="K12" s="47">
        <f t="shared" si="4"/>
        <v>78138.450562233425</v>
      </c>
      <c r="L12" s="41">
        <f t="shared" si="5"/>
        <v>10</v>
      </c>
      <c r="M12" s="22">
        <f t="shared" si="6"/>
        <v>0.1958089742616354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955439549</v>
      </c>
      <c r="E13" s="45">
        <f t="shared" si="0"/>
        <v>4.4557451555408613E-2</v>
      </c>
      <c r="F13" s="41">
        <f t="shared" si="1"/>
        <v>9</v>
      </c>
      <c r="G13" s="60">
        <v>149915</v>
      </c>
      <c r="H13" s="46">
        <f t="shared" si="2"/>
        <v>5</v>
      </c>
      <c r="I13" s="60">
        <v>11336</v>
      </c>
      <c r="J13" s="41">
        <f t="shared" si="3"/>
        <v>8</v>
      </c>
      <c r="K13" s="47">
        <f t="shared" si="4"/>
        <v>84283.658168666196</v>
      </c>
      <c r="L13" s="41">
        <f t="shared" si="5"/>
        <v>8</v>
      </c>
      <c r="M13" s="22">
        <f t="shared" si="6"/>
        <v>0.43033938197555233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846926998</v>
      </c>
      <c r="E14" s="45">
        <f t="shared" si="0"/>
        <v>3.9496908751421853E-2</v>
      </c>
      <c r="F14" s="41">
        <f t="shared" si="1"/>
        <v>10</v>
      </c>
      <c r="G14" s="60">
        <v>85620</v>
      </c>
      <c r="H14" s="46">
        <f t="shared" si="2"/>
        <v>9</v>
      </c>
      <c r="I14" s="60">
        <v>11420</v>
      </c>
      <c r="J14" s="41">
        <f t="shared" si="3"/>
        <v>7</v>
      </c>
      <c r="K14" s="47">
        <f t="shared" si="4"/>
        <v>74161.733625218912</v>
      </c>
      <c r="L14" s="41">
        <f t="shared" si="5"/>
        <v>12</v>
      </c>
      <c r="M14" s="22">
        <f t="shared" si="6"/>
        <v>0.43352820590691671</v>
      </c>
      <c r="N14" s="15">
        <f t="shared" si="7"/>
        <v>7</v>
      </c>
    </row>
    <row r="15" spans="1:14" ht="18.75" customHeight="1">
      <c r="B15" s="43" t="s">
        <v>90</v>
      </c>
      <c r="C15" s="44"/>
      <c r="D15" s="60">
        <v>61520419</v>
      </c>
      <c r="E15" s="45">
        <f t="shared" si="0"/>
        <v>2.8690387498926315E-3</v>
      </c>
      <c r="F15" s="41">
        <f t="shared" si="1"/>
        <v>18</v>
      </c>
      <c r="G15" s="60">
        <v>16342</v>
      </c>
      <c r="H15" s="46">
        <f t="shared" si="2"/>
        <v>17</v>
      </c>
      <c r="I15" s="60">
        <v>3415</v>
      </c>
      <c r="J15" s="41">
        <f t="shared" si="3"/>
        <v>18</v>
      </c>
      <c r="K15" s="47">
        <f t="shared" si="4"/>
        <v>18014.763982430453</v>
      </c>
      <c r="L15" s="41">
        <f t="shared" si="5"/>
        <v>18</v>
      </c>
      <c r="M15" s="22">
        <f t="shared" si="6"/>
        <v>0.12964087768582491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3886655117</v>
      </c>
      <c r="E16" s="45">
        <f t="shared" si="0"/>
        <v>0.18125631000890094</v>
      </c>
      <c r="F16" s="41">
        <f t="shared" si="1"/>
        <v>1</v>
      </c>
      <c r="G16" s="60">
        <v>324060</v>
      </c>
      <c r="H16" s="46">
        <f t="shared" si="2"/>
        <v>1</v>
      </c>
      <c r="I16" s="60">
        <v>20690</v>
      </c>
      <c r="J16" s="41">
        <f t="shared" si="3"/>
        <v>1</v>
      </c>
      <c r="K16" s="47">
        <f t="shared" si="4"/>
        <v>187851.86645722573</v>
      </c>
      <c r="L16" s="41">
        <f t="shared" si="5"/>
        <v>2</v>
      </c>
      <c r="M16" s="22">
        <f t="shared" si="6"/>
        <v>0.78543770404676938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1640988066</v>
      </c>
      <c r="E17" s="45">
        <f t="shared" si="0"/>
        <v>7.65283856318561E-2</v>
      </c>
      <c r="F17" s="41">
        <f t="shared" si="1"/>
        <v>5</v>
      </c>
      <c r="G17" s="60">
        <v>109355</v>
      </c>
      <c r="H17" s="46">
        <f t="shared" si="2"/>
        <v>6</v>
      </c>
      <c r="I17" s="60">
        <v>14318</v>
      </c>
      <c r="J17" s="41">
        <f t="shared" si="3"/>
        <v>5</v>
      </c>
      <c r="K17" s="47">
        <f t="shared" si="4"/>
        <v>114610.14569073894</v>
      </c>
      <c r="L17" s="41">
        <f t="shared" si="5"/>
        <v>6</v>
      </c>
      <c r="M17" s="22">
        <f t="shared" si="6"/>
        <v>0.54354263153898719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1531530819</v>
      </c>
      <c r="E18" s="45">
        <f t="shared" si="0"/>
        <v>7.1423786407660811E-2</v>
      </c>
      <c r="F18" s="41">
        <f t="shared" si="1"/>
        <v>6</v>
      </c>
      <c r="G18" s="60">
        <v>248612</v>
      </c>
      <c r="H18" s="46">
        <f t="shared" si="2"/>
        <v>3</v>
      </c>
      <c r="I18" s="60">
        <v>18433</v>
      </c>
      <c r="J18" s="41">
        <f t="shared" si="3"/>
        <v>3</v>
      </c>
      <c r="K18" s="47">
        <f t="shared" si="4"/>
        <v>83086.357022730968</v>
      </c>
      <c r="L18" s="41">
        <f t="shared" si="5"/>
        <v>9</v>
      </c>
      <c r="M18" s="22">
        <f t="shared" si="6"/>
        <v>0.69975704198618172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360665873</v>
      </c>
      <c r="E19" s="45">
        <f t="shared" si="0"/>
        <v>1.6819852371305444E-2</v>
      </c>
      <c r="F19" s="41">
        <f t="shared" si="1"/>
        <v>15</v>
      </c>
      <c r="G19" s="60">
        <v>83638</v>
      </c>
      <c r="H19" s="46">
        <f t="shared" si="2"/>
        <v>10</v>
      </c>
      <c r="I19" s="60">
        <v>11070</v>
      </c>
      <c r="J19" s="41">
        <f t="shared" si="3"/>
        <v>10</v>
      </c>
      <c r="K19" s="47">
        <f t="shared" si="4"/>
        <v>32580.476332429989</v>
      </c>
      <c r="L19" s="41">
        <f t="shared" si="5"/>
        <v>16</v>
      </c>
      <c r="M19" s="22">
        <f t="shared" si="6"/>
        <v>0.42024143952623189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2796826080</v>
      </c>
      <c r="E20" s="45">
        <f t="shared" si="0"/>
        <v>0.13043153038717614</v>
      </c>
      <c r="F20" s="41">
        <f t="shared" si="1"/>
        <v>2</v>
      </c>
      <c r="G20" s="60">
        <v>241424</v>
      </c>
      <c r="H20" s="46">
        <f t="shared" si="2"/>
        <v>4</v>
      </c>
      <c r="I20" s="60">
        <v>17620</v>
      </c>
      <c r="J20" s="41">
        <f t="shared" si="3"/>
        <v>4</v>
      </c>
      <c r="K20" s="47">
        <f t="shared" si="4"/>
        <v>158730.19750283769</v>
      </c>
      <c r="L20" s="41">
        <f t="shared" si="5"/>
        <v>4</v>
      </c>
      <c r="M20" s="22">
        <f t="shared" si="6"/>
        <v>0.66889378179333381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1686202186</v>
      </c>
      <c r="E21" s="45">
        <f t="shared" si="0"/>
        <v>7.8636971113406465E-2</v>
      </c>
      <c r="F21" s="41">
        <f t="shared" si="1"/>
        <v>4</v>
      </c>
      <c r="G21" s="60">
        <v>104840</v>
      </c>
      <c r="H21" s="46">
        <f t="shared" si="2"/>
        <v>7</v>
      </c>
      <c r="I21" s="60">
        <v>10519</v>
      </c>
      <c r="J21" s="41">
        <f t="shared" si="3"/>
        <v>11</v>
      </c>
      <c r="K21" s="47">
        <f t="shared" si="4"/>
        <v>160300.61659853597</v>
      </c>
      <c r="L21" s="41">
        <f t="shared" si="5"/>
        <v>3</v>
      </c>
      <c r="M21" s="22">
        <f t="shared" si="6"/>
        <v>0.39932427302406803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23535</v>
      </c>
      <c r="E22" s="45">
        <f t="shared" si="0"/>
        <v>1.0975677356606281E-6</v>
      </c>
      <c r="F22" s="41">
        <f t="shared" si="1"/>
        <v>22</v>
      </c>
      <c r="G22" s="60">
        <v>15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3922.5</v>
      </c>
      <c r="L22" s="41">
        <f t="shared" si="5"/>
        <v>22</v>
      </c>
      <c r="M22" s="22">
        <f t="shared" si="6"/>
        <v>2.2777313795459722E-4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33372</v>
      </c>
      <c r="E23" s="45">
        <f t="shared" si="0"/>
        <v>1.5563216687684929E-6</v>
      </c>
      <c r="F23" s="41">
        <f t="shared" si="1"/>
        <v>21</v>
      </c>
      <c r="G23" s="60">
        <v>3</v>
      </c>
      <c r="H23" s="46">
        <f t="shared" si="2"/>
        <v>22</v>
      </c>
      <c r="I23" s="60">
        <v>2</v>
      </c>
      <c r="J23" s="41">
        <f t="shared" si="3"/>
        <v>22</v>
      </c>
      <c r="K23" s="47">
        <f t="shared" si="4"/>
        <v>16686</v>
      </c>
      <c r="L23" s="41">
        <f t="shared" si="5"/>
        <v>20</v>
      </c>
      <c r="M23" s="22">
        <f t="shared" si="6"/>
        <v>7.592437931819907E-5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10023964</v>
      </c>
      <c r="E24" s="45">
        <f t="shared" si="0"/>
        <v>4.6747310260563638E-4</v>
      </c>
      <c r="F24" s="41">
        <f t="shared" si="1"/>
        <v>19</v>
      </c>
      <c r="G24" s="60">
        <v>1620</v>
      </c>
      <c r="H24" s="46">
        <f t="shared" si="2"/>
        <v>19</v>
      </c>
      <c r="I24" s="60">
        <v>485</v>
      </c>
      <c r="J24" s="41">
        <f t="shared" si="3"/>
        <v>19</v>
      </c>
      <c r="K24" s="47">
        <f t="shared" si="4"/>
        <v>20667.967010309279</v>
      </c>
      <c r="L24" s="41">
        <f t="shared" si="5"/>
        <v>17</v>
      </c>
      <c r="M24" s="22">
        <f t="shared" si="6"/>
        <v>1.8411661984663274E-2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394373716</v>
      </c>
      <c r="E25" s="45">
        <f t="shared" si="0"/>
        <v>1.8391836264040264E-2</v>
      </c>
      <c r="F25" s="41">
        <f t="shared" si="1"/>
        <v>13</v>
      </c>
      <c r="G25" s="60">
        <v>87024</v>
      </c>
      <c r="H25" s="46">
        <f t="shared" si="2"/>
        <v>8</v>
      </c>
      <c r="I25" s="60">
        <v>11720</v>
      </c>
      <c r="J25" s="41">
        <f t="shared" si="3"/>
        <v>6</v>
      </c>
      <c r="K25" s="47">
        <f t="shared" si="4"/>
        <v>33649.63447098976</v>
      </c>
      <c r="L25" s="41">
        <f t="shared" si="5"/>
        <v>15</v>
      </c>
      <c r="M25" s="22">
        <f t="shared" si="6"/>
        <v>0.4449168628046466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1363846658</v>
      </c>
      <c r="E26" s="45">
        <f t="shared" si="0"/>
        <v>6.3603742859969198E-2</v>
      </c>
      <c r="F26" s="41">
        <f t="shared" si="1"/>
        <v>8</v>
      </c>
      <c r="G26" s="60">
        <v>49048</v>
      </c>
      <c r="H26" s="46">
        <f t="shared" si="2"/>
        <v>12</v>
      </c>
      <c r="I26" s="60">
        <v>8743</v>
      </c>
      <c r="J26" s="41">
        <f t="shared" si="3"/>
        <v>13</v>
      </c>
      <c r="K26" s="47">
        <f t="shared" si="4"/>
        <v>155992.98387281253</v>
      </c>
      <c r="L26" s="41">
        <f t="shared" si="5"/>
        <v>5</v>
      </c>
      <c r="M26" s="22">
        <f t="shared" si="6"/>
        <v>0.33190342418950725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110265358</v>
      </c>
      <c r="E27" s="45">
        <f t="shared" si="0"/>
        <v>5.1422859274216498E-3</v>
      </c>
      <c r="F27" s="41">
        <f t="shared" si="1"/>
        <v>17</v>
      </c>
      <c r="G27" s="60">
        <v>48646</v>
      </c>
      <c r="H27" s="46">
        <f t="shared" si="2"/>
        <v>13</v>
      </c>
      <c r="I27" s="60">
        <v>6457</v>
      </c>
      <c r="J27" s="41">
        <f t="shared" si="3"/>
        <v>14</v>
      </c>
      <c r="K27" s="47">
        <f t="shared" si="4"/>
        <v>17076.871302462445</v>
      </c>
      <c r="L27" s="41">
        <f t="shared" si="5"/>
        <v>19</v>
      </c>
      <c r="M27" s="22">
        <f t="shared" si="6"/>
        <v>0.2451218586288057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539195224</v>
      </c>
      <c r="E28" s="45">
        <f t="shared" si="0"/>
        <v>2.5145667350104321E-2</v>
      </c>
      <c r="F28" s="41">
        <f t="shared" si="1"/>
        <v>11</v>
      </c>
      <c r="G28" s="60">
        <v>13826</v>
      </c>
      <c r="H28" s="46">
        <f t="shared" si="2"/>
        <v>18</v>
      </c>
      <c r="I28" s="60">
        <v>6298</v>
      </c>
      <c r="J28" s="41">
        <f t="shared" si="3"/>
        <v>15</v>
      </c>
      <c r="K28" s="47">
        <f t="shared" si="4"/>
        <v>85613.722451571928</v>
      </c>
      <c r="L28" s="41">
        <f t="shared" si="5"/>
        <v>7</v>
      </c>
      <c r="M28" s="22">
        <f t="shared" si="6"/>
        <v>0.23908587047300889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349604</v>
      </c>
      <c r="E29" s="50">
        <f t="shared" si="0"/>
        <v>1.6303975808706106E-5</v>
      </c>
      <c r="F29" s="41">
        <f t="shared" si="1"/>
        <v>20</v>
      </c>
      <c r="G29" s="61">
        <v>253</v>
      </c>
      <c r="H29" s="46">
        <f t="shared" si="2"/>
        <v>20</v>
      </c>
      <c r="I29" s="61">
        <v>51</v>
      </c>
      <c r="J29" s="41">
        <f t="shared" si="3"/>
        <v>20</v>
      </c>
      <c r="K29" s="51">
        <f t="shared" si="4"/>
        <v>6854.9803921568628</v>
      </c>
      <c r="L29" s="41">
        <f t="shared" si="5"/>
        <v>21</v>
      </c>
      <c r="M29" s="28">
        <f t="shared" si="6"/>
        <v>1.9360716726140763E-3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21442867930</v>
      </c>
      <c r="E30" s="70"/>
      <c r="F30" s="71"/>
      <c r="G30" s="62">
        <v>629133</v>
      </c>
      <c r="H30" s="71"/>
      <c r="I30" s="62">
        <v>23604</v>
      </c>
      <c r="J30" s="71"/>
      <c r="K30" s="54">
        <f>IFERROR(D30/I30,0)</f>
        <v>908442.12548720557</v>
      </c>
      <c r="L30" s="71"/>
      <c r="M30" s="30">
        <f t="shared" si="6"/>
        <v>0.89605952471338546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73" priority="24" stopIfTrue="1">
      <formula>$F8&lt;=5</formula>
    </cfRule>
  </conditionalFormatting>
  <conditionalFormatting sqref="H8:H29">
    <cfRule type="expression" dxfId="372" priority="25" stopIfTrue="1">
      <formula>$H8&lt;=5</formula>
    </cfRule>
  </conditionalFormatting>
  <conditionalFormatting sqref="J8:J29">
    <cfRule type="expression" dxfId="371" priority="26" stopIfTrue="1">
      <formula>$J8&lt;=5</formula>
    </cfRule>
  </conditionalFormatting>
  <conditionalFormatting sqref="L8:L29">
    <cfRule type="expression" dxfId="370" priority="27" stopIfTrue="1">
      <formula>$L8&lt;=5</formula>
    </cfRule>
  </conditionalFormatting>
  <conditionalFormatting sqref="E8:E29">
    <cfRule type="expression" dxfId="369" priority="22" stopIfTrue="1">
      <formula>$F8&lt;=5</formula>
    </cfRule>
  </conditionalFormatting>
  <conditionalFormatting sqref="G8:G29">
    <cfRule type="expression" dxfId="368" priority="20" stopIfTrue="1">
      <formula>$H8&lt;=5</formula>
    </cfRule>
  </conditionalFormatting>
  <conditionalFormatting sqref="I8:I29">
    <cfRule type="expression" dxfId="367" priority="18" stopIfTrue="1">
      <formula>$J8&lt;=5</formula>
    </cfRule>
  </conditionalFormatting>
  <conditionalFormatting sqref="K8:K29">
    <cfRule type="expression" dxfId="366" priority="16" stopIfTrue="1">
      <formula>$L8&lt;=5</formula>
    </cfRule>
  </conditionalFormatting>
  <conditionalFormatting sqref="D8:D29">
    <cfRule type="expression" dxfId="365" priority="14" stopIfTrue="1">
      <formula>$F8&lt;=5</formula>
    </cfRule>
  </conditionalFormatting>
  <conditionalFormatting sqref="N8:N29">
    <cfRule type="expression" dxfId="364" priority="8" stopIfTrue="1">
      <formula>$N8&lt;=5</formula>
    </cfRule>
  </conditionalFormatting>
  <conditionalFormatting sqref="M8:M29">
    <cfRule type="expression" dxfId="363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233</v>
      </c>
    </row>
    <row r="3" spans="1:14" s="1" customFormat="1" ht="18.75" customHeight="1">
      <c r="A3" s="35"/>
      <c r="B3" s="129" t="s">
        <v>179</v>
      </c>
      <c r="C3" s="130"/>
      <c r="D3" s="137">
        <v>70556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98</v>
      </c>
      <c r="C8" s="39"/>
      <c r="D8" s="59">
        <v>940968059</v>
      </c>
      <c r="E8" s="40">
        <f t="shared" ref="E8:E29" si="0">IFERROR(D8/$D$30,0)</f>
        <v>1.6807806810726814E-2</v>
      </c>
      <c r="F8" s="41">
        <f>_xlfn.IFS(D8&gt;0,RANK(D8,$D$8:$D$29,0),D8=0,"-")</f>
        <v>15</v>
      </c>
      <c r="G8" s="59">
        <v>116940</v>
      </c>
      <c r="H8" s="46">
        <f>_xlfn.IFS(G8&gt;0,RANK(G8,$G$8:$G$29,0),G8=0,"-")</f>
        <v>15</v>
      </c>
      <c r="I8" s="59">
        <v>22702</v>
      </c>
      <c r="J8" s="41">
        <f>_xlfn.IFS(I8&gt;0,RANK(I8,$I$8:$I$29,0),I8=0,"-")</f>
        <v>12</v>
      </c>
      <c r="K8" s="42">
        <f>IFERROR(D8/I8,0)</f>
        <v>41448.685534314158</v>
      </c>
      <c r="L8" s="41">
        <f>_xlfn.IFS(K8&gt;0,RANK(K8,$K$8:$K$29,0),K8=0,"-")</f>
        <v>14</v>
      </c>
      <c r="M8" s="16">
        <f>IFERROR(I8/$D$3,0)</f>
        <v>0.3217586030954136</v>
      </c>
      <c r="N8" s="15">
        <f>_xlfn.IFS(M8&gt;0,RANK(M8,$M$8:$M$29,0),M8=0,"-")</f>
        <v>12</v>
      </c>
    </row>
    <row r="9" spans="1:14" ht="18.75" customHeight="1">
      <c r="B9" s="43" t="s">
        <v>99</v>
      </c>
      <c r="C9" s="44"/>
      <c r="D9" s="60">
        <v>7222043565</v>
      </c>
      <c r="E9" s="45">
        <f t="shared" si="0"/>
        <v>0.12900194842763815</v>
      </c>
      <c r="F9" s="41">
        <f t="shared" ref="F9:F29" si="1">_xlfn.IFS(D9&gt;0,RANK(D9,$D$8:$D$29,0),D9=0,"-")</f>
        <v>3</v>
      </c>
      <c r="G9" s="60">
        <v>173504</v>
      </c>
      <c r="H9" s="46">
        <f t="shared" ref="H9:H29" si="2">_xlfn.IFS(G9&gt;0,RANK(G9,$G$8:$G$29,0),G9=0,"-")</f>
        <v>11</v>
      </c>
      <c r="I9" s="60">
        <v>31052</v>
      </c>
      <c r="J9" s="41">
        <f t="shared" ref="J9:J29" si="3">_xlfn.IFS(I9&gt;0,RANK(I9,$I$8:$I$29,0),I9=0,"-")</f>
        <v>8</v>
      </c>
      <c r="K9" s="47">
        <f t="shared" ref="K9:K29" si="4">IFERROR(D9/I9,0)</f>
        <v>232579.01471724847</v>
      </c>
      <c r="L9" s="41">
        <f t="shared" ref="L9:L29" si="5">_xlfn.IFS(K9&gt;0,RANK(K9,$K$8:$K$29,0),K9=0,"-")</f>
        <v>1</v>
      </c>
      <c r="M9" s="22">
        <f t="shared" ref="M9:M30" si="6">IFERROR(I9/$D$3,0)</f>
        <v>0.44010431430353197</v>
      </c>
      <c r="N9" s="15">
        <f t="shared" ref="N9:N29" si="7">_xlfn.IFS(M9&gt;0,RANK(M9,$M$8:$M$29,0),M9=0,"-")</f>
        <v>8</v>
      </c>
    </row>
    <row r="10" spans="1:14" ht="18.75" customHeight="1">
      <c r="B10" s="43" t="s">
        <v>100</v>
      </c>
      <c r="C10" s="44"/>
      <c r="D10" s="60">
        <v>575107101</v>
      </c>
      <c r="E10" s="45">
        <f t="shared" si="0"/>
        <v>1.0272706875255534E-2</v>
      </c>
      <c r="F10" s="41">
        <f t="shared" si="1"/>
        <v>16</v>
      </c>
      <c r="G10" s="60">
        <v>69592</v>
      </c>
      <c r="H10" s="46">
        <f t="shared" si="2"/>
        <v>16</v>
      </c>
      <c r="I10" s="60">
        <v>11671</v>
      </c>
      <c r="J10" s="41">
        <f t="shared" si="3"/>
        <v>17</v>
      </c>
      <c r="K10" s="47">
        <f t="shared" si="4"/>
        <v>49276.591637391823</v>
      </c>
      <c r="L10" s="41">
        <f t="shared" si="5"/>
        <v>13</v>
      </c>
      <c r="M10" s="22">
        <f t="shared" si="6"/>
        <v>0.16541470604909575</v>
      </c>
      <c r="N10" s="15">
        <f t="shared" si="7"/>
        <v>17</v>
      </c>
    </row>
    <row r="11" spans="1:14" ht="18.75" customHeight="1">
      <c r="B11" s="43" t="s">
        <v>101</v>
      </c>
      <c r="C11" s="44"/>
      <c r="D11" s="60">
        <v>3622384322</v>
      </c>
      <c r="E11" s="45">
        <f t="shared" si="0"/>
        <v>6.470393473619665E-2</v>
      </c>
      <c r="F11" s="41">
        <f t="shared" si="1"/>
        <v>8</v>
      </c>
      <c r="G11" s="60">
        <v>653816</v>
      </c>
      <c r="H11" s="46">
        <f t="shared" si="2"/>
        <v>2</v>
      </c>
      <c r="I11" s="60">
        <v>51164</v>
      </c>
      <c r="J11" s="41">
        <f t="shared" si="3"/>
        <v>2</v>
      </c>
      <c r="K11" s="47">
        <f t="shared" si="4"/>
        <v>70799.474669689633</v>
      </c>
      <c r="L11" s="41">
        <f t="shared" si="5"/>
        <v>10</v>
      </c>
      <c r="M11" s="22">
        <f t="shared" si="6"/>
        <v>0.72515448721582854</v>
      </c>
      <c r="N11" s="15">
        <f t="shared" si="7"/>
        <v>2</v>
      </c>
    </row>
    <row r="12" spans="1:14" ht="18.75" customHeight="1">
      <c r="B12" s="43" t="s">
        <v>102</v>
      </c>
      <c r="C12" s="44"/>
      <c r="D12" s="60">
        <v>1123678832</v>
      </c>
      <c r="E12" s="45">
        <f t="shared" si="0"/>
        <v>2.0071432334940874E-2</v>
      </c>
      <c r="F12" s="41">
        <f t="shared" si="1"/>
        <v>11</v>
      </c>
      <c r="G12" s="60">
        <v>125623</v>
      </c>
      <c r="H12" s="46">
        <f t="shared" si="2"/>
        <v>13</v>
      </c>
      <c r="I12" s="60">
        <v>12967</v>
      </c>
      <c r="J12" s="41">
        <f t="shared" si="3"/>
        <v>16</v>
      </c>
      <c r="K12" s="47">
        <f t="shared" si="4"/>
        <v>86656.808205444584</v>
      </c>
      <c r="L12" s="41">
        <f t="shared" si="5"/>
        <v>9</v>
      </c>
      <c r="M12" s="22">
        <f t="shared" si="6"/>
        <v>0.18378309427972106</v>
      </c>
      <c r="N12" s="15">
        <f t="shared" si="7"/>
        <v>16</v>
      </c>
    </row>
    <row r="13" spans="1:14" ht="18.75" customHeight="1">
      <c r="B13" s="43" t="s">
        <v>85</v>
      </c>
      <c r="C13" s="44"/>
      <c r="D13" s="60">
        <v>2932148125</v>
      </c>
      <c r="E13" s="45">
        <f t="shared" si="0"/>
        <v>5.2374763153820149E-2</v>
      </c>
      <c r="F13" s="41">
        <f t="shared" si="1"/>
        <v>9</v>
      </c>
      <c r="G13" s="60">
        <v>395280</v>
      </c>
      <c r="H13" s="46">
        <f t="shared" si="2"/>
        <v>5</v>
      </c>
      <c r="I13" s="60">
        <v>30579</v>
      </c>
      <c r="J13" s="41">
        <f t="shared" si="3"/>
        <v>9</v>
      </c>
      <c r="K13" s="47">
        <f t="shared" si="4"/>
        <v>95887.639393047517</v>
      </c>
      <c r="L13" s="41">
        <f t="shared" si="5"/>
        <v>7</v>
      </c>
      <c r="M13" s="22">
        <f t="shared" si="6"/>
        <v>0.43340041952491637</v>
      </c>
      <c r="N13" s="15">
        <f t="shared" si="7"/>
        <v>9</v>
      </c>
    </row>
    <row r="14" spans="1:14" ht="18.75" customHeight="1">
      <c r="B14" s="43" t="s">
        <v>103</v>
      </c>
      <c r="C14" s="44"/>
      <c r="D14" s="60">
        <v>2243509137</v>
      </c>
      <c r="E14" s="45">
        <f t="shared" si="0"/>
        <v>4.0074121318071691E-2</v>
      </c>
      <c r="F14" s="41">
        <f t="shared" si="1"/>
        <v>10</v>
      </c>
      <c r="G14" s="60">
        <v>201177</v>
      </c>
      <c r="H14" s="46">
        <f t="shared" si="2"/>
        <v>10</v>
      </c>
      <c r="I14" s="60">
        <v>32470</v>
      </c>
      <c r="J14" s="41">
        <f t="shared" si="3"/>
        <v>6</v>
      </c>
      <c r="K14" s="47">
        <f t="shared" si="4"/>
        <v>69094.830212503846</v>
      </c>
      <c r="L14" s="41">
        <f t="shared" si="5"/>
        <v>11</v>
      </c>
      <c r="M14" s="22">
        <f t="shared" si="6"/>
        <v>0.4602018255003118</v>
      </c>
      <c r="N14" s="15">
        <f t="shared" si="7"/>
        <v>6</v>
      </c>
    </row>
    <row r="15" spans="1:14" ht="18.75" customHeight="1">
      <c r="B15" s="43" t="s">
        <v>104</v>
      </c>
      <c r="C15" s="44"/>
      <c r="D15" s="60">
        <v>166967993</v>
      </c>
      <c r="E15" s="45">
        <f t="shared" si="0"/>
        <v>2.9824240505051908E-3</v>
      </c>
      <c r="F15" s="41">
        <f t="shared" si="1"/>
        <v>18</v>
      </c>
      <c r="G15" s="60">
        <v>38064</v>
      </c>
      <c r="H15" s="46">
        <f t="shared" si="2"/>
        <v>17</v>
      </c>
      <c r="I15" s="60">
        <v>9128</v>
      </c>
      <c r="J15" s="41">
        <f t="shared" si="3"/>
        <v>18</v>
      </c>
      <c r="K15" s="47">
        <f t="shared" si="4"/>
        <v>18291.848488168274</v>
      </c>
      <c r="L15" s="41">
        <f t="shared" si="5"/>
        <v>18</v>
      </c>
      <c r="M15" s="22">
        <f t="shared" si="6"/>
        <v>0.1293724134021203</v>
      </c>
      <c r="N15" s="15">
        <f t="shared" si="7"/>
        <v>18</v>
      </c>
    </row>
    <row r="16" spans="1:14" ht="18.75" customHeight="1">
      <c r="B16" s="43" t="s">
        <v>105</v>
      </c>
      <c r="C16" s="44"/>
      <c r="D16" s="60">
        <v>10104591789</v>
      </c>
      <c r="E16" s="45">
        <f t="shared" si="0"/>
        <v>0.1804907457446103</v>
      </c>
      <c r="F16" s="41">
        <f t="shared" si="1"/>
        <v>1</v>
      </c>
      <c r="G16" s="60">
        <v>795108</v>
      </c>
      <c r="H16" s="46">
        <f t="shared" si="2"/>
        <v>1</v>
      </c>
      <c r="I16" s="60">
        <v>54680</v>
      </c>
      <c r="J16" s="41">
        <f t="shared" si="3"/>
        <v>1</v>
      </c>
      <c r="K16" s="47">
        <f t="shared" si="4"/>
        <v>184795.02174469642</v>
      </c>
      <c r="L16" s="41">
        <f t="shared" si="5"/>
        <v>2</v>
      </c>
      <c r="M16" s="22">
        <f t="shared" si="6"/>
        <v>0.77498724417483988</v>
      </c>
      <c r="N16" s="15">
        <f t="shared" si="7"/>
        <v>1</v>
      </c>
    </row>
    <row r="17" spans="2:15" ht="18.75" customHeight="1">
      <c r="B17" s="43" t="s">
        <v>106</v>
      </c>
      <c r="C17" s="44"/>
      <c r="D17" s="60">
        <v>3943274732</v>
      </c>
      <c r="E17" s="45">
        <f t="shared" si="0"/>
        <v>7.0435759495930519E-2</v>
      </c>
      <c r="F17" s="41">
        <f t="shared" si="1"/>
        <v>6</v>
      </c>
      <c r="G17" s="60">
        <v>276447</v>
      </c>
      <c r="H17" s="46">
        <f t="shared" si="2"/>
        <v>6</v>
      </c>
      <c r="I17" s="60">
        <v>37330</v>
      </c>
      <c r="J17" s="41">
        <f t="shared" si="3"/>
        <v>5</v>
      </c>
      <c r="K17" s="47">
        <f t="shared" si="4"/>
        <v>105632.86182694884</v>
      </c>
      <c r="L17" s="41">
        <f t="shared" si="5"/>
        <v>6</v>
      </c>
      <c r="M17" s="22">
        <f t="shared" si="6"/>
        <v>0.52908328136515681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4276010286</v>
      </c>
      <c r="E18" s="45">
        <f t="shared" si="0"/>
        <v>7.6379165180322783E-2</v>
      </c>
      <c r="F18" s="41">
        <f t="shared" si="1"/>
        <v>4</v>
      </c>
      <c r="G18" s="60">
        <v>629123</v>
      </c>
      <c r="H18" s="46">
        <f t="shared" si="2"/>
        <v>3</v>
      </c>
      <c r="I18" s="60">
        <v>48440</v>
      </c>
      <c r="J18" s="41">
        <f t="shared" si="3"/>
        <v>3</v>
      </c>
      <c r="K18" s="47">
        <f t="shared" si="4"/>
        <v>88274.36593724195</v>
      </c>
      <c r="L18" s="41">
        <f t="shared" si="5"/>
        <v>8</v>
      </c>
      <c r="M18" s="22">
        <f t="shared" si="6"/>
        <v>0.68654685639775492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981971935</v>
      </c>
      <c r="E19" s="45">
        <f t="shared" si="0"/>
        <v>1.7540228299115508E-2</v>
      </c>
      <c r="F19" s="41">
        <f t="shared" si="1"/>
        <v>14</v>
      </c>
      <c r="G19" s="60">
        <v>213697</v>
      </c>
      <c r="H19" s="46">
        <f t="shared" si="2"/>
        <v>9</v>
      </c>
      <c r="I19" s="60">
        <v>29461</v>
      </c>
      <c r="J19" s="41">
        <f t="shared" si="3"/>
        <v>10</v>
      </c>
      <c r="K19" s="47">
        <f t="shared" si="4"/>
        <v>33331.249278707444</v>
      </c>
      <c r="L19" s="41">
        <f t="shared" si="5"/>
        <v>16</v>
      </c>
      <c r="M19" s="22">
        <f t="shared" si="6"/>
        <v>0.41755485004818865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7391690119</v>
      </c>
      <c r="E20" s="45">
        <f t="shared" si="0"/>
        <v>0.13203221760464698</v>
      </c>
      <c r="F20" s="41">
        <f t="shared" si="1"/>
        <v>2</v>
      </c>
      <c r="G20" s="60">
        <v>590727</v>
      </c>
      <c r="H20" s="46">
        <f t="shared" si="2"/>
        <v>4</v>
      </c>
      <c r="I20" s="60">
        <v>46124</v>
      </c>
      <c r="J20" s="41">
        <f t="shared" si="3"/>
        <v>4</v>
      </c>
      <c r="K20" s="47">
        <f t="shared" si="4"/>
        <v>160256.91871910502</v>
      </c>
      <c r="L20" s="41">
        <f t="shared" si="5"/>
        <v>4</v>
      </c>
      <c r="M20" s="22">
        <f t="shared" si="6"/>
        <v>0.65372186631895235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4227110137</v>
      </c>
      <c r="E21" s="45">
        <f t="shared" si="0"/>
        <v>7.5505698488710291E-2</v>
      </c>
      <c r="F21" s="41">
        <f t="shared" si="1"/>
        <v>5</v>
      </c>
      <c r="G21" s="60">
        <v>255561</v>
      </c>
      <c r="H21" s="46">
        <f t="shared" si="2"/>
        <v>7</v>
      </c>
      <c r="I21" s="60">
        <v>27519</v>
      </c>
      <c r="J21" s="41">
        <f t="shared" si="3"/>
        <v>11</v>
      </c>
      <c r="K21" s="47">
        <f t="shared" si="4"/>
        <v>153606.96744067734</v>
      </c>
      <c r="L21" s="41">
        <f t="shared" si="5"/>
        <v>5</v>
      </c>
      <c r="M21" s="22">
        <f t="shared" si="6"/>
        <v>0.39003061398038436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68487</v>
      </c>
      <c r="E22" s="45">
        <f t="shared" si="0"/>
        <v>1.2233319229449503E-6</v>
      </c>
      <c r="F22" s="41">
        <f t="shared" si="1"/>
        <v>21</v>
      </c>
      <c r="G22" s="60">
        <v>49</v>
      </c>
      <c r="H22" s="46">
        <f t="shared" si="2"/>
        <v>21</v>
      </c>
      <c r="I22" s="60">
        <v>10</v>
      </c>
      <c r="J22" s="41">
        <f t="shared" si="3"/>
        <v>21</v>
      </c>
      <c r="K22" s="47">
        <f t="shared" si="4"/>
        <v>6848.7</v>
      </c>
      <c r="L22" s="41">
        <f t="shared" si="5"/>
        <v>21</v>
      </c>
      <c r="M22" s="22">
        <f t="shared" si="6"/>
        <v>1.4173139066840523E-4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21453</v>
      </c>
      <c r="E23" s="45">
        <f t="shared" si="0"/>
        <v>3.8319885150376009E-7</v>
      </c>
      <c r="F23" s="41">
        <f t="shared" si="1"/>
        <v>22</v>
      </c>
      <c r="G23" s="60">
        <v>4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7151</v>
      </c>
      <c r="L23" s="41">
        <f t="shared" si="5"/>
        <v>20</v>
      </c>
      <c r="M23" s="22">
        <f t="shared" si="6"/>
        <v>4.251941720052157E-5</v>
      </c>
      <c r="N23" s="15">
        <f t="shared" si="7"/>
        <v>22</v>
      </c>
    </row>
    <row r="24" spans="2:15" ht="18.75" customHeight="1">
      <c r="B24" s="43" t="s">
        <v>107</v>
      </c>
      <c r="C24" s="44"/>
      <c r="D24" s="60">
        <v>20793815</v>
      </c>
      <c r="E24" s="45">
        <f t="shared" si="0"/>
        <v>3.7142432416825894E-4</v>
      </c>
      <c r="F24" s="41">
        <f t="shared" si="1"/>
        <v>19</v>
      </c>
      <c r="G24" s="60">
        <v>5393</v>
      </c>
      <c r="H24" s="46">
        <f t="shared" si="2"/>
        <v>19</v>
      </c>
      <c r="I24" s="60">
        <v>1557</v>
      </c>
      <c r="J24" s="41">
        <f t="shared" si="3"/>
        <v>19</v>
      </c>
      <c r="K24" s="47">
        <f t="shared" si="4"/>
        <v>13355.05138086063</v>
      </c>
      <c r="L24" s="41">
        <f t="shared" si="5"/>
        <v>19</v>
      </c>
      <c r="M24" s="22">
        <f t="shared" si="6"/>
        <v>2.2067577527070694E-2</v>
      </c>
      <c r="N24" s="15">
        <f t="shared" si="7"/>
        <v>19</v>
      </c>
    </row>
    <row r="25" spans="2:15" ht="18.75" customHeight="1">
      <c r="B25" s="43" t="s">
        <v>108</v>
      </c>
      <c r="C25" s="44"/>
      <c r="D25" s="60">
        <v>1058023168</v>
      </c>
      <c r="E25" s="45">
        <f t="shared" si="0"/>
        <v>1.8898674443759374E-2</v>
      </c>
      <c r="F25" s="41">
        <f t="shared" si="1"/>
        <v>13</v>
      </c>
      <c r="G25" s="60">
        <v>225399</v>
      </c>
      <c r="H25" s="46">
        <f t="shared" si="2"/>
        <v>8</v>
      </c>
      <c r="I25" s="60">
        <v>31626</v>
      </c>
      <c r="J25" s="41">
        <f t="shared" si="3"/>
        <v>7</v>
      </c>
      <c r="K25" s="47">
        <f t="shared" si="4"/>
        <v>33454.220198570794</v>
      </c>
      <c r="L25" s="41">
        <f t="shared" si="5"/>
        <v>15</v>
      </c>
      <c r="M25" s="22">
        <f t="shared" si="6"/>
        <v>0.44823969612789838</v>
      </c>
      <c r="N25" s="15">
        <f t="shared" si="7"/>
        <v>7</v>
      </c>
    </row>
    <row r="26" spans="2:15" ht="18.75" customHeight="1">
      <c r="B26" s="43" t="s">
        <v>109</v>
      </c>
      <c r="C26" s="44"/>
      <c r="D26" s="60">
        <v>3688067276</v>
      </c>
      <c r="E26" s="45">
        <f t="shared" si="0"/>
        <v>6.5877180088183523E-2</v>
      </c>
      <c r="F26" s="41">
        <f t="shared" si="1"/>
        <v>7</v>
      </c>
      <c r="G26" s="60">
        <v>130539</v>
      </c>
      <c r="H26" s="46">
        <f t="shared" si="2"/>
        <v>12</v>
      </c>
      <c r="I26" s="60">
        <v>22619</v>
      </c>
      <c r="J26" s="41">
        <f t="shared" si="3"/>
        <v>13</v>
      </c>
      <c r="K26" s="47">
        <f t="shared" si="4"/>
        <v>163051.73862681817</v>
      </c>
      <c r="L26" s="41">
        <f t="shared" si="5"/>
        <v>3</v>
      </c>
      <c r="M26" s="22">
        <f t="shared" si="6"/>
        <v>0.32058223255286583</v>
      </c>
      <c r="N26" s="15">
        <f t="shared" si="7"/>
        <v>13</v>
      </c>
    </row>
    <row r="27" spans="2:15" ht="18.75" customHeight="1">
      <c r="B27" s="43" t="s">
        <v>110</v>
      </c>
      <c r="C27" s="44"/>
      <c r="D27" s="60">
        <v>377880062</v>
      </c>
      <c r="E27" s="45">
        <f t="shared" si="0"/>
        <v>6.7497881771579572E-3</v>
      </c>
      <c r="F27" s="41">
        <f t="shared" si="1"/>
        <v>17</v>
      </c>
      <c r="G27" s="60">
        <v>123426</v>
      </c>
      <c r="H27" s="46">
        <f t="shared" si="2"/>
        <v>14</v>
      </c>
      <c r="I27" s="60">
        <v>19675</v>
      </c>
      <c r="J27" s="41">
        <f t="shared" si="3"/>
        <v>14</v>
      </c>
      <c r="K27" s="47">
        <f t="shared" si="4"/>
        <v>19206.102261753495</v>
      </c>
      <c r="L27" s="41">
        <f t="shared" si="5"/>
        <v>17</v>
      </c>
      <c r="M27" s="22">
        <f t="shared" si="6"/>
        <v>0.2788565111400873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1085001982</v>
      </c>
      <c r="E28" s="45">
        <f t="shared" si="0"/>
        <v>1.9380576766965151E-2</v>
      </c>
      <c r="F28" s="41">
        <f t="shared" si="1"/>
        <v>12</v>
      </c>
      <c r="G28" s="60">
        <v>37672</v>
      </c>
      <c r="H28" s="46">
        <f t="shared" si="2"/>
        <v>18</v>
      </c>
      <c r="I28" s="60">
        <v>16797</v>
      </c>
      <c r="J28" s="41">
        <f t="shared" si="3"/>
        <v>15</v>
      </c>
      <c r="K28" s="60">
        <f t="shared" si="4"/>
        <v>64594.986128475321</v>
      </c>
      <c r="L28" s="41">
        <f t="shared" si="5"/>
        <v>12</v>
      </c>
      <c r="M28" s="22">
        <f t="shared" si="6"/>
        <v>0.23806621690572027</v>
      </c>
      <c r="N28" s="15">
        <f t="shared" si="7"/>
        <v>15</v>
      </c>
    </row>
    <row r="29" spans="2:15" ht="18.75" customHeight="1" thickBot="1">
      <c r="B29" s="48" t="s">
        <v>111</v>
      </c>
      <c r="C29" s="49"/>
      <c r="D29" s="61">
        <v>2675875</v>
      </c>
      <c r="E29" s="50">
        <f t="shared" si="0"/>
        <v>4.7797148499865945E-5</v>
      </c>
      <c r="F29" s="41">
        <f t="shared" si="1"/>
        <v>20</v>
      </c>
      <c r="G29" s="61">
        <v>3679</v>
      </c>
      <c r="H29" s="46">
        <f t="shared" si="2"/>
        <v>20</v>
      </c>
      <c r="I29" s="61">
        <v>409</v>
      </c>
      <c r="J29" s="41">
        <f t="shared" si="3"/>
        <v>20</v>
      </c>
      <c r="K29" s="51">
        <f t="shared" si="4"/>
        <v>6542.4816625916874</v>
      </c>
      <c r="L29" s="41">
        <f t="shared" si="5"/>
        <v>22</v>
      </c>
      <c r="M29" s="28">
        <f t="shared" si="6"/>
        <v>5.7968138783377745E-3</v>
      </c>
      <c r="N29" s="15">
        <f t="shared" si="7"/>
        <v>20</v>
      </c>
    </row>
    <row r="30" spans="2:15" ht="18.75" customHeight="1" thickTop="1">
      <c r="B30" s="52" t="s">
        <v>112</v>
      </c>
      <c r="C30" s="53"/>
      <c r="D30" s="62">
        <v>55983988250</v>
      </c>
      <c r="E30" s="70"/>
      <c r="F30" s="71"/>
      <c r="G30" s="62">
        <v>1635954</v>
      </c>
      <c r="H30" s="71"/>
      <c r="I30" s="62">
        <v>65358</v>
      </c>
      <c r="J30" s="71"/>
      <c r="K30" s="54">
        <f>IFERROR(D30/I30,0)</f>
        <v>856574.37880596099</v>
      </c>
      <c r="L30" s="71"/>
      <c r="M30" s="30">
        <f t="shared" si="6"/>
        <v>0.92632802313056295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62" priority="33" stopIfTrue="1">
      <formula>$F8&lt;=5</formula>
    </cfRule>
  </conditionalFormatting>
  <conditionalFormatting sqref="H8:H29">
    <cfRule type="expression" dxfId="361" priority="34" stopIfTrue="1">
      <formula>$H8&lt;=5</formula>
    </cfRule>
  </conditionalFormatting>
  <conditionalFormatting sqref="J8:J29">
    <cfRule type="expression" dxfId="360" priority="35" stopIfTrue="1">
      <formula>$J8&lt;=5</formula>
    </cfRule>
  </conditionalFormatting>
  <conditionalFormatting sqref="L8:L29">
    <cfRule type="expression" dxfId="359" priority="36" stopIfTrue="1">
      <formula>$L8&lt;=5</formula>
    </cfRule>
  </conditionalFormatting>
  <conditionalFormatting sqref="E8:E29">
    <cfRule type="expression" dxfId="358" priority="31" stopIfTrue="1">
      <formula>$F8&lt;=5</formula>
    </cfRule>
  </conditionalFormatting>
  <conditionalFormatting sqref="G8:G29">
    <cfRule type="expression" dxfId="357" priority="29" stopIfTrue="1">
      <formula>$H8&lt;=5</formula>
    </cfRule>
  </conditionalFormatting>
  <conditionalFormatting sqref="I8:I29">
    <cfRule type="expression" dxfId="356" priority="27" stopIfTrue="1">
      <formula>$J8&lt;=5</formula>
    </cfRule>
  </conditionalFormatting>
  <conditionalFormatting sqref="K8:K29">
    <cfRule type="expression" dxfId="355" priority="25" stopIfTrue="1">
      <formula>$L8&lt;=5</formula>
    </cfRule>
  </conditionalFormatting>
  <conditionalFormatting sqref="D8:D29">
    <cfRule type="expression" dxfId="354" priority="23" stopIfTrue="1">
      <formula>$F8&lt;=5</formula>
    </cfRule>
  </conditionalFormatting>
  <conditionalFormatting sqref="N8:N29">
    <cfRule type="expression" dxfId="353" priority="17" stopIfTrue="1">
      <formula>$N8&lt;=5</formula>
    </cfRule>
  </conditionalFormatting>
  <conditionalFormatting sqref="M8:M29">
    <cfRule type="expression" dxfId="352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234</v>
      </c>
    </row>
    <row r="3" spans="1:14" s="1" customFormat="1" ht="18.75" customHeight="1">
      <c r="A3" s="35"/>
      <c r="B3" s="129" t="s">
        <v>179</v>
      </c>
      <c r="C3" s="130"/>
      <c r="D3" s="137">
        <v>43423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766034210</v>
      </c>
      <c r="E8" s="40">
        <f t="shared" ref="E8:E29" si="0">IFERROR(D8/$D$30,0)</f>
        <v>2.0937239721554625E-2</v>
      </c>
      <c r="F8" s="41">
        <f>_xlfn.IFS(D8&gt;0,RANK(D8,$D$8:$D$29,0),D8=0,"-")</f>
        <v>13</v>
      </c>
      <c r="G8" s="59">
        <v>77398</v>
      </c>
      <c r="H8" s="46">
        <f>_xlfn.IFS(G8&gt;0,RANK(G8,$G$8:$G$29,0),G8=0,"-")</f>
        <v>15</v>
      </c>
      <c r="I8" s="59">
        <v>15672</v>
      </c>
      <c r="J8" s="41">
        <f>_xlfn.IFS(I8&gt;0,RANK(I8,$I$8:$I$29,0),I8=0,"-")</f>
        <v>12</v>
      </c>
      <c r="K8" s="42">
        <f>IFERROR(D8/I8,0)</f>
        <v>48879.160923940784</v>
      </c>
      <c r="L8" s="41">
        <f>_xlfn.IFS(K8&gt;0,RANK(K8,$K$8:$K$29,0),K8=0,"-")</f>
        <v>14</v>
      </c>
      <c r="M8" s="16">
        <f>IFERROR(I8/$D$3,0)</f>
        <v>0.3609147226124404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4580580782</v>
      </c>
      <c r="E9" s="45">
        <f t="shared" si="0"/>
        <v>0.12519639024565254</v>
      </c>
      <c r="F9" s="41">
        <f t="shared" ref="F9:F29" si="1">_xlfn.IFS(D9&gt;0,RANK(D9,$D$8:$D$29,0),D9=0,"-")</f>
        <v>3</v>
      </c>
      <c r="G9" s="60">
        <v>107749</v>
      </c>
      <c r="H9" s="46">
        <f t="shared" ref="H9:H29" si="2">_xlfn.IFS(G9&gt;0,RANK(G9,$G$8:$G$29,0),G9=0,"-")</f>
        <v>11</v>
      </c>
      <c r="I9" s="60">
        <v>19331</v>
      </c>
      <c r="J9" s="41">
        <f t="shared" ref="J9:J29" si="3">_xlfn.IFS(I9&gt;0,RANK(I9,$I$8:$I$29,0),I9=0,"-")</f>
        <v>9</v>
      </c>
      <c r="K9" s="47">
        <f t="shared" ref="K9:K29" si="4">IFERROR(D9/I9,0)</f>
        <v>236955.19021261187</v>
      </c>
      <c r="L9" s="41">
        <f t="shared" ref="L9:L29" si="5">_xlfn.IFS(K9&gt;0,RANK(K9,$K$8:$K$29,0),K9=0,"-")</f>
        <v>1</v>
      </c>
      <c r="M9" s="22">
        <f t="shared" ref="M9:M30" si="6">IFERROR(I9/$D$3,0)</f>
        <v>0.44517882228312183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626190013</v>
      </c>
      <c r="E10" s="45">
        <f t="shared" si="0"/>
        <v>1.7115019462935484E-2</v>
      </c>
      <c r="F10" s="41">
        <f t="shared" si="1"/>
        <v>16</v>
      </c>
      <c r="G10" s="60">
        <v>46680</v>
      </c>
      <c r="H10" s="46">
        <f t="shared" si="2"/>
        <v>16</v>
      </c>
      <c r="I10" s="60">
        <v>9262</v>
      </c>
      <c r="J10" s="41">
        <f t="shared" si="3"/>
        <v>16</v>
      </c>
      <c r="K10" s="47">
        <f t="shared" si="4"/>
        <v>67608.509285251566</v>
      </c>
      <c r="L10" s="41">
        <f t="shared" si="5"/>
        <v>13</v>
      </c>
      <c r="M10" s="22">
        <f t="shared" si="6"/>
        <v>0.21329710061488152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2438576281</v>
      </c>
      <c r="E11" s="45">
        <f t="shared" si="0"/>
        <v>6.6651143654007511E-2</v>
      </c>
      <c r="F11" s="41">
        <f t="shared" si="1"/>
        <v>6</v>
      </c>
      <c r="G11" s="60">
        <v>408536</v>
      </c>
      <c r="H11" s="46">
        <f t="shared" si="2"/>
        <v>2</v>
      </c>
      <c r="I11" s="60">
        <v>31186</v>
      </c>
      <c r="J11" s="41">
        <f t="shared" si="3"/>
        <v>2</v>
      </c>
      <c r="K11" s="47">
        <f t="shared" si="4"/>
        <v>78194.583499005967</v>
      </c>
      <c r="L11" s="41">
        <f t="shared" si="5"/>
        <v>11</v>
      </c>
      <c r="M11" s="22">
        <f t="shared" si="6"/>
        <v>0.71819082053289729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906521984</v>
      </c>
      <c r="E12" s="45">
        <f t="shared" si="0"/>
        <v>2.4777050220599558E-2</v>
      </c>
      <c r="F12" s="41">
        <f t="shared" si="1"/>
        <v>12</v>
      </c>
      <c r="G12" s="60">
        <v>86096</v>
      </c>
      <c r="H12" s="46">
        <f t="shared" si="2"/>
        <v>13</v>
      </c>
      <c r="I12" s="60">
        <v>8449</v>
      </c>
      <c r="J12" s="41">
        <f t="shared" si="3"/>
        <v>17</v>
      </c>
      <c r="K12" s="47">
        <f t="shared" si="4"/>
        <v>107293.40561013138</v>
      </c>
      <c r="L12" s="41">
        <f t="shared" si="5"/>
        <v>8</v>
      </c>
      <c r="M12" s="22">
        <f t="shared" si="6"/>
        <v>0.19457430394030814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2103970583</v>
      </c>
      <c r="E13" s="45">
        <f t="shared" si="0"/>
        <v>5.750570390762319E-2</v>
      </c>
      <c r="F13" s="41">
        <f t="shared" si="1"/>
        <v>9</v>
      </c>
      <c r="G13" s="60">
        <v>259365</v>
      </c>
      <c r="H13" s="46">
        <f t="shared" si="2"/>
        <v>5</v>
      </c>
      <c r="I13" s="60">
        <v>19394</v>
      </c>
      <c r="J13" s="41">
        <f t="shared" si="3"/>
        <v>8</v>
      </c>
      <c r="K13" s="47">
        <f t="shared" si="4"/>
        <v>108485.64416829948</v>
      </c>
      <c r="L13" s="41">
        <f t="shared" si="5"/>
        <v>7</v>
      </c>
      <c r="M13" s="22">
        <f t="shared" si="6"/>
        <v>0.44662966630587475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1422335163</v>
      </c>
      <c r="E14" s="45">
        <f t="shared" si="0"/>
        <v>3.8875251109382537E-2</v>
      </c>
      <c r="F14" s="41">
        <f t="shared" si="1"/>
        <v>10</v>
      </c>
      <c r="G14" s="60">
        <v>135419</v>
      </c>
      <c r="H14" s="46">
        <f t="shared" si="2"/>
        <v>10</v>
      </c>
      <c r="I14" s="60">
        <v>19430</v>
      </c>
      <c r="J14" s="41">
        <f t="shared" si="3"/>
        <v>7</v>
      </c>
      <c r="K14" s="47">
        <f t="shared" si="4"/>
        <v>73203.044930519813</v>
      </c>
      <c r="L14" s="41">
        <f t="shared" si="5"/>
        <v>12</v>
      </c>
      <c r="M14" s="22">
        <f t="shared" si="6"/>
        <v>0.44745872003316217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108307622</v>
      </c>
      <c r="E15" s="45">
        <f t="shared" si="0"/>
        <v>2.9602628915039232E-3</v>
      </c>
      <c r="F15" s="41">
        <f t="shared" si="1"/>
        <v>18</v>
      </c>
      <c r="G15" s="60">
        <v>23018</v>
      </c>
      <c r="H15" s="46">
        <f t="shared" si="2"/>
        <v>18</v>
      </c>
      <c r="I15" s="60">
        <v>5427</v>
      </c>
      <c r="J15" s="41">
        <f t="shared" si="3"/>
        <v>18</v>
      </c>
      <c r="K15" s="47">
        <f t="shared" si="4"/>
        <v>19957.181131380137</v>
      </c>
      <c r="L15" s="41">
        <f t="shared" si="5"/>
        <v>17</v>
      </c>
      <c r="M15" s="22">
        <f t="shared" si="6"/>
        <v>0.12497984938857287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6350399069</v>
      </c>
      <c r="E16" s="45">
        <f t="shared" si="0"/>
        <v>0.17356904678603102</v>
      </c>
      <c r="F16" s="41">
        <f t="shared" si="1"/>
        <v>1</v>
      </c>
      <c r="G16" s="60">
        <v>497090</v>
      </c>
      <c r="H16" s="46">
        <f t="shared" si="2"/>
        <v>1</v>
      </c>
      <c r="I16" s="60">
        <v>33022</v>
      </c>
      <c r="J16" s="41">
        <f t="shared" si="3"/>
        <v>1</v>
      </c>
      <c r="K16" s="47">
        <f t="shared" si="4"/>
        <v>192308.13000423959</v>
      </c>
      <c r="L16" s="41">
        <f t="shared" si="5"/>
        <v>2</v>
      </c>
      <c r="M16" s="22">
        <f t="shared" si="6"/>
        <v>0.76047256062455382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2543089772</v>
      </c>
      <c r="E17" s="45">
        <f t="shared" si="0"/>
        <v>6.9507705393206526E-2</v>
      </c>
      <c r="F17" s="41">
        <f t="shared" si="1"/>
        <v>5</v>
      </c>
      <c r="G17" s="60">
        <v>169921</v>
      </c>
      <c r="H17" s="46">
        <f t="shared" si="2"/>
        <v>6</v>
      </c>
      <c r="I17" s="60">
        <v>23092</v>
      </c>
      <c r="J17" s="41">
        <f t="shared" si="3"/>
        <v>5</v>
      </c>
      <c r="K17" s="47">
        <f t="shared" si="4"/>
        <v>110128.60609734974</v>
      </c>
      <c r="L17" s="41">
        <f t="shared" si="5"/>
        <v>6</v>
      </c>
      <c r="M17" s="22">
        <f t="shared" si="6"/>
        <v>0.53179190751445082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2709522602</v>
      </c>
      <c r="E18" s="45">
        <f t="shared" si="0"/>
        <v>7.4056645915388616E-2</v>
      </c>
      <c r="F18" s="41">
        <f t="shared" si="1"/>
        <v>4</v>
      </c>
      <c r="G18" s="60">
        <v>395757</v>
      </c>
      <c r="H18" s="46">
        <f t="shared" si="2"/>
        <v>3</v>
      </c>
      <c r="I18" s="60">
        <v>30170</v>
      </c>
      <c r="J18" s="41">
        <f t="shared" si="3"/>
        <v>3</v>
      </c>
      <c r="K18" s="47">
        <f t="shared" si="4"/>
        <v>89808.505203844878</v>
      </c>
      <c r="L18" s="41">
        <f t="shared" si="5"/>
        <v>9</v>
      </c>
      <c r="M18" s="22">
        <f t="shared" si="6"/>
        <v>0.69479308200723122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709786385</v>
      </c>
      <c r="E19" s="45">
        <f t="shared" si="0"/>
        <v>1.9399874705126635E-2</v>
      </c>
      <c r="F19" s="41">
        <f t="shared" si="1"/>
        <v>14</v>
      </c>
      <c r="G19" s="60">
        <v>136844</v>
      </c>
      <c r="H19" s="46">
        <f t="shared" si="2"/>
        <v>9</v>
      </c>
      <c r="I19" s="60">
        <v>19110</v>
      </c>
      <c r="J19" s="41">
        <f t="shared" si="3"/>
        <v>10</v>
      </c>
      <c r="K19" s="47">
        <f t="shared" si="4"/>
        <v>37142.144688644687</v>
      </c>
      <c r="L19" s="41">
        <f t="shared" si="5"/>
        <v>15</v>
      </c>
      <c r="M19" s="22">
        <f t="shared" si="6"/>
        <v>0.44008935356838541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4642289555</v>
      </c>
      <c r="E20" s="45">
        <f t="shared" si="0"/>
        <v>0.12688301384073192</v>
      </c>
      <c r="F20" s="41">
        <f t="shared" si="1"/>
        <v>2</v>
      </c>
      <c r="G20" s="60">
        <v>380825</v>
      </c>
      <c r="H20" s="46">
        <f t="shared" si="2"/>
        <v>4</v>
      </c>
      <c r="I20" s="60">
        <v>28362</v>
      </c>
      <c r="J20" s="41">
        <f t="shared" si="3"/>
        <v>4</v>
      </c>
      <c r="K20" s="47">
        <f t="shared" si="4"/>
        <v>163679.90815175234</v>
      </c>
      <c r="L20" s="41">
        <f t="shared" si="5"/>
        <v>4</v>
      </c>
      <c r="M20" s="22">
        <f t="shared" si="6"/>
        <v>0.65315616148124267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2385529871</v>
      </c>
      <c r="E21" s="45">
        <f t="shared" si="0"/>
        <v>6.5201279681825541E-2</v>
      </c>
      <c r="F21" s="41">
        <f t="shared" si="1"/>
        <v>8</v>
      </c>
      <c r="G21" s="60">
        <v>158532</v>
      </c>
      <c r="H21" s="46">
        <f t="shared" si="2"/>
        <v>7</v>
      </c>
      <c r="I21" s="60">
        <v>17196</v>
      </c>
      <c r="J21" s="41">
        <f t="shared" si="3"/>
        <v>11</v>
      </c>
      <c r="K21" s="47">
        <f t="shared" si="4"/>
        <v>138725.85897883229</v>
      </c>
      <c r="L21" s="41">
        <f t="shared" si="5"/>
        <v>5</v>
      </c>
      <c r="M21" s="22">
        <f t="shared" si="6"/>
        <v>0.39601133040093961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71113</v>
      </c>
      <c r="E22" s="45">
        <f t="shared" si="0"/>
        <v>1.9436598377491706E-6</v>
      </c>
      <c r="F22" s="41">
        <f t="shared" si="1"/>
        <v>22</v>
      </c>
      <c r="G22" s="60">
        <v>47</v>
      </c>
      <c r="H22" s="46">
        <f t="shared" si="2"/>
        <v>21</v>
      </c>
      <c r="I22" s="60">
        <v>20</v>
      </c>
      <c r="J22" s="41">
        <f t="shared" si="3"/>
        <v>21</v>
      </c>
      <c r="K22" s="47">
        <f t="shared" si="4"/>
        <v>3555.65</v>
      </c>
      <c r="L22" s="41">
        <f t="shared" si="5"/>
        <v>22</v>
      </c>
      <c r="M22" s="22">
        <f t="shared" si="6"/>
        <v>4.6058540404854572E-4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77671</v>
      </c>
      <c r="E23" s="45">
        <f t="shared" si="0"/>
        <v>2.1229030312012687E-6</v>
      </c>
      <c r="F23" s="41">
        <f t="shared" si="1"/>
        <v>21</v>
      </c>
      <c r="G23" s="60">
        <v>40</v>
      </c>
      <c r="H23" s="46">
        <f t="shared" si="2"/>
        <v>22</v>
      </c>
      <c r="I23" s="60">
        <v>7</v>
      </c>
      <c r="J23" s="41">
        <f t="shared" si="3"/>
        <v>22</v>
      </c>
      <c r="K23" s="47">
        <f t="shared" si="4"/>
        <v>11095.857142857143</v>
      </c>
      <c r="L23" s="41">
        <f t="shared" si="5"/>
        <v>20</v>
      </c>
      <c r="M23" s="22">
        <f t="shared" si="6"/>
        <v>1.61204891416991E-4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9352078</v>
      </c>
      <c r="E24" s="45">
        <f t="shared" si="0"/>
        <v>2.5561090669916315E-4</v>
      </c>
      <c r="F24" s="41">
        <f t="shared" si="1"/>
        <v>19</v>
      </c>
      <c r="G24" s="60">
        <v>4225</v>
      </c>
      <c r="H24" s="46">
        <f t="shared" si="2"/>
        <v>19</v>
      </c>
      <c r="I24" s="60">
        <v>1204</v>
      </c>
      <c r="J24" s="41">
        <f t="shared" si="3"/>
        <v>19</v>
      </c>
      <c r="K24" s="47">
        <f t="shared" si="4"/>
        <v>7767.5066445182729</v>
      </c>
      <c r="L24" s="41">
        <f t="shared" si="5"/>
        <v>21</v>
      </c>
      <c r="M24" s="22">
        <f t="shared" si="6"/>
        <v>2.7727241323722451E-2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693704242</v>
      </c>
      <c r="E25" s="45">
        <f t="shared" si="0"/>
        <v>1.8960317726036468E-2</v>
      </c>
      <c r="F25" s="41">
        <f t="shared" si="1"/>
        <v>15</v>
      </c>
      <c r="G25" s="60">
        <v>155945</v>
      </c>
      <c r="H25" s="46">
        <f t="shared" si="2"/>
        <v>8</v>
      </c>
      <c r="I25" s="60">
        <v>20520</v>
      </c>
      <c r="J25" s="41">
        <f t="shared" si="3"/>
        <v>6</v>
      </c>
      <c r="K25" s="47">
        <f t="shared" si="4"/>
        <v>33806.249610136452</v>
      </c>
      <c r="L25" s="41">
        <f t="shared" si="5"/>
        <v>16</v>
      </c>
      <c r="M25" s="22">
        <f t="shared" si="6"/>
        <v>0.47256062455380787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2430279284</v>
      </c>
      <c r="E26" s="45">
        <f t="shared" si="0"/>
        <v>6.6424370211137354E-2</v>
      </c>
      <c r="F26" s="41">
        <f t="shared" si="1"/>
        <v>7</v>
      </c>
      <c r="G26" s="60">
        <v>89222</v>
      </c>
      <c r="H26" s="46">
        <f t="shared" si="2"/>
        <v>12</v>
      </c>
      <c r="I26" s="60">
        <v>14547</v>
      </c>
      <c r="J26" s="41">
        <f t="shared" si="3"/>
        <v>13</v>
      </c>
      <c r="K26" s="47">
        <f t="shared" si="4"/>
        <v>167063.95023028803</v>
      </c>
      <c r="L26" s="41">
        <f t="shared" si="5"/>
        <v>3</v>
      </c>
      <c r="M26" s="22">
        <f t="shared" si="6"/>
        <v>0.3350067936347097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206851127</v>
      </c>
      <c r="E27" s="45">
        <f t="shared" si="0"/>
        <v>5.6536530302905667E-3</v>
      </c>
      <c r="F27" s="41">
        <f t="shared" si="1"/>
        <v>17</v>
      </c>
      <c r="G27" s="60">
        <v>84014</v>
      </c>
      <c r="H27" s="46">
        <f t="shared" si="2"/>
        <v>14</v>
      </c>
      <c r="I27" s="60">
        <v>12168</v>
      </c>
      <c r="J27" s="41">
        <f t="shared" si="3"/>
        <v>14</v>
      </c>
      <c r="K27" s="47">
        <f t="shared" si="4"/>
        <v>16999.599523339908</v>
      </c>
      <c r="L27" s="41">
        <f t="shared" si="5"/>
        <v>18</v>
      </c>
      <c r="M27" s="22">
        <f t="shared" si="6"/>
        <v>0.2802201598231352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952326137</v>
      </c>
      <c r="E28" s="45">
        <f t="shared" si="0"/>
        <v>2.6028968893531623E-2</v>
      </c>
      <c r="F28" s="41">
        <f t="shared" si="1"/>
        <v>11</v>
      </c>
      <c r="G28" s="60">
        <v>26344</v>
      </c>
      <c r="H28" s="46">
        <f t="shared" si="2"/>
        <v>17</v>
      </c>
      <c r="I28" s="60">
        <v>11496</v>
      </c>
      <c r="J28" s="41">
        <f t="shared" si="3"/>
        <v>15</v>
      </c>
      <c r="K28" s="47">
        <f t="shared" si="4"/>
        <v>82839.782272094642</v>
      </c>
      <c r="L28" s="41">
        <f t="shared" si="5"/>
        <v>10</v>
      </c>
      <c r="M28" s="22">
        <f t="shared" si="6"/>
        <v>0.26474449024710406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1367816</v>
      </c>
      <c r="E29" s="50">
        <f t="shared" si="0"/>
        <v>3.7385133866251169E-5</v>
      </c>
      <c r="F29" s="41">
        <f t="shared" si="1"/>
        <v>20</v>
      </c>
      <c r="G29" s="61">
        <v>598</v>
      </c>
      <c r="H29" s="46">
        <f t="shared" si="2"/>
        <v>20</v>
      </c>
      <c r="I29" s="61">
        <v>109</v>
      </c>
      <c r="J29" s="41">
        <f t="shared" si="3"/>
        <v>20</v>
      </c>
      <c r="K29" s="51">
        <f t="shared" si="4"/>
        <v>12548.770642201835</v>
      </c>
      <c r="L29" s="41">
        <f t="shared" si="5"/>
        <v>19</v>
      </c>
      <c r="M29" s="28">
        <f t="shared" si="6"/>
        <v>2.510190452064574E-3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36587163360</v>
      </c>
      <c r="E30" s="70"/>
      <c r="F30" s="71"/>
      <c r="G30" s="62">
        <v>1066704</v>
      </c>
      <c r="H30" s="71"/>
      <c r="I30" s="62">
        <v>39770</v>
      </c>
      <c r="J30" s="71"/>
      <c r="K30" s="54">
        <f>IFERROR(D30/I30,0)</f>
        <v>919968.90520492836</v>
      </c>
      <c r="L30" s="71"/>
      <c r="M30" s="30">
        <f t="shared" si="6"/>
        <v>0.91587407595053316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51" priority="24" stopIfTrue="1">
      <formula>$F8&lt;=5</formula>
    </cfRule>
  </conditionalFormatting>
  <conditionalFormatting sqref="H8:H29">
    <cfRule type="expression" dxfId="350" priority="25" stopIfTrue="1">
      <formula>$H8&lt;=5</formula>
    </cfRule>
  </conditionalFormatting>
  <conditionalFormatting sqref="J8:J29">
    <cfRule type="expression" dxfId="349" priority="26" stopIfTrue="1">
      <formula>$J8&lt;=5</formula>
    </cfRule>
  </conditionalFormatting>
  <conditionalFormatting sqref="L8:L29">
    <cfRule type="expression" dxfId="348" priority="27" stopIfTrue="1">
      <formula>$L8&lt;=5</formula>
    </cfRule>
  </conditionalFormatting>
  <conditionalFormatting sqref="E8:E29">
    <cfRule type="expression" dxfId="347" priority="22" stopIfTrue="1">
      <formula>$F8&lt;=5</formula>
    </cfRule>
  </conditionalFormatting>
  <conditionalFormatting sqref="G8:G29">
    <cfRule type="expression" dxfId="346" priority="20" stopIfTrue="1">
      <formula>$H8&lt;=5</formula>
    </cfRule>
  </conditionalFormatting>
  <conditionalFormatting sqref="I8:I29">
    <cfRule type="expression" dxfId="345" priority="18" stopIfTrue="1">
      <formula>$J8&lt;=5</formula>
    </cfRule>
  </conditionalFormatting>
  <conditionalFormatting sqref="K8:K29">
    <cfRule type="expression" dxfId="344" priority="16" stopIfTrue="1">
      <formula>$L8&lt;=5</formula>
    </cfRule>
  </conditionalFormatting>
  <conditionalFormatting sqref="D8:D29">
    <cfRule type="expression" dxfId="343" priority="14" stopIfTrue="1">
      <formula>$F8&lt;=5</formula>
    </cfRule>
  </conditionalFormatting>
  <conditionalFormatting sqref="N8:N29">
    <cfRule type="expression" dxfId="342" priority="8" stopIfTrue="1">
      <formula>$N8&lt;=5</formula>
    </cfRule>
  </conditionalFormatting>
  <conditionalFormatting sqref="M8:M29">
    <cfRule type="expression" dxfId="341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265</v>
      </c>
    </row>
    <row r="3" spans="1:14" s="1" customFormat="1" ht="18.75" customHeight="1">
      <c r="A3" s="35"/>
      <c r="B3" s="129" t="s">
        <v>179</v>
      </c>
      <c r="C3" s="130"/>
      <c r="D3" s="137">
        <v>46653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699972162</v>
      </c>
      <c r="E8" s="40">
        <f t="shared" ref="E8:E29" si="0">IFERROR(D8/$D$30,0)</f>
        <v>1.9128961345824355E-2</v>
      </c>
      <c r="F8" s="41">
        <f>_xlfn.IFS(D8&gt;0,RANK(D8,$D$8:$D$29,0),D8=0,"-")</f>
        <v>13</v>
      </c>
      <c r="G8" s="59">
        <v>81783</v>
      </c>
      <c r="H8" s="46">
        <f>_xlfn.IFS(G8&gt;0,RANK(G8,$G$8:$G$29,0),G8=0,"-")</f>
        <v>14</v>
      </c>
      <c r="I8" s="59">
        <v>15718</v>
      </c>
      <c r="J8" s="41">
        <f>_xlfn.IFS(I8&gt;0,RANK(I8,$I$8:$I$29,0),I8=0,"-")</f>
        <v>12</v>
      </c>
      <c r="K8" s="42">
        <f>IFERROR(D8/I8,0)</f>
        <v>44533.157017432241</v>
      </c>
      <c r="L8" s="41">
        <f>_xlfn.IFS(K8&gt;0,RANK(K8,$K$8:$K$29,0),K8=0,"-")</f>
        <v>14</v>
      </c>
      <c r="M8" s="16">
        <f>IFERROR(I8/$D$3,0)</f>
        <v>0.33691295307911601</v>
      </c>
      <c r="N8" s="15">
        <f>_xlfn.IFS(M8&gt;0,RANK(M8,$M$8:$M$29,0),M8=0,"-")</f>
        <v>12</v>
      </c>
    </row>
    <row r="9" spans="1:14" ht="18.75" customHeight="1">
      <c r="B9" s="43" t="s">
        <v>113</v>
      </c>
      <c r="C9" s="44"/>
      <c r="D9" s="60">
        <v>4723717326</v>
      </c>
      <c r="E9" s="45">
        <f t="shared" si="0"/>
        <v>0.12909057108710387</v>
      </c>
      <c r="F9" s="41">
        <f t="shared" ref="F9:F29" si="1">_xlfn.IFS(D9&gt;0,RANK(D9,$D$8:$D$29,0),D9=0,"-")</f>
        <v>2</v>
      </c>
      <c r="G9" s="60">
        <v>107439</v>
      </c>
      <c r="H9" s="46">
        <f t="shared" ref="H9:H29" si="2">_xlfn.IFS(G9&gt;0,RANK(G9,$G$8:$G$29,0),G9=0,"-")</f>
        <v>11</v>
      </c>
      <c r="I9" s="60">
        <v>19054</v>
      </c>
      <c r="J9" s="41">
        <f t="shared" ref="J9:J29" si="3">_xlfn.IFS(I9&gt;0,RANK(I9,$I$8:$I$29,0),I9=0,"-")</f>
        <v>10</v>
      </c>
      <c r="K9" s="47">
        <f t="shared" ref="K9:K29" si="4">IFERROR(D9/I9,0)</f>
        <v>247912.1090584654</v>
      </c>
      <c r="L9" s="41">
        <f t="shared" ref="L9:L29" si="5">_xlfn.IFS(K9&gt;0,RANK(K9,$K$8:$K$29,0),K9=0,"-")</f>
        <v>1</v>
      </c>
      <c r="M9" s="22">
        <f t="shared" ref="M9:M29" si="6">IFERROR(I9/$D$3,0)</f>
        <v>0.40841960859966131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431608407</v>
      </c>
      <c r="E10" s="45">
        <f t="shared" si="0"/>
        <v>1.17950698359856E-2</v>
      </c>
      <c r="F10" s="41">
        <f t="shared" si="1"/>
        <v>16</v>
      </c>
      <c r="G10" s="60">
        <v>48592</v>
      </c>
      <c r="H10" s="46">
        <f t="shared" si="2"/>
        <v>16</v>
      </c>
      <c r="I10" s="60">
        <v>7848</v>
      </c>
      <c r="J10" s="41">
        <f t="shared" si="3"/>
        <v>17</v>
      </c>
      <c r="K10" s="47">
        <f t="shared" si="4"/>
        <v>54995.974388379203</v>
      </c>
      <c r="L10" s="41">
        <f t="shared" si="5"/>
        <v>13</v>
      </c>
      <c r="M10" s="22">
        <f t="shared" si="6"/>
        <v>0.16822069320300945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2433160126</v>
      </c>
      <c r="E11" s="45">
        <f t="shared" si="0"/>
        <v>6.6493824362196724E-2</v>
      </c>
      <c r="F11" s="41">
        <f t="shared" si="1"/>
        <v>7</v>
      </c>
      <c r="G11" s="60">
        <v>435875</v>
      </c>
      <c r="H11" s="46">
        <f t="shared" si="2"/>
        <v>3</v>
      </c>
      <c r="I11" s="60">
        <v>33265</v>
      </c>
      <c r="J11" s="41">
        <f t="shared" si="3"/>
        <v>2</v>
      </c>
      <c r="K11" s="47">
        <f t="shared" si="4"/>
        <v>73144.750518563058</v>
      </c>
      <c r="L11" s="41">
        <f t="shared" si="5"/>
        <v>11</v>
      </c>
      <c r="M11" s="22">
        <f t="shared" si="6"/>
        <v>0.71303024457162456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733745710</v>
      </c>
      <c r="E12" s="45">
        <f t="shared" si="0"/>
        <v>2.0051930757004083E-2</v>
      </c>
      <c r="F12" s="41">
        <f t="shared" si="1"/>
        <v>12</v>
      </c>
      <c r="G12" s="60">
        <v>91149</v>
      </c>
      <c r="H12" s="46">
        <f t="shared" si="2"/>
        <v>13</v>
      </c>
      <c r="I12" s="60">
        <v>8429</v>
      </c>
      <c r="J12" s="41">
        <f t="shared" si="3"/>
        <v>16</v>
      </c>
      <c r="K12" s="47">
        <f t="shared" si="4"/>
        <v>87050.149483924542</v>
      </c>
      <c r="L12" s="41">
        <f t="shared" si="5"/>
        <v>8</v>
      </c>
      <c r="M12" s="22">
        <f t="shared" si="6"/>
        <v>0.18067434034252888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1936998416</v>
      </c>
      <c r="E13" s="45">
        <f t="shared" si="0"/>
        <v>5.2934630601190968E-2</v>
      </c>
      <c r="F13" s="41">
        <f t="shared" si="1"/>
        <v>9</v>
      </c>
      <c r="G13" s="60">
        <v>278272</v>
      </c>
      <c r="H13" s="46">
        <f t="shared" si="2"/>
        <v>5</v>
      </c>
      <c r="I13" s="60">
        <v>20223</v>
      </c>
      <c r="J13" s="41">
        <f t="shared" si="3"/>
        <v>8</v>
      </c>
      <c r="K13" s="47">
        <f t="shared" si="4"/>
        <v>95781.952034811853</v>
      </c>
      <c r="L13" s="41">
        <f t="shared" si="5"/>
        <v>7</v>
      </c>
      <c r="M13" s="22">
        <f t="shared" si="6"/>
        <v>0.43347694682014021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1460687878</v>
      </c>
      <c r="E14" s="45">
        <f t="shared" si="0"/>
        <v>3.9917933131426733E-2</v>
      </c>
      <c r="F14" s="41">
        <f t="shared" si="1"/>
        <v>10</v>
      </c>
      <c r="G14" s="60">
        <v>142586</v>
      </c>
      <c r="H14" s="46">
        <f t="shared" si="2"/>
        <v>10</v>
      </c>
      <c r="I14" s="60">
        <v>21598</v>
      </c>
      <c r="J14" s="41">
        <f t="shared" si="3"/>
        <v>6</v>
      </c>
      <c r="K14" s="47">
        <f t="shared" si="4"/>
        <v>67630.700898231313</v>
      </c>
      <c r="L14" s="41">
        <f t="shared" si="5"/>
        <v>12</v>
      </c>
      <c r="M14" s="22">
        <f t="shared" si="6"/>
        <v>0.46294986388871029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118603706</v>
      </c>
      <c r="E15" s="45">
        <f t="shared" si="0"/>
        <v>3.24122276672128E-3</v>
      </c>
      <c r="F15" s="41">
        <f t="shared" si="1"/>
        <v>18</v>
      </c>
      <c r="G15" s="60">
        <v>31496</v>
      </c>
      <c r="H15" s="46">
        <f t="shared" si="2"/>
        <v>17</v>
      </c>
      <c r="I15" s="60">
        <v>6656</v>
      </c>
      <c r="J15" s="41">
        <f t="shared" si="3"/>
        <v>18</v>
      </c>
      <c r="K15" s="47">
        <f t="shared" si="4"/>
        <v>17819.06640625</v>
      </c>
      <c r="L15" s="41">
        <f t="shared" si="5"/>
        <v>17</v>
      </c>
      <c r="M15" s="22">
        <f t="shared" si="6"/>
        <v>0.14267035346065635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6955333556</v>
      </c>
      <c r="E16" s="45">
        <f t="shared" si="0"/>
        <v>0.19007656870222656</v>
      </c>
      <c r="F16" s="41">
        <f t="shared" si="1"/>
        <v>1</v>
      </c>
      <c r="G16" s="60">
        <v>555314</v>
      </c>
      <c r="H16" s="46">
        <f t="shared" si="2"/>
        <v>1</v>
      </c>
      <c r="I16" s="60">
        <v>36326</v>
      </c>
      <c r="J16" s="41">
        <f t="shared" si="3"/>
        <v>1</v>
      </c>
      <c r="K16" s="47">
        <f t="shared" si="4"/>
        <v>191469.84407862136</v>
      </c>
      <c r="L16" s="41">
        <f t="shared" si="5"/>
        <v>2</v>
      </c>
      <c r="M16" s="22">
        <f t="shared" si="6"/>
        <v>0.77864231667845585</v>
      </c>
      <c r="N16" s="15">
        <f t="shared" si="7"/>
        <v>1</v>
      </c>
    </row>
    <row r="17" spans="2:15" ht="18.75" customHeight="1">
      <c r="B17" s="43" t="s">
        <v>114</v>
      </c>
      <c r="C17" s="44"/>
      <c r="D17" s="60">
        <v>2593993166</v>
      </c>
      <c r="E17" s="45">
        <f t="shared" si="0"/>
        <v>7.0889097734927548E-2</v>
      </c>
      <c r="F17" s="41">
        <f t="shared" si="1"/>
        <v>6</v>
      </c>
      <c r="G17" s="60">
        <v>201325</v>
      </c>
      <c r="H17" s="46">
        <f t="shared" si="2"/>
        <v>6</v>
      </c>
      <c r="I17" s="60">
        <v>25753</v>
      </c>
      <c r="J17" s="41">
        <f t="shared" si="3"/>
        <v>5</v>
      </c>
      <c r="K17" s="47">
        <f t="shared" si="4"/>
        <v>100725.86362753854</v>
      </c>
      <c r="L17" s="41">
        <f t="shared" si="5"/>
        <v>6</v>
      </c>
      <c r="M17" s="22">
        <f t="shared" si="6"/>
        <v>0.55201166055773476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2837228597</v>
      </c>
      <c r="E18" s="45">
        <f t="shared" si="0"/>
        <v>7.7536278023125821E-2</v>
      </c>
      <c r="F18" s="41">
        <f t="shared" si="1"/>
        <v>4</v>
      </c>
      <c r="G18" s="60">
        <v>448923</v>
      </c>
      <c r="H18" s="46">
        <f t="shared" si="2"/>
        <v>2</v>
      </c>
      <c r="I18" s="60">
        <v>33055</v>
      </c>
      <c r="J18" s="41">
        <f t="shared" si="3"/>
        <v>3</v>
      </c>
      <c r="K18" s="47">
        <f t="shared" si="4"/>
        <v>85833.568204507639</v>
      </c>
      <c r="L18" s="41">
        <f t="shared" si="5"/>
        <v>9</v>
      </c>
      <c r="M18" s="22">
        <f t="shared" si="6"/>
        <v>0.70852892632842479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618098102</v>
      </c>
      <c r="E19" s="45">
        <f t="shared" si="0"/>
        <v>1.6891492752086616E-2</v>
      </c>
      <c r="F19" s="41">
        <f t="shared" si="1"/>
        <v>15</v>
      </c>
      <c r="G19" s="60">
        <v>153641</v>
      </c>
      <c r="H19" s="46">
        <f t="shared" si="2"/>
        <v>9</v>
      </c>
      <c r="I19" s="60">
        <v>20209</v>
      </c>
      <c r="J19" s="41">
        <f t="shared" si="3"/>
        <v>9</v>
      </c>
      <c r="K19" s="47">
        <f t="shared" si="4"/>
        <v>30585.288831708644</v>
      </c>
      <c r="L19" s="41">
        <f t="shared" si="5"/>
        <v>16</v>
      </c>
      <c r="M19" s="22">
        <f t="shared" si="6"/>
        <v>0.43317685893726021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4296691708</v>
      </c>
      <c r="E20" s="45">
        <f t="shared" si="0"/>
        <v>0.11742074050832899</v>
      </c>
      <c r="F20" s="41">
        <f t="shared" si="1"/>
        <v>3</v>
      </c>
      <c r="G20" s="60">
        <v>430423</v>
      </c>
      <c r="H20" s="46">
        <f t="shared" si="2"/>
        <v>4</v>
      </c>
      <c r="I20" s="60">
        <v>31580</v>
      </c>
      <c r="J20" s="41">
        <f t="shared" si="3"/>
        <v>4</v>
      </c>
      <c r="K20" s="47">
        <f t="shared" si="4"/>
        <v>136057.36884103864</v>
      </c>
      <c r="L20" s="41">
        <f t="shared" si="5"/>
        <v>5</v>
      </c>
      <c r="M20" s="22">
        <f t="shared" si="6"/>
        <v>0.67691252438214045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2665810775</v>
      </c>
      <c r="E21" s="45">
        <f t="shared" si="0"/>
        <v>7.2851741881496512E-2</v>
      </c>
      <c r="F21" s="41">
        <f t="shared" si="1"/>
        <v>5</v>
      </c>
      <c r="G21" s="60">
        <v>175819</v>
      </c>
      <c r="H21" s="46">
        <f t="shared" si="2"/>
        <v>7</v>
      </c>
      <c r="I21" s="60">
        <v>18075</v>
      </c>
      <c r="J21" s="41">
        <f t="shared" si="3"/>
        <v>11</v>
      </c>
      <c r="K21" s="47">
        <f t="shared" si="4"/>
        <v>147486.07330567081</v>
      </c>
      <c r="L21" s="41">
        <f t="shared" si="5"/>
        <v>3</v>
      </c>
      <c r="M21" s="22">
        <f t="shared" si="6"/>
        <v>0.38743489164683942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58401</v>
      </c>
      <c r="E22" s="45">
        <f t="shared" si="0"/>
        <v>1.5959927154324289E-6</v>
      </c>
      <c r="F22" s="41">
        <f t="shared" si="1"/>
        <v>21</v>
      </c>
      <c r="G22" s="60">
        <v>37</v>
      </c>
      <c r="H22" s="46">
        <f t="shared" si="2"/>
        <v>21</v>
      </c>
      <c r="I22" s="60">
        <v>20</v>
      </c>
      <c r="J22" s="41">
        <f t="shared" si="3"/>
        <v>21</v>
      </c>
      <c r="K22" s="47">
        <f t="shared" si="4"/>
        <v>2920.05</v>
      </c>
      <c r="L22" s="41">
        <f t="shared" si="5"/>
        <v>21</v>
      </c>
      <c r="M22" s="22">
        <f t="shared" si="6"/>
        <v>4.2869697554283754E-4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26684</v>
      </c>
      <c r="E23" s="45">
        <f t="shared" si="0"/>
        <v>7.2922500673959244E-7</v>
      </c>
      <c r="F23" s="41">
        <f t="shared" si="1"/>
        <v>22</v>
      </c>
      <c r="G23" s="60">
        <v>14</v>
      </c>
      <c r="H23" s="46">
        <f t="shared" si="2"/>
        <v>22</v>
      </c>
      <c r="I23" s="60">
        <v>10</v>
      </c>
      <c r="J23" s="41">
        <f t="shared" si="3"/>
        <v>22</v>
      </c>
      <c r="K23" s="47">
        <f t="shared" si="4"/>
        <v>2668.4</v>
      </c>
      <c r="L23" s="41">
        <f t="shared" si="5"/>
        <v>22</v>
      </c>
      <c r="M23" s="22">
        <f t="shared" si="6"/>
        <v>2.1434848777141877E-4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10319027</v>
      </c>
      <c r="E24" s="45">
        <f t="shared" si="0"/>
        <v>2.8200016990035363E-4</v>
      </c>
      <c r="F24" s="41">
        <f t="shared" si="1"/>
        <v>19</v>
      </c>
      <c r="G24" s="60">
        <v>4127</v>
      </c>
      <c r="H24" s="46">
        <f t="shared" si="2"/>
        <v>19</v>
      </c>
      <c r="I24" s="60">
        <v>1169</v>
      </c>
      <c r="J24" s="41">
        <f t="shared" si="3"/>
        <v>19</v>
      </c>
      <c r="K24" s="47">
        <f t="shared" si="4"/>
        <v>8827.225834046194</v>
      </c>
      <c r="L24" s="41">
        <f t="shared" si="5"/>
        <v>20</v>
      </c>
      <c r="M24" s="22">
        <f t="shared" si="6"/>
        <v>2.5057338220478856E-2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693236501</v>
      </c>
      <c r="E25" s="45">
        <f t="shared" si="0"/>
        <v>1.8944888027052034E-2</v>
      </c>
      <c r="F25" s="41">
        <f t="shared" si="1"/>
        <v>14</v>
      </c>
      <c r="G25" s="60">
        <v>162622</v>
      </c>
      <c r="H25" s="46">
        <f t="shared" si="2"/>
        <v>8</v>
      </c>
      <c r="I25" s="60">
        <v>21247</v>
      </c>
      <c r="J25" s="41">
        <f t="shared" si="3"/>
        <v>7</v>
      </c>
      <c r="K25" s="47">
        <f t="shared" si="4"/>
        <v>32627.500400056477</v>
      </c>
      <c r="L25" s="41">
        <f t="shared" si="5"/>
        <v>15</v>
      </c>
      <c r="M25" s="22">
        <f t="shared" si="6"/>
        <v>0.45542623196793347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2256113126</v>
      </c>
      <c r="E26" s="45">
        <f t="shared" si="0"/>
        <v>6.165545306223328E-2</v>
      </c>
      <c r="F26" s="41">
        <f t="shared" si="1"/>
        <v>8</v>
      </c>
      <c r="G26" s="60">
        <v>93588</v>
      </c>
      <c r="H26" s="46">
        <f t="shared" si="2"/>
        <v>12</v>
      </c>
      <c r="I26" s="60">
        <v>15553</v>
      </c>
      <c r="J26" s="41">
        <f t="shared" si="3"/>
        <v>13</v>
      </c>
      <c r="K26" s="47">
        <f t="shared" si="4"/>
        <v>145059.67504661481</v>
      </c>
      <c r="L26" s="41">
        <f t="shared" si="5"/>
        <v>4</v>
      </c>
      <c r="M26" s="22">
        <f t="shared" si="6"/>
        <v>0.33337620303088761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167918459</v>
      </c>
      <c r="E27" s="45">
        <f t="shared" si="0"/>
        <v>4.588904939138696E-3</v>
      </c>
      <c r="F27" s="41">
        <f t="shared" si="1"/>
        <v>17</v>
      </c>
      <c r="G27" s="60">
        <v>80450</v>
      </c>
      <c r="H27" s="46">
        <f t="shared" si="2"/>
        <v>15</v>
      </c>
      <c r="I27" s="60">
        <v>11854</v>
      </c>
      <c r="J27" s="41">
        <f t="shared" si="3"/>
        <v>14</v>
      </c>
      <c r="K27" s="47">
        <f t="shared" si="4"/>
        <v>14165.552471739496</v>
      </c>
      <c r="L27" s="41">
        <f t="shared" si="5"/>
        <v>19</v>
      </c>
      <c r="M27" s="22">
        <f t="shared" si="6"/>
        <v>0.25408869740423984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956639319</v>
      </c>
      <c r="E28" s="45">
        <f t="shared" si="0"/>
        <v>2.6143206185172164E-2</v>
      </c>
      <c r="F28" s="41">
        <f t="shared" si="1"/>
        <v>11</v>
      </c>
      <c r="G28" s="60">
        <v>26430</v>
      </c>
      <c r="H28" s="46">
        <f t="shared" si="2"/>
        <v>18</v>
      </c>
      <c r="I28" s="60">
        <v>11614</v>
      </c>
      <c r="J28" s="41">
        <f t="shared" si="3"/>
        <v>15</v>
      </c>
      <c r="K28" s="47">
        <f t="shared" si="4"/>
        <v>82369.495350439131</v>
      </c>
      <c r="L28" s="41">
        <f t="shared" si="5"/>
        <v>10</v>
      </c>
      <c r="M28" s="22">
        <f t="shared" si="6"/>
        <v>0.24894433369772576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2311128</v>
      </c>
      <c r="E29" s="50">
        <f t="shared" si="0"/>
        <v>6.3158909135664098E-5</v>
      </c>
      <c r="F29" s="41">
        <f t="shared" si="1"/>
        <v>20</v>
      </c>
      <c r="G29" s="61">
        <v>1375</v>
      </c>
      <c r="H29" s="46">
        <f t="shared" si="2"/>
        <v>20</v>
      </c>
      <c r="I29" s="61">
        <v>163</v>
      </c>
      <c r="J29" s="41">
        <f t="shared" si="3"/>
        <v>20</v>
      </c>
      <c r="K29" s="51">
        <f t="shared" si="4"/>
        <v>14178.699386503067</v>
      </c>
      <c r="L29" s="41">
        <f t="shared" si="5"/>
        <v>18</v>
      </c>
      <c r="M29" s="28">
        <f t="shared" si="6"/>
        <v>3.493880350674126E-3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36592272280</v>
      </c>
      <c r="E30" s="70"/>
      <c r="F30" s="71"/>
      <c r="G30" s="62">
        <v>1130224</v>
      </c>
      <c r="H30" s="71"/>
      <c r="I30" s="62">
        <v>42893</v>
      </c>
      <c r="J30" s="71"/>
      <c r="K30" s="54">
        <f>IFERROR(D30/I30,0)</f>
        <v>853105.9212458909</v>
      </c>
      <c r="L30" s="71"/>
      <c r="M30" s="30">
        <f>IFERROR(I30/$D$3,0)</f>
        <v>0.91940496859794651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40" priority="24" stopIfTrue="1">
      <formula>$F8&lt;=5</formula>
    </cfRule>
  </conditionalFormatting>
  <conditionalFormatting sqref="H8:H29">
    <cfRule type="expression" dxfId="339" priority="25" stopIfTrue="1">
      <formula>$H8&lt;=5</formula>
    </cfRule>
  </conditionalFormatting>
  <conditionalFormatting sqref="J8:J29">
    <cfRule type="expression" dxfId="338" priority="26" stopIfTrue="1">
      <formula>$J8&lt;=5</formula>
    </cfRule>
  </conditionalFormatting>
  <conditionalFormatting sqref="L8:L29">
    <cfRule type="expression" dxfId="337" priority="27" stopIfTrue="1">
      <formula>$L8&lt;=5</formula>
    </cfRule>
  </conditionalFormatting>
  <conditionalFormatting sqref="E8:E29">
    <cfRule type="expression" dxfId="336" priority="22" stopIfTrue="1">
      <formula>$F8&lt;=5</formula>
    </cfRule>
  </conditionalFormatting>
  <conditionalFormatting sqref="G8:G29">
    <cfRule type="expression" dxfId="335" priority="20" stopIfTrue="1">
      <formula>$H8&lt;=5</formula>
    </cfRule>
  </conditionalFormatting>
  <conditionalFormatting sqref="I8:I29">
    <cfRule type="expression" dxfId="334" priority="18" stopIfTrue="1">
      <formula>$J8&lt;=5</formula>
    </cfRule>
  </conditionalFormatting>
  <conditionalFormatting sqref="K8:K29">
    <cfRule type="expression" dxfId="333" priority="16" stopIfTrue="1">
      <formula>$L8&lt;=5</formula>
    </cfRule>
  </conditionalFormatting>
  <conditionalFormatting sqref="D8:D29">
    <cfRule type="expression" dxfId="332" priority="14" stopIfTrue="1">
      <formula>$F8&lt;=5</formula>
    </cfRule>
  </conditionalFormatting>
  <conditionalFormatting sqref="N8:N29">
    <cfRule type="expression" dxfId="331" priority="8" stopIfTrue="1">
      <formula>$N8&lt;=5</formula>
    </cfRule>
  </conditionalFormatting>
  <conditionalFormatting sqref="M8:M29">
    <cfRule type="expression" dxfId="33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235</v>
      </c>
    </row>
    <row r="3" spans="1:14" s="1" customFormat="1" ht="18.75" customHeight="1">
      <c r="A3" s="35"/>
      <c r="B3" s="129" t="s">
        <v>179</v>
      </c>
      <c r="C3" s="130"/>
      <c r="D3" s="137">
        <v>16304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115</v>
      </c>
      <c r="C8" s="39"/>
      <c r="D8" s="59">
        <v>239703864</v>
      </c>
      <c r="E8" s="40">
        <f t="shared" ref="E8:E29" si="0">IFERROR(D8/$D$30,0)</f>
        <v>1.6359729141060684E-2</v>
      </c>
      <c r="F8" s="41">
        <f>_xlfn.IFS(D8&gt;0,RANK(D8,$D$8:$D$29,0),D8=0,"-")</f>
        <v>14</v>
      </c>
      <c r="G8" s="59">
        <v>30755</v>
      </c>
      <c r="H8" s="46">
        <f>_xlfn.IFS(G8&gt;0,RANK(G8,$G$8:$G$29,0),G8=0,"-")</f>
        <v>14</v>
      </c>
      <c r="I8" s="59">
        <v>5836</v>
      </c>
      <c r="J8" s="41">
        <f>_xlfn.IFS(I8&gt;0,RANK(I8,$I$8:$I$29,0),I8=0,"-")</f>
        <v>12</v>
      </c>
      <c r="K8" s="42">
        <f>IFERROR(D8/I8,0)</f>
        <v>41073.314599040437</v>
      </c>
      <c r="L8" s="41">
        <f>_xlfn.IFS(K8&gt;0,RANK(K8,$K$8:$K$29,0),K8=0,"-")</f>
        <v>14</v>
      </c>
      <c r="M8" s="16">
        <f>IFERROR(I8/$D$3,0)</f>
        <v>0.35794896957801764</v>
      </c>
      <c r="N8" s="15">
        <f>_xlfn.IFS(M8&gt;0,RANK(M8,$M$8:$M$29,0),M8=0,"-")</f>
        <v>12</v>
      </c>
    </row>
    <row r="9" spans="1:14" ht="18.75" customHeight="1">
      <c r="B9" s="43" t="s">
        <v>116</v>
      </c>
      <c r="C9" s="44"/>
      <c r="D9" s="60">
        <v>1551977791</v>
      </c>
      <c r="E9" s="45">
        <f t="shared" si="0"/>
        <v>0.10592209850109753</v>
      </c>
      <c r="F9" s="41">
        <f t="shared" ref="F9:F29" si="1">_xlfn.IFS(D9&gt;0,RANK(D9,$D$8:$D$29,0),D9=0,"-")</f>
        <v>3</v>
      </c>
      <c r="G9" s="60">
        <v>42126</v>
      </c>
      <c r="H9" s="46">
        <f t="shared" ref="H9:H29" si="2">_xlfn.IFS(G9&gt;0,RANK(G9,$G$8:$G$29,0),G9=0,"-")</f>
        <v>11</v>
      </c>
      <c r="I9" s="60">
        <v>7424</v>
      </c>
      <c r="J9" s="41">
        <f t="shared" ref="J9:J29" si="3">_xlfn.IFS(I9&gt;0,RANK(I9,$I$8:$I$29,0),I9=0,"-")</f>
        <v>8</v>
      </c>
      <c r="K9" s="47">
        <f t="shared" ref="K9:K29" si="4">IFERROR(D9/I9,0)</f>
        <v>209048.73262392241</v>
      </c>
      <c r="L9" s="41">
        <f t="shared" ref="L9:L29" si="5">_xlfn.IFS(K9&gt;0,RANK(K9,$K$8:$K$29,0),K9=0,"-")</f>
        <v>2</v>
      </c>
      <c r="M9" s="22">
        <f t="shared" ref="M9:M30" si="6">IFERROR(I9/$D$3,0)</f>
        <v>0.45534838076545631</v>
      </c>
      <c r="N9" s="15">
        <f t="shared" ref="N9:N29" si="7">_xlfn.IFS(M9&gt;0,RANK(M9,$M$8:$M$29,0),M9=0,"-")</f>
        <v>8</v>
      </c>
    </row>
    <row r="10" spans="1:14" ht="18.75" customHeight="1">
      <c r="B10" s="43" t="s">
        <v>117</v>
      </c>
      <c r="C10" s="44"/>
      <c r="D10" s="60">
        <v>173478070</v>
      </c>
      <c r="E10" s="45">
        <f t="shared" si="0"/>
        <v>1.1839835160579492E-2</v>
      </c>
      <c r="F10" s="41">
        <f t="shared" si="1"/>
        <v>16</v>
      </c>
      <c r="G10" s="60">
        <v>17361</v>
      </c>
      <c r="H10" s="46">
        <f t="shared" si="2"/>
        <v>16</v>
      </c>
      <c r="I10" s="60">
        <v>3196</v>
      </c>
      <c r="J10" s="41">
        <f t="shared" si="3"/>
        <v>17</v>
      </c>
      <c r="K10" s="47">
        <f t="shared" si="4"/>
        <v>54279.746558197745</v>
      </c>
      <c r="L10" s="41">
        <f t="shared" si="5"/>
        <v>13</v>
      </c>
      <c r="M10" s="22">
        <f t="shared" si="6"/>
        <v>0.19602551521099118</v>
      </c>
      <c r="N10" s="15">
        <f t="shared" si="7"/>
        <v>17</v>
      </c>
    </row>
    <row r="11" spans="1:14" ht="18.75" customHeight="1">
      <c r="B11" s="43" t="s">
        <v>118</v>
      </c>
      <c r="C11" s="44"/>
      <c r="D11" s="60">
        <v>867992591</v>
      </c>
      <c r="E11" s="45">
        <f t="shared" si="0"/>
        <v>5.9240278601464122E-2</v>
      </c>
      <c r="F11" s="41">
        <f t="shared" si="1"/>
        <v>9</v>
      </c>
      <c r="G11" s="60">
        <v>160913</v>
      </c>
      <c r="H11" s="46">
        <f t="shared" si="2"/>
        <v>3</v>
      </c>
      <c r="I11" s="60">
        <v>11772</v>
      </c>
      <c r="J11" s="41">
        <f t="shared" si="3"/>
        <v>3</v>
      </c>
      <c r="K11" s="47">
        <f t="shared" si="4"/>
        <v>73733.655368671418</v>
      </c>
      <c r="L11" s="41">
        <f t="shared" si="5"/>
        <v>11</v>
      </c>
      <c r="M11" s="22">
        <f t="shared" si="6"/>
        <v>0.72203140333660454</v>
      </c>
      <c r="N11" s="15">
        <f t="shared" si="7"/>
        <v>3</v>
      </c>
    </row>
    <row r="12" spans="1:14" ht="18.75" customHeight="1">
      <c r="B12" s="43" t="s">
        <v>119</v>
      </c>
      <c r="C12" s="44"/>
      <c r="D12" s="60">
        <v>599346052</v>
      </c>
      <c r="E12" s="45">
        <f t="shared" si="0"/>
        <v>4.0905219085179502E-2</v>
      </c>
      <c r="F12" s="41">
        <f t="shared" si="1"/>
        <v>10</v>
      </c>
      <c r="G12" s="60">
        <v>34597</v>
      </c>
      <c r="H12" s="46">
        <f t="shared" si="2"/>
        <v>12</v>
      </c>
      <c r="I12" s="60">
        <v>3313</v>
      </c>
      <c r="J12" s="41">
        <f t="shared" si="3"/>
        <v>16</v>
      </c>
      <c r="K12" s="47">
        <f t="shared" si="4"/>
        <v>180907.35043766978</v>
      </c>
      <c r="L12" s="41">
        <f t="shared" si="5"/>
        <v>4</v>
      </c>
      <c r="M12" s="22">
        <f t="shared" si="6"/>
        <v>0.20320166830225711</v>
      </c>
      <c r="N12" s="15">
        <f t="shared" si="7"/>
        <v>16</v>
      </c>
    </row>
    <row r="13" spans="1:14" ht="18.75" customHeight="1">
      <c r="B13" s="43" t="s">
        <v>120</v>
      </c>
      <c r="C13" s="44"/>
      <c r="D13" s="60">
        <v>1030546266</v>
      </c>
      <c r="E13" s="45">
        <f t="shared" si="0"/>
        <v>7.0334526518485638E-2</v>
      </c>
      <c r="F13" s="41">
        <f t="shared" si="1"/>
        <v>4</v>
      </c>
      <c r="G13" s="60">
        <v>105689</v>
      </c>
      <c r="H13" s="46">
        <f t="shared" si="2"/>
        <v>5</v>
      </c>
      <c r="I13" s="60">
        <v>7609</v>
      </c>
      <c r="J13" s="41">
        <f t="shared" si="3"/>
        <v>7</v>
      </c>
      <c r="K13" s="47">
        <f t="shared" si="4"/>
        <v>135437.80601918782</v>
      </c>
      <c r="L13" s="41">
        <f t="shared" si="5"/>
        <v>7</v>
      </c>
      <c r="M13" s="22">
        <f t="shared" si="6"/>
        <v>0.46669528949950934</v>
      </c>
      <c r="N13" s="15">
        <f t="shared" si="7"/>
        <v>7</v>
      </c>
    </row>
    <row r="14" spans="1:14" ht="18.75" customHeight="1">
      <c r="B14" s="43" t="s">
        <v>121</v>
      </c>
      <c r="C14" s="44"/>
      <c r="D14" s="60">
        <v>527909089</v>
      </c>
      <c r="E14" s="45">
        <f t="shared" si="0"/>
        <v>3.6029664115652713E-2</v>
      </c>
      <c r="F14" s="41">
        <f t="shared" si="1"/>
        <v>11</v>
      </c>
      <c r="G14" s="60">
        <v>56323</v>
      </c>
      <c r="H14" s="46">
        <f t="shared" si="2"/>
        <v>9</v>
      </c>
      <c r="I14" s="60">
        <v>7264</v>
      </c>
      <c r="J14" s="41">
        <f t="shared" si="3"/>
        <v>9</v>
      </c>
      <c r="K14" s="47">
        <f t="shared" si="4"/>
        <v>72674.709388766525</v>
      </c>
      <c r="L14" s="41">
        <f t="shared" si="5"/>
        <v>12</v>
      </c>
      <c r="M14" s="22">
        <f t="shared" si="6"/>
        <v>0.44553483807654565</v>
      </c>
      <c r="N14" s="15">
        <f t="shared" si="7"/>
        <v>9</v>
      </c>
    </row>
    <row r="15" spans="1:14" ht="18.75" customHeight="1">
      <c r="B15" s="43" t="s">
        <v>122</v>
      </c>
      <c r="C15" s="44"/>
      <c r="D15" s="60">
        <v>49353914</v>
      </c>
      <c r="E15" s="45">
        <f t="shared" si="0"/>
        <v>3.3683923638844755E-3</v>
      </c>
      <c r="F15" s="41">
        <f t="shared" si="1"/>
        <v>18</v>
      </c>
      <c r="G15" s="60">
        <v>12574</v>
      </c>
      <c r="H15" s="46">
        <f t="shared" si="2"/>
        <v>17</v>
      </c>
      <c r="I15" s="60">
        <v>2505</v>
      </c>
      <c r="J15" s="41">
        <f t="shared" si="3"/>
        <v>18</v>
      </c>
      <c r="K15" s="47">
        <f t="shared" si="4"/>
        <v>19702.16127744511</v>
      </c>
      <c r="L15" s="41">
        <f t="shared" si="5"/>
        <v>17</v>
      </c>
      <c r="M15" s="22">
        <f t="shared" si="6"/>
        <v>0.15364327772325809</v>
      </c>
      <c r="N15" s="15">
        <f t="shared" si="7"/>
        <v>18</v>
      </c>
    </row>
    <row r="16" spans="1:14" ht="18.75" customHeight="1">
      <c r="B16" s="43" t="s">
        <v>123</v>
      </c>
      <c r="C16" s="44"/>
      <c r="D16" s="60">
        <v>2522816278</v>
      </c>
      <c r="E16" s="45">
        <f t="shared" si="0"/>
        <v>0.17218158394283894</v>
      </c>
      <c r="F16" s="41">
        <f t="shared" si="1"/>
        <v>1</v>
      </c>
      <c r="G16" s="60">
        <v>202401</v>
      </c>
      <c r="H16" s="46">
        <f t="shared" si="2"/>
        <v>1</v>
      </c>
      <c r="I16" s="60">
        <v>12971</v>
      </c>
      <c r="J16" s="41">
        <f t="shared" si="3"/>
        <v>1</v>
      </c>
      <c r="K16" s="47">
        <f t="shared" si="4"/>
        <v>194496.66779739418</v>
      </c>
      <c r="L16" s="41">
        <f t="shared" si="5"/>
        <v>3</v>
      </c>
      <c r="M16" s="22">
        <f t="shared" si="6"/>
        <v>0.79557163886162907</v>
      </c>
      <c r="N16" s="15">
        <f t="shared" si="7"/>
        <v>1</v>
      </c>
    </row>
    <row r="17" spans="2:15" ht="18.75" customHeight="1">
      <c r="B17" s="43" t="s">
        <v>124</v>
      </c>
      <c r="C17" s="44"/>
      <c r="D17" s="60">
        <v>921507404</v>
      </c>
      <c r="E17" s="45">
        <f t="shared" si="0"/>
        <v>6.2892651287932422E-2</v>
      </c>
      <c r="F17" s="41">
        <f t="shared" si="1"/>
        <v>8</v>
      </c>
      <c r="G17" s="60">
        <v>69689</v>
      </c>
      <c r="H17" s="46">
        <f t="shared" si="2"/>
        <v>6</v>
      </c>
      <c r="I17" s="60">
        <v>8820</v>
      </c>
      <c r="J17" s="41">
        <f t="shared" si="3"/>
        <v>5</v>
      </c>
      <c r="K17" s="47">
        <f t="shared" si="4"/>
        <v>104479.29750566893</v>
      </c>
      <c r="L17" s="41">
        <f t="shared" si="5"/>
        <v>8</v>
      </c>
      <c r="M17" s="22">
        <f t="shared" si="6"/>
        <v>0.54097154072620213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983879801</v>
      </c>
      <c r="E18" s="45">
        <f t="shared" si="0"/>
        <v>6.7149551880902034E-2</v>
      </c>
      <c r="F18" s="41">
        <f t="shared" si="1"/>
        <v>6</v>
      </c>
      <c r="G18" s="60">
        <v>164143</v>
      </c>
      <c r="H18" s="46">
        <f t="shared" si="2"/>
        <v>2</v>
      </c>
      <c r="I18" s="60">
        <v>11794</v>
      </c>
      <c r="J18" s="41">
        <f t="shared" si="3"/>
        <v>2</v>
      </c>
      <c r="K18" s="47">
        <f t="shared" si="4"/>
        <v>83422.062150245882</v>
      </c>
      <c r="L18" s="41">
        <f t="shared" si="5"/>
        <v>9</v>
      </c>
      <c r="M18" s="22">
        <f t="shared" si="6"/>
        <v>0.72338076545632979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231747929</v>
      </c>
      <c r="E19" s="45">
        <f t="shared" si="0"/>
        <v>1.5816738554709997E-2</v>
      </c>
      <c r="F19" s="41">
        <f t="shared" si="1"/>
        <v>15</v>
      </c>
      <c r="G19" s="60">
        <v>51778</v>
      </c>
      <c r="H19" s="46">
        <f t="shared" si="2"/>
        <v>10</v>
      </c>
      <c r="I19" s="60">
        <v>7029</v>
      </c>
      <c r="J19" s="41">
        <f t="shared" si="3"/>
        <v>10</v>
      </c>
      <c r="K19" s="47">
        <f t="shared" si="4"/>
        <v>32970.255939678478</v>
      </c>
      <c r="L19" s="41">
        <f t="shared" si="5"/>
        <v>16</v>
      </c>
      <c r="M19" s="22">
        <f t="shared" si="6"/>
        <v>0.43112119725220804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2337343404</v>
      </c>
      <c r="E20" s="45">
        <f t="shared" si="0"/>
        <v>0.15952310639049511</v>
      </c>
      <c r="F20" s="41">
        <f t="shared" si="1"/>
        <v>2</v>
      </c>
      <c r="G20" s="60">
        <v>152453</v>
      </c>
      <c r="H20" s="46">
        <f t="shared" si="2"/>
        <v>4</v>
      </c>
      <c r="I20" s="60">
        <v>11124</v>
      </c>
      <c r="J20" s="41">
        <f t="shared" si="3"/>
        <v>4</v>
      </c>
      <c r="K20" s="47">
        <f t="shared" si="4"/>
        <v>210117.17044228694</v>
      </c>
      <c r="L20" s="41">
        <f t="shared" si="5"/>
        <v>1</v>
      </c>
      <c r="M20" s="22">
        <f t="shared" si="6"/>
        <v>0.68228655544651617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1025763548</v>
      </c>
      <c r="E21" s="45">
        <f t="shared" si="0"/>
        <v>7.0008107203701139E-2</v>
      </c>
      <c r="F21" s="41">
        <f t="shared" si="1"/>
        <v>5</v>
      </c>
      <c r="G21" s="60">
        <v>64883</v>
      </c>
      <c r="H21" s="46">
        <f t="shared" si="2"/>
        <v>7</v>
      </c>
      <c r="I21" s="60">
        <v>6559</v>
      </c>
      <c r="J21" s="41">
        <f t="shared" si="3"/>
        <v>11</v>
      </c>
      <c r="K21" s="47">
        <f t="shared" si="4"/>
        <v>156390.23448696447</v>
      </c>
      <c r="L21" s="41">
        <f t="shared" si="5"/>
        <v>6</v>
      </c>
      <c r="M21" s="22">
        <f t="shared" si="6"/>
        <v>0.40229391560353289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10670</v>
      </c>
      <c r="E22" s="45">
        <f t="shared" si="0"/>
        <v>7.2822484803631485E-7</v>
      </c>
      <c r="F22" s="41">
        <f t="shared" si="1"/>
        <v>22</v>
      </c>
      <c r="G22" s="60">
        <v>12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1778.3333333333333</v>
      </c>
      <c r="L22" s="41">
        <f t="shared" si="5"/>
        <v>22</v>
      </c>
      <c r="M22" s="22">
        <f t="shared" si="6"/>
        <v>3.6800785083415113E-4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22419</v>
      </c>
      <c r="E23" s="45">
        <f t="shared" si="0"/>
        <v>1.5300911778937342E-6</v>
      </c>
      <c r="F23" s="41">
        <f t="shared" si="1"/>
        <v>21</v>
      </c>
      <c r="G23" s="60">
        <v>7</v>
      </c>
      <c r="H23" s="46">
        <f t="shared" si="2"/>
        <v>22</v>
      </c>
      <c r="I23" s="60">
        <v>3</v>
      </c>
      <c r="J23" s="41">
        <f t="shared" si="3"/>
        <v>22</v>
      </c>
      <c r="K23" s="47">
        <f t="shared" si="4"/>
        <v>7473</v>
      </c>
      <c r="L23" s="41">
        <f t="shared" si="5"/>
        <v>21</v>
      </c>
      <c r="M23" s="22">
        <f t="shared" si="6"/>
        <v>1.8400392541707556E-4</v>
      </c>
      <c r="N23" s="15">
        <f t="shared" si="7"/>
        <v>22</v>
      </c>
    </row>
    <row r="24" spans="2:15" ht="18.75" customHeight="1">
      <c r="B24" s="43" t="s">
        <v>125</v>
      </c>
      <c r="C24" s="44"/>
      <c r="D24" s="60">
        <v>2998832</v>
      </c>
      <c r="E24" s="45">
        <f t="shared" si="0"/>
        <v>2.0466953865852278E-4</v>
      </c>
      <c r="F24" s="41">
        <f t="shared" si="1"/>
        <v>19</v>
      </c>
      <c r="G24" s="60">
        <v>1246</v>
      </c>
      <c r="H24" s="46">
        <f t="shared" si="2"/>
        <v>19</v>
      </c>
      <c r="I24" s="60">
        <v>315</v>
      </c>
      <c r="J24" s="41">
        <f t="shared" si="3"/>
        <v>19</v>
      </c>
      <c r="K24" s="47">
        <f t="shared" si="4"/>
        <v>9520.1015873015876</v>
      </c>
      <c r="L24" s="41">
        <f t="shared" si="5"/>
        <v>19</v>
      </c>
      <c r="M24" s="22">
        <f t="shared" si="6"/>
        <v>1.9320412168792933E-2</v>
      </c>
      <c r="N24" s="15">
        <f t="shared" si="7"/>
        <v>19</v>
      </c>
    </row>
    <row r="25" spans="2:15" ht="18.75" customHeight="1">
      <c r="B25" s="43" t="s">
        <v>126</v>
      </c>
      <c r="C25" s="44"/>
      <c r="D25" s="60">
        <v>275708465</v>
      </c>
      <c r="E25" s="45">
        <f t="shared" si="0"/>
        <v>1.8817034210585813E-2</v>
      </c>
      <c r="F25" s="41">
        <f t="shared" si="1"/>
        <v>13</v>
      </c>
      <c r="G25" s="60">
        <v>62880</v>
      </c>
      <c r="H25" s="46">
        <f t="shared" si="2"/>
        <v>8</v>
      </c>
      <c r="I25" s="60">
        <v>7896</v>
      </c>
      <c r="J25" s="41">
        <f t="shared" si="3"/>
        <v>6</v>
      </c>
      <c r="K25" s="47">
        <f t="shared" si="4"/>
        <v>34917.485435663628</v>
      </c>
      <c r="L25" s="41">
        <f t="shared" si="5"/>
        <v>15</v>
      </c>
      <c r="M25" s="22">
        <f t="shared" si="6"/>
        <v>0.48429833169774289</v>
      </c>
      <c r="N25" s="15">
        <f t="shared" si="7"/>
        <v>6</v>
      </c>
    </row>
    <row r="26" spans="2:15" ht="18.75" customHeight="1">
      <c r="B26" s="43" t="s">
        <v>127</v>
      </c>
      <c r="C26" s="44"/>
      <c r="D26" s="60">
        <v>959065968</v>
      </c>
      <c r="E26" s="45">
        <f t="shared" si="0"/>
        <v>6.5456013945979497E-2</v>
      </c>
      <c r="F26" s="41">
        <f t="shared" si="1"/>
        <v>7</v>
      </c>
      <c r="G26" s="60">
        <v>31628</v>
      </c>
      <c r="H26" s="46">
        <f t="shared" si="2"/>
        <v>13</v>
      </c>
      <c r="I26" s="60">
        <v>5420</v>
      </c>
      <c r="J26" s="41">
        <f t="shared" si="3"/>
        <v>13</v>
      </c>
      <c r="K26" s="47">
        <f t="shared" si="4"/>
        <v>176949.44059040589</v>
      </c>
      <c r="L26" s="41">
        <f t="shared" si="5"/>
        <v>5</v>
      </c>
      <c r="M26" s="22">
        <f t="shared" si="6"/>
        <v>0.33243375858684987</v>
      </c>
      <c r="N26" s="15">
        <f t="shared" si="7"/>
        <v>13</v>
      </c>
    </row>
    <row r="27" spans="2:15" ht="18.75" customHeight="1">
      <c r="B27" s="43" t="s">
        <v>128</v>
      </c>
      <c r="C27" s="44"/>
      <c r="D27" s="60">
        <v>49686671</v>
      </c>
      <c r="E27" s="45">
        <f t="shared" si="0"/>
        <v>3.3911029464297445E-3</v>
      </c>
      <c r="F27" s="41">
        <f t="shared" si="1"/>
        <v>17</v>
      </c>
      <c r="G27" s="60">
        <v>30672</v>
      </c>
      <c r="H27" s="46">
        <f t="shared" si="2"/>
        <v>15</v>
      </c>
      <c r="I27" s="60">
        <v>4370</v>
      </c>
      <c r="J27" s="41">
        <f t="shared" si="3"/>
        <v>14</v>
      </c>
      <c r="K27" s="47">
        <f t="shared" si="4"/>
        <v>11369.947597254004</v>
      </c>
      <c r="L27" s="41">
        <f t="shared" si="5"/>
        <v>18</v>
      </c>
      <c r="M27" s="22">
        <f t="shared" si="6"/>
        <v>0.26803238469087343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300996198</v>
      </c>
      <c r="E28" s="45">
        <f t="shared" si="0"/>
        <v>2.0542915702723385E-2</v>
      </c>
      <c r="F28" s="41">
        <f t="shared" si="1"/>
        <v>12</v>
      </c>
      <c r="G28" s="60">
        <v>7648</v>
      </c>
      <c r="H28" s="46">
        <f t="shared" si="2"/>
        <v>18</v>
      </c>
      <c r="I28" s="60">
        <v>3617</v>
      </c>
      <c r="J28" s="41">
        <f t="shared" si="3"/>
        <v>15</v>
      </c>
      <c r="K28" s="47">
        <f t="shared" si="4"/>
        <v>83217.085429914296</v>
      </c>
      <c r="L28" s="41">
        <f t="shared" si="5"/>
        <v>10</v>
      </c>
      <c r="M28" s="22">
        <f t="shared" si="6"/>
        <v>0.22184739941118745</v>
      </c>
      <c r="N28" s="15">
        <f t="shared" si="7"/>
        <v>15</v>
      </c>
    </row>
    <row r="29" spans="2:15" ht="18.75" customHeight="1" thickBot="1">
      <c r="B29" s="48" t="s">
        <v>129</v>
      </c>
      <c r="C29" s="49"/>
      <c r="D29" s="61">
        <v>212786</v>
      </c>
      <c r="E29" s="50">
        <f t="shared" si="0"/>
        <v>1.4522591613332267E-5</v>
      </c>
      <c r="F29" s="41">
        <f t="shared" si="1"/>
        <v>20</v>
      </c>
      <c r="G29" s="61">
        <v>85</v>
      </c>
      <c r="H29" s="46">
        <f t="shared" si="2"/>
        <v>20</v>
      </c>
      <c r="I29" s="61">
        <v>26</v>
      </c>
      <c r="J29" s="41">
        <f t="shared" si="3"/>
        <v>20</v>
      </c>
      <c r="K29" s="51">
        <f t="shared" si="4"/>
        <v>8184.0769230769229</v>
      </c>
      <c r="L29" s="41">
        <f t="shared" si="5"/>
        <v>20</v>
      </c>
      <c r="M29" s="28">
        <f t="shared" si="6"/>
        <v>1.5947006869479882E-3</v>
      </c>
      <c r="N29" s="15">
        <f t="shared" si="7"/>
        <v>20</v>
      </c>
    </row>
    <row r="30" spans="2:15" ht="18.75" customHeight="1" thickTop="1">
      <c r="B30" s="52" t="s">
        <v>130</v>
      </c>
      <c r="C30" s="53"/>
      <c r="D30" s="62">
        <v>14652068010</v>
      </c>
      <c r="E30" s="70"/>
      <c r="F30" s="71"/>
      <c r="G30" s="62">
        <v>392256</v>
      </c>
      <c r="H30" s="71"/>
      <c r="I30" s="62">
        <v>14838</v>
      </c>
      <c r="J30" s="71"/>
      <c r="K30" s="54">
        <f>IFERROR(D30/I30,0)</f>
        <v>987469.20137484837</v>
      </c>
      <c r="L30" s="71"/>
      <c r="M30" s="30">
        <f t="shared" si="6"/>
        <v>0.91008341511285573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9" priority="24" stopIfTrue="1">
      <formula>$F8&lt;=5</formula>
    </cfRule>
  </conditionalFormatting>
  <conditionalFormatting sqref="H8:H29">
    <cfRule type="expression" dxfId="328" priority="25" stopIfTrue="1">
      <formula>$H8&lt;=5</formula>
    </cfRule>
  </conditionalFormatting>
  <conditionalFormatting sqref="J8:J29">
    <cfRule type="expression" dxfId="327" priority="26" stopIfTrue="1">
      <formula>$J8&lt;=5</formula>
    </cfRule>
  </conditionalFormatting>
  <conditionalFormatting sqref="L8:L29">
    <cfRule type="expression" dxfId="326" priority="27" stopIfTrue="1">
      <formula>$L8&lt;=5</formula>
    </cfRule>
  </conditionalFormatting>
  <conditionalFormatting sqref="E8:E29">
    <cfRule type="expression" dxfId="325" priority="22" stopIfTrue="1">
      <formula>$F8&lt;=5</formula>
    </cfRule>
  </conditionalFormatting>
  <conditionalFormatting sqref="G8:G29">
    <cfRule type="expression" dxfId="324" priority="20" stopIfTrue="1">
      <formula>$H8&lt;=5</formula>
    </cfRule>
  </conditionalFormatting>
  <conditionalFormatting sqref="I8:I29">
    <cfRule type="expression" dxfId="323" priority="18" stopIfTrue="1">
      <formula>$J8&lt;=5</formula>
    </cfRule>
  </conditionalFormatting>
  <conditionalFormatting sqref="K8:K29">
    <cfRule type="expression" dxfId="322" priority="16" stopIfTrue="1">
      <formula>$L8&lt;=5</formula>
    </cfRule>
  </conditionalFormatting>
  <conditionalFormatting sqref="D8:D29">
    <cfRule type="expression" dxfId="321" priority="14" stopIfTrue="1">
      <formula>$F8&lt;=5</formula>
    </cfRule>
  </conditionalFormatting>
  <conditionalFormatting sqref="N8:N29">
    <cfRule type="expression" dxfId="320" priority="8" stopIfTrue="1">
      <formula>$N8&lt;=5</formula>
    </cfRule>
  </conditionalFormatting>
  <conditionalFormatting sqref="M8:M29">
    <cfRule type="expression" dxfId="31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236</v>
      </c>
    </row>
    <row r="3" spans="1:14" s="1" customFormat="1" ht="18.75" customHeight="1">
      <c r="A3" s="35"/>
      <c r="B3" s="129" t="s">
        <v>179</v>
      </c>
      <c r="C3" s="130"/>
      <c r="D3" s="137">
        <v>21150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291174650</v>
      </c>
      <c r="E8" s="40">
        <f t="shared" ref="E8:E29" si="0">IFERROR(D8/$D$30,0)</f>
        <v>1.7175419625440159E-2</v>
      </c>
      <c r="F8" s="41">
        <f>_xlfn.IFS(D8&gt;0,RANK(D8,$D$8:$D$29,0),D8=0,"-")</f>
        <v>14</v>
      </c>
      <c r="G8" s="59">
        <v>33490</v>
      </c>
      <c r="H8" s="46">
        <f>_xlfn.IFS(G8&gt;0,RANK(G8,$G$8:$G$29,0),G8=0,"-")</f>
        <v>14</v>
      </c>
      <c r="I8" s="59">
        <v>6989</v>
      </c>
      <c r="J8" s="41">
        <f>_xlfn.IFS(I8&gt;0,RANK(I8,$I$8:$I$29,0),I8=0,"-")</f>
        <v>12</v>
      </c>
      <c r="K8" s="42">
        <f>IFERROR(D8/I8,0)</f>
        <v>41661.847188438973</v>
      </c>
      <c r="L8" s="41">
        <f>_xlfn.IFS(K8&gt;0,RANK(K8,$K$8:$K$29,0),K8=0,"-")</f>
        <v>14</v>
      </c>
      <c r="M8" s="16">
        <f>IFERROR(I8/$D$3,0)</f>
        <v>0.33044917257683215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2321224168</v>
      </c>
      <c r="E9" s="45">
        <f t="shared" si="0"/>
        <v>0.136921257156532</v>
      </c>
      <c r="F9" s="41">
        <f t="shared" ref="F9:F29" si="1">_xlfn.IFS(D9&gt;0,RANK(D9,$D$8:$D$29,0),D9=0,"-")</f>
        <v>2</v>
      </c>
      <c r="G9" s="60">
        <v>44770</v>
      </c>
      <c r="H9" s="46">
        <f t="shared" ref="H9:H29" si="2">_xlfn.IFS(G9&gt;0,RANK(G9,$G$8:$G$29,0),G9=0,"-")</f>
        <v>11</v>
      </c>
      <c r="I9" s="60">
        <v>8795</v>
      </c>
      <c r="J9" s="41">
        <f t="shared" ref="J9:J29" si="3">_xlfn.IFS(I9&gt;0,RANK(I9,$I$8:$I$29,0),I9=0,"-")</f>
        <v>10</v>
      </c>
      <c r="K9" s="47">
        <f t="shared" ref="K9:K29" si="4">IFERROR(D9/I9,0)</f>
        <v>263925.43126776576</v>
      </c>
      <c r="L9" s="41">
        <f t="shared" ref="L9:L29" si="5">_xlfn.IFS(K9&gt;0,RANK(K9,$K$8:$K$29,0),K9=0,"-")</f>
        <v>1</v>
      </c>
      <c r="M9" s="22">
        <f t="shared" ref="M9:M30" si="6">IFERROR(I9/$D$3,0)</f>
        <v>0.41583924349881796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280374152</v>
      </c>
      <c r="E10" s="45">
        <f t="shared" si="0"/>
        <v>1.6538334338950668E-2</v>
      </c>
      <c r="F10" s="41">
        <f t="shared" si="1"/>
        <v>16</v>
      </c>
      <c r="G10" s="60">
        <v>19468</v>
      </c>
      <c r="H10" s="46">
        <f t="shared" si="2"/>
        <v>16</v>
      </c>
      <c r="I10" s="60">
        <v>3909</v>
      </c>
      <c r="J10" s="41">
        <f t="shared" si="3"/>
        <v>16</v>
      </c>
      <c r="K10" s="47">
        <f t="shared" si="4"/>
        <v>71725.288309030439</v>
      </c>
      <c r="L10" s="41">
        <f t="shared" si="5"/>
        <v>11</v>
      </c>
      <c r="M10" s="22">
        <f t="shared" si="6"/>
        <v>0.184822695035461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1016665741</v>
      </c>
      <c r="E11" s="45">
        <f t="shared" si="0"/>
        <v>5.9969714810283313E-2</v>
      </c>
      <c r="F11" s="41">
        <f t="shared" si="1"/>
        <v>8</v>
      </c>
      <c r="G11" s="60">
        <v>175638</v>
      </c>
      <c r="H11" s="46">
        <f t="shared" si="2"/>
        <v>3</v>
      </c>
      <c r="I11" s="60">
        <v>14363</v>
      </c>
      <c r="J11" s="41">
        <f t="shared" si="3"/>
        <v>3</v>
      </c>
      <c r="K11" s="47">
        <f t="shared" si="4"/>
        <v>70783.662257188611</v>
      </c>
      <c r="L11" s="41">
        <f t="shared" si="5"/>
        <v>12</v>
      </c>
      <c r="M11" s="22">
        <f t="shared" si="6"/>
        <v>0.67910165484633567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498213204</v>
      </c>
      <c r="E12" s="45">
        <f t="shared" si="0"/>
        <v>2.9387932093796698E-2</v>
      </c>
      <c r="F12" s="41">
        <f t="shared" si="1"/>
        <v>11</v>
      </c>
      <c r="G12" s="60">
        <v>36955</v>
      </c>
      <c r="H12" s="46">
        <f t="shared" si="2"/>
        <v>12</v>
      </c>
      <c r="I12" s="60">
        <v>3782</v>
      </c>
      <c r="J12" s="41">
        <f t="shared" si="3"/>
        <v>17</v>
      </c>
      <c r="K12" s="47">
        <f t="shared" si="4"/>
        <v>131732.73506081439</v>
      </c>
      <c r="L12" s="41">
        <f t="shared" si="5"/>
        <v>6</v>
      </c>
      <c r="M12" s="22">
        <f t="shared" si="6"/>
        <v>0.17881796690307328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915001622</v>
      </c>
      <c r="E13" s="45">
        <f t="shared" si="0"/>
        <v>5.3972888147400117E-2</v>
      </c>
      <c r="F13" s="41">
        <f t="shared" si="1"/>
        <v>9</v>
      </c>
      <c r="G13" s="60">
        <v>111127</v>
      </c>
      <c r="H13" s="46">
        <f t="shared" si="2"/>
        <v>5</v>
      </c>
      <c r="I13" s="60">
        <v>8927</v>
      </c>
      <c r="J13" s="41">
        <f t="shared" si="3"/>
        <v>8</v>
      </c>
      <c r="K13" s="47">
        <f t="shared" si="4"/>
        <v>102498.22135095777</v>
      </c>
      <c r="L13" s="41">
        <f t="shared" si="5"/>
        <v>8</v>
      </c>
      <c r="M13" s="22">
        <f t="shared" si="6"/>
        <v>0.42208037825059103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693028961</v>
      </c>
      <c r="E14" s="45">
        <f t="shared" si="0"/>
        <v>4.087946261035362E-2</v>
      </c>
      <c r="F14" s="41">
        <f t="shared" si="1"/>
        <v>10</v>
      </c>
      <c r="G14" s="60">
        <v>60593</v>
      </c>
      <c r="H14" s="46">
        <f t="shared" si="2"/>
        <v>10</v>
      </c>
      <c r="I14" s="60">
        <v>9853</v>
      </c>
      <c r="J14" s="41">
        <f t="shared" si="3"/>
        <v>6</v>
      </c>
      <c r="K14" s="47">
        <f t="shared" si="4"/>
        <v>70336.847762102916</v>
      </c>
      <c r="L14" s="41">
        <f t="shared" si="5"/>
        <v>13</v>
      </c>
      <c r="M14" s="22">
        <f t="shared" si="6"/>
        <v>0.4658628841607565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39621521</v>
      </c>
      <c r="E15" s="45">
        <f t="shared" si="0"/>
        <v>2.3371411260327411E-3</v>
      </c>
      <c r="F15" s="41">
        <f t="shared" si="1"/>
        <v>18</v>
      </c>
      <c r="G15" s="60">
        <v>10394</v>
      </c>
      <c r="H15" s="46">
        <f t="shared" si="2"/>
        <v>18</v>
      </c>
      <c r="I15" s="60">
        <v>2620</v>
      </c>
      <c r="J15" s="41">
        <f t="shared" si="3"/>
        <v>18</v>
      </c>
      <c r="K15" s="47">
        <f t="shared" si="4"/>
        <v>15122.717938931297</v>
      </c>
      <c r="L15" s="41">
        <f t="shared" si="5"/>
        <v>18</v>
      </c>
      <c r="M15" s="22">
        <f t="shared" si="6"/>
        <v>0.12387706855791962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2995508549</v>
      </c>
      <c r="E16" s="45">
        <f t="shared" si="0"/>
        <v>0.17669503962885633</v>
      </c>
      <c r="F16" s="41">
        <f t="shared" si="1"/>
        <v>1</v>
      </c>
      <c r="G16" s="60">
        <v>223328</v>
      </c>
      <c r="H16" s="46">
        <f t="shared" si="2"/>
        <v>1</v>
      </c>
      <c r="I16" s="60">
        <v>15970</v>
      </c>
      <c r="J16" s="41">
        <f t="shared" si="3"/>
        <v>1</v>
      </c>
      <c r="K16" s="47">
        <f t="shared" si="4"/>
        <v>187570.97989981214</v>
      </c>
      <c r="L16" s="41">
        <f t="shared" si="5"/>
        <v>2</v>
      </c>
      <c r="M16" s="22">
        <f t="shared" si="6"/>
        <v>0.75508274231678485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1175476432</v>
      </c>
      <c r="E17" s="45">
        <f t="shared" si="0"/>
        <v>6.9337426796649962E-2</v>
      </c>
      <c r="F17" s="41">
        <f t="shared" si="1"/>
        <v>6</v>
      </c>
      <c r="G17" s="60">
        <v>77433</v>
      </c>
      <c r="H17" s="46">
        <f t="shared" si="2"/>
        <v>6</v>
      </c>
      <c r="I17" s="60">
        <v>11144</v>
      </c>
      <c r="J17" s="41">
        <f t="shared" si="3"/>
        <v>5</v>
      </c>
      <c r="K17" s="47">
        <f t="shared" si="4"/>
        <v>105480.65613783202</v>
      </c>
      <c r="L17" s="41">
        <f t="shared" si="5"/>
        <v>7</v>
      </c>
      <c r="M17" s="22">
        <f t="shared" si="6"/>
        <v>0.52690307328605201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1205512647</v>
      </c>
      <c r="E18" s="45">
        <f t="shared" si="0"/>
        <v>7.1109162751634161E-2</v>
      </c>
      <c r="F18" s="41">
        <f t="shared" si="1"/>
        <v>5</v>
      </c>
      <c r="G18" s="60">
        <v>177418</v>
      </c>
      <c r="H18" s="46">
        <f t="shared" si="2"/>
        <v>2</v>
      </c>
      <c r="I18" s="60">
        <v>14378</v>
      </c>
      <c r="J18" s="41">
        <f t="shared" si="3"/>
        <v>2</v>
      </c>
      <c r="K18" s="47">
        <f t="shared" si="4"/>
        <v>83844.251425789407</v>
      </c>
      <c r="L18" s="41">
        <f t="shared" si="5"/>
        <v>9</v>
      </c>
      <c r="M18" s="22">
        <f t="shared" si="6"/>
        <v>0.67981087470449175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290783484</v>
      </c>
      <c r="E19" s="45">
        <f t="shared" si="0"/>
        <v>1.7152346050205484E-2</v>
      </c>
      <c r="F19" s="41">
        <f t="shared" si="1"/>
        <v>15</v>
      </c>
      <c r="G19" s="60">
        <v>63601</v>
      </c>
      <c r="H19" s="46">
        <f t="shared" si="2"/>
        <v>8</v>
      </c>
      <c r="I19" s="60">
        <v>8814</v>
      </c>
      <c r="J19" s="41">
        <f t="shared" si="3"/>
        <v>9</v>
      </c>
      <c r="K19" s="47">
        <f t="shared" si="4"/>
        <v>32991.091899251194</v>
      </c>
      <c r="L19" s="41">
        <f t="shared" si="5"/>
        <v>16</v>
      </c>
      <c r="M19" s="22">
        <f t="shared" si="6"/>
        <v>0.41673758865248228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2067004926</v>
      </c>
      <c r="E20" s="45">
        <f t="shared" si="0"/>
        <v>0.12192571356023568</v>
      </c>
      <c r="F20" s="41">
        <f t="shared" si="1"/>
        <v>3</v>
      </c>
      <c r="G20" s="60">
        <v>169695</v>
      </c>
      <c r="H20" s="46">
        <f t="shared" si="2"/>
        <v>4</v>
      </c>
      <c r="I20" s="60">
        <v>13735</v>
      </c>
      <c r="J20" s="41">
        <f t="shared" si="3"/>
        <v>4</v>
      </c>
      <c r="K20" s="47">
        <f t="shared" si="4"/>
        <v>150491.80385875501</v>
      </c>
      <c r="L20" s="41">
        <f t="shared" si="5"/>
        <v>5</v>
      </c>
      <c r="M20" s="22">
        <f t="shared" si="6"/>
        <v>0.64940898345153664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1238644916</v>
      </c>
      <c r="E21" s="45">
        <f t="shared" si="0"/>
        <v>7.3063524586422873E-2</v>
      </c>
      <c r="F21" s="41">
        <f t="shared" si="1"/>
        <v>4</v>
      </c>
      <c r="G21" s="60">
        <v>68035</v>
      </c>
      <c r="H21" s="46">
        <f t="shared" si="2"/>
        <v>7</v>
      </c>
      <c r="I21" s="60">
        <v>7562</v>
      </c>
      <c r="J21" s="41">
        <f t="shared" si="3"/>
        <v>11</v>
      </c>
      <c r="K21" s="47">
        <f t="shared" si="4"/>
        <v>163798.5871462576</v>
      </c>
      <c r="L21" s="41">
        <f t="shared" si="5"/>
        <v>4</v>
      </c>
      <c r="M21" s="22">
        <f t="shared" si="6"/>
        <v>0.35754137115839246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16365</v>
      </c>
      <c r="E22" s="45">
        <f t="shared" si="0"/>
        <v>9.6531666534270137E-7</v>
      </c>
      <c r="F22" s="41">
        <f t="shared" si="1"/>
        <v>21</v>
      </c>
      <c r="G22" s="60">
        <v>21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2045.625</v>
      </c>
      <c r="L22" s="41">
        <f t="shared" si="5"/>
        <v>21</v>
      </c>
      <c r="M22" s="22">
        <f t="shared" si="6"/>
        <v>3.7825059101654848E-4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9933001</v>
      </c>
      <c r="E24" s="45">
        <f t="shared" si="0"/>
        <v>5.8591453725424488E-4</v>
      </c>
      <c r="F24" s="41">
        <f t="shared" si="1"/>
        <v>19</v>
      </c>
      <c r="G24" s="60">
        <v>1867</v>
      </c>
      <c r="H24" s="46">
        <f t="shared" si="2"/>
        <v>19</v>
      </c>
      <c r="I24" s="60">
        <v>550</v>
      </c>
      <c r="J24" s="41">
        <f t="shared" si="3"/>
        <v>19</v>
      </c>
      <c r="K24" s="47">
        <f t="shared" si="4"/>
        <v>18060.00181818182</v>
      </c>
      <c r="L24" s="41">
        <f t="shared" si="5"/>
        <v>17</v>
      </c>
      <c r="M24" s="22">
        <f t="shared" si="6"/>
        <v>2.6004728132387706E-2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322316184</v>
      </c>
      <c r="E25" s="45">
        <f t="shared" si="0"/>
        <v>1.9012354654742714E-2</v>
      </c>
      <c r="F25" s="41">
        <f t="shared" si="1"/>
        <v>13</v>
      </c>
      <c r="G25" s="60">
        <v>62421</v>
      </c>
      <c r="H25" s="46">
        <f t="shared" si="2"/>
        <v>9</v>
      </c>
      <c r="I25" s="60">
        <v>9103</v>
      </c>
      <c r="J25" s="41">
        <f t="shared" si="3"/>
        <v>7</v>
      </c>
      <c r="K25" s="47">
        <f t="shared" si="4"/>
        <v>35407.688014940133</v>
      </c>
      <c r="L25" s="41">
        <f t="shared" si="5"/>
        <v>15</v>
      </c>
      <c r="M25" s="22">
        <f t="shared" si="6"/>
        <v>0.43040189125295508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1116750095</v>
      </c>
      <c r="E26" s="45">
        <f t="shared" si="0"/>
        <v>6.5873356414698742E-2</v>
      </c>
      <c r="F26" s="41">
        <f t="shared" si="1"/>
        <v>7</v>
      </c>
      <c r="G26" s="60">
        <v>34321</v>
      </c>
      <c r="H26" s="46">
        <f t="shared" si="2"/>
        <v>13</v>
      </c>
      <c r="I26" s="60">
        <v>6640</v>
      </c>
      <c r="J26" s="41">
        <f t="shared" si="3"/>
        <v>13</v>
      </c>
      <c r="K26" s="47">
        <f t="shared" si="4"/>
        <v>168185.25527108434</v>
      </c>
      <c r="L26" s="41">
        <f t="shared" si="5"/>
        <v>3</v>
      </c>
      <c r="M26" s="22">
        <f t="shared" si="6"/>
        <v>0.31394799054373523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68411293</v>
      </c>
      <c r="E27" s="45">
        <f t="shared" si="0"/>
        <v>4.0353535735131365E-3</v>
      </c>
      <c r="F27" s="41">
        <f t="shared" si="1"/>
        <v>17</v>
      </c>
      <c r="G27" s="60">
        <v>31769</v>
      </c>
      <c r="H27" s="46">
        <f t="shared" si="2"/>
        <v>15</v>
      </c>
      <c r="I27" s="60">
        <v>5498</v>
      </c>
      <c r="J27" s="41">
        <f t="shared" si="3"/>
        <v>15</v>
      </c>
      <c r="K27" s="47">
        <f t="shared" si="4"/>
        <v>12442.941615132775</v>
      </c>
      <c r="L27" s="41">
        <f t="shared" si="5"/>
        <v>19</v>
      </c>
      <c r="M27" s="22">
        <f t="shared" si="6"/>
        <v>0.25995271867612291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405159166</v>
      </c>
      <c r="E28" s="45">
        <f t="shared" si="0"/>
        <v>2.3898985337986553E-2</v>
      </c>
      <c r="F28" s="41">
        <f t="shared" si="1"/>
        <v>12</v>
      </c>
      <c r="G28" s="60">
        <v>12553</v>
      </c>
      <c r="H28" s="46">
        <f t="shared" si="2"/>
        <v>17</v>
      </c>
      <c r="I28" s="60">
        <v>5600</v>
      </c>
      <c r="J28" s="41">
        <f t="shared" si="3"/>
        <v>14</v>
      </c>
      <c r="K28" s="60">
        <f t="shared" si="4"/>
        <v>72349.851071428566</v>
      </c>
      <c r="L28" s="41">
        <f t="shared" si="5"/>
        <v>10</v>
      </c>
      <c r="M28" s="22">
        <f t="shared" si="6"/>
        <v>0.26477541371158392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2165013</v>
      </c>
      <c r="E29" s="50">
        <f t="shared" si="0"/>
        <v>1.2770688234546885E-4</v>
      </c>
      <c r="F29" s="41">
        <f t="shared" si="1"/>
        <v>20</v>
      </c>
      <c r="G29" s="61">
        <v>1804</v>
      </c>
      <c r="H29" s="46">
        <f t="shared" si="2"/>
        <v>20</v>
      </c>
      <c r="I29" s="61">
        <v>304</v>
      </c>
      <c r="J29" s="41">
        <f t="shared" si="3"/>
        <v>20</v>
      </c>
      <c r="K29" s="51">
        <f t="shared" si="4"/>
        <v>7121.7532894736842</v>
      </c>
      <c r="L29" s="41">
        <f t="shared" si="5"/>
        <v>20</v>
      </c>
      <c r="M29" s="28">
        <f t="shared" si="6"/>
        <v>1.4373522458628841E-2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16952986090</v>
      </c>
      <c r="E30" s="70"/>
      <c r="F30" s="71"/>
      <c r="G30" s="62">
        <v>455493</v>
      </c>
      <c r="H30" s="71"/>
      <c r="I30" s="62">
        <v>19163</v>
      </c>
      <c r="J30" s="71"/>
      <c r="K30" s="54">
        <f>IFERROR(D30/I30,0)</f>
        <v>884672.86385221523</v>
      </c>
      <c r="L30" s="71"/>
      <c r="M30" s="30">
        <f t="shared" si="6"/>
        <v>0.90605200945626474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18" priority="42" stopIfTrue="1">
      <formula>$F8&lt;=5</formula>
    </cfRule>
  </conditionalFormatting>
  <conditionalFormatting sqref="H8:H29">
    <cfRule type="expression" dxfId="317" priority="43" stopIfTrue="1">
      <formula>$H8&lt;=5</formula>
    </cfRule>
  </conditionalFormatting>
  <conditionalFormatting sqref="J8:J29">
    <cfRule type="expression" dxfId="316" priority="44" stopIfTrue="1">
      <formula>$J8&lt;=5</formula>
    </cfRule>
  </conditionalFormatting>
  <conditionalFormatting sqref="L8:L29">
    <cfRule type="expression" dxfId="315" priority="45" stopIfTrue="1">
      <formula>$L8&lt;=5</formula>
    </cfRule>
  </conditionalFormatting>
  <conditionalFormatting sqref="E8:E29">
    <cfRule type="expression" dxfId="314" priority="40" stopIfTrue="1">
      <formula>$F8&lt;=5</formula>
    </cfRule>
  </conditionalFormatting>
  <conditionalFormatting sqref="G8:G29">
    <cfRule type="expression" dxfId="313" priority="38" stopIfTrue="1">
      <formula>$H8&lt;=5</formula>
    </cfRule>
  </conditionalFormatting>
  <conditionalFormatting sqref="I8:I29">
    <cfRule type="expression" dxfId="312" priority="36" stopIfTrue="1">
      <formula>$J8&lt;=5</formula>
    </cfRule>
  </conditionalFormatting>
  <conditionalFormatting sqref="K8:K29">
    <cfRule type="expression" dxfId="311" priority="34" stopIfTrue="1">
      <formula>$L8&lt;=5</formula>
    </cfRule>
  </conditionalFormatting>
  <conditionalFormatting sqref="D8:D29">
    <cfRule type="expression" dxfId="310" priority="32" stopIfTrue="1">
      <formula>$F8&lt;=5</formula>
    </cfRule>
  </conditionalFormatting>
  <conditionalFormatting sqref="N8:N29">
    <cfRule type="expression" dxfId="309" priority="26" stopIfTrue="1">
      <formula>$N8&lt;=5</formula>
    </cfRule>
  </conditionalFormatting>
  <conditionalFormatting sqref="M8:M29">
    <cfRule type="expression" dxfId="308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237</v>
      </c>
    </row>
    <row r="3" spans="1:14" s="1" customFormat="1" ht="18.75" customHeight="1">
      <c r="A3" s="35"/>
      <c r="B3" s="129" t="s">
        <v>179</v>
      </c>
      <c r="C3" s="130"/>
      <c r="D3" s="137">
        <v>43039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616693193</v>
      </c>
      <c r="E8" s="40">
        <f t="shared" ref="E8:E29" si="0">IFERROR(D8/$D$30,0)</f>
        <v>1.8188719780124211E-2</v>
      </c>
      <c r="F8" s="41">
        <f>_xlfn.IFS(D8&gt;0,RANK(D8,$D$8:$D$29,0),D8=0,"-")</f>
        <v>14</v>
      </c>
      <c r="G8" s="59">
        <v>73854</v>
      </c>
      <c r="H8" s="46">
        <f>_xlfn.IFS(G8&gt;0,RANK(G8,$G$8:$G$29,0),G8=0,"-")</f>
        <v>15</v>
      </c>
      <c r="I8" s="59">
        <v>13973</v>
      </c>
      <c r="J8" s="41">
        <f>_xlfn.IFS(I8&gt;0,RANK(I8,$I$8:$I$29,0),I8=0,"-")</f>
        <v>12</v>
      </c>
      <c r="K8" s="42">
        <f>IFERROR(D8/I8,0)</f>
        <v>44134.630573248411</v>
      </c>
      <c r="L8" s="41">
        <f>_xlfn.IFS(K8&gt;0,RANK(K8,$K$8:$K$29,0),K8=0,"-")</f>
        <v>14</v>
      </c>
      <c r="M8" s="16">
        <f>IFERROR(I8/$D$3,0)</f>
        <v>0.32465903018192804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4485609393</v>
      </c>
      <c r="E9" s="45">
        <f t="shared" si="0"/>
        <v>0.1322983506522506</v>
      </c>
      <c r="F9" s="41">
        <f t="shared" ref="F9:F29" si="1">_xlfn.IFS(D9&gt;0,RANK(D9,$D$8:$D$29,0),D9=0,"-")</f>
        <v>2</v>
      </c>
      <c r="G9" s="60">
        <v>108373</v>
      </c>
      <c r="H9" s="46">
        <f t="shared" ref="H9:H29" si="2">_xlfn.IFS(G9&gt;0,RANK(G9,$G$8:$G$29,0),G9=0,"-")</f>
        <v>11</v>
      </c>
      <c r="I9" s="60">
        <v>18288</v>
      </c>
      <c r="J9" s="41">
        <f t="shared" ref="J9:J29" si="3">_xlfn.IFS(I9&gt;0,RANK(I9,$I$8:$I$29,0),I9=0,"-")</f>
        <v>9</v>
      </c>
      <c r="K9" s="47">
        <f t="shared" ref="K9:K29" si="4">IFERROR(D9/I9,0)</f>
        <v>245276.10416666666</v>
      </c>
      <c r="L9" s="41">
        <f t="shared" ref="L9:L29" si="5">_xlfn.IFS(K9&gt;0,RANK(K9,$K$8:$K$29,0),K9=0,"-")</f>
        <v>1</v>
      </c>
      <c r="M9" s="22">
        <f t="shared" ref="M9:M30" si="6">IFERROR(I9/$D$3,0)</f>
        <v>0.42491693580241174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430764079</v>
      </c>
      <c r="E10" s="45">
        <f t="shared" si="0"/>
        <v>1.2704935311770643E-2</v>
      </c>
      <c r="F10" s="41">
        <f t="shared" si="1"/>
        <v>16</v>
      </c>
      <c r="G10" s="60">
        <v>46259</v>
      </c>
      <c r="H10" s="46">
        <f t="shared" si="2"/>
        <v>16</v>
      </c>
      <c r="I10" s="60">
        <v>7740</v>
      </c>
      <c r="J10" s="41">
        <f t="shared" si="3"/>
        <v>17</v>
      </c>
      <c r="K10" s="47">
        <f t="shared" si="4"/>
        <v>55654.27377260982</v>
      </c>
      <c r="L10" s="41">
        <f t="shared" si="5"/>
        <v>13</v>
      </c>
      <c r="M10" s="22">
        <f t="shared" si="6"/>
        <v>0.17983689212109946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2273485968</v>
      </c>
      <c r="E11" s="45">
        <f t="shared" si="0"/>
        <v>6.7054087292311729E-2</v>
      </c>
      <c r="F11" s="41">
        <f t="shared" si="1"/>
        <v>7</v>
      </c>
      <c r="G11" s="60">
        <v>401331</v>
      </c>
      <c r="H11" s="46">
        <f t="shared" si="2"/>
        <v>2</v>
      </c>
      <c r="I11" s="60">
        <v>30268</v>
      </c>
      <c r="J11" s="41">
        <f t="shared" si="3"/>
        <v>2</v>
      </c>
      <c r="K11" s="47">
        <f t="shared" si="4"/>
        <v>75111.866261398172</v>
      </c>
      <c r="L11" s="41">
        <f t="shared" si="5"/>
        <v>11</v>
      </c>
      <c r="M11" s="22">
        <f t="shared" si="6"/>
        <v>0.70326912800018593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736708983</v>
      </c>
      <c r="E12" s="45">
        <f t="shared" si="0"/>
        <v>2.1728459797167393E-2</v>
      </c>
      <c r="F12" s="41">
        <f t="shared" si="1"/>
        <v>12</v>
      </c>
      <c r="G12" s="60">
        <v>82730</v>
      </c>
      <c r="H12" s="46">
        <f t="shared" si="2"/>
        <v>13</v>
      </c>
      <c r="I12" s="60">
        <v>8217</v>
      </c>
      <c r="J12" s="41">
        <f t="shared" si="3"/>
        <v>16</v>
      </c>
      <c r="K12" s="47">
        <f t="shared" si="4"/>
        <v>89656.685286600943</v>
      </c>
      <c r="L12" s="41">
        <f t="shared" si="5"/>
        <v>7</v>
      </c>
      <c r="M12" s="22">
        <f t="shared" si="6"/>
        <v>0.19091986337972536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1471994456</v>
      </c>
      <c r="E13" s="45">
        <f t="shared" si="0"/>
        <v>4.3414934657922157E-2</v>
      </c>
      <c r="F13" s="41">
        <f t="shared" si="1"/>
        <v>9</v>
      </c>
      <c r="G13" s="60">
        <v>250279</v>
      </c>
      <c r="H13" s="46">
        <f t="shared" si="2"/>
        <v>5</v>
      </c>
      <c r="I13" s="60">
        <v>18781</v>
      </c>
      <c r="J13" s="41">
        <f t="shared" si="3"/>
        <v>8</v>
      </c>
      <c r="K13" s="47">
        <f t="shared" si="4"/>
        <v>78376.788030456315</v>
      </c>
      <c r="L13" s="41">
        <f t="shared" si="5"/>
        <v>10</v>
      </c>
      <c r="M13" s="22">
        <f t="shared" si="6"/>
        <v>0.4363716629103836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1354997831</v>
      </c>
      <c r="E14" s="45">
        <f t="shared" si="0"/>
        <v>3.9964241750168147E-2</v>
      </c>
      <c r="F14" s="41">
        <f t="shared" si="1"/>
        <v>10</v>
      </c>
      <c r="G14" s="60">
        <v>143701</v>
      </c>
      <c r="H14" s="46">
        <f t="shared" si="2"/>
        <v>9</v>
      </c>
      <c r="I14" s="60">
        <v>18784</v>
      </c>
      <c r="J14" s="41">
        <f t="shared" si="3"/>
        <v>7</v>
      </c>
      <c r="K14" s="47">
        <f t="shared" si="4"/>
        <v>72135.744836030659</v>
      </c>
      <c r="L14" s="41">
        <f t="shared" si="5"/>
        <v>12</v>
      </c>
      <c r="M14" s="22">
        <f t="shared" si="6"/>
        <v>0.43644136713213599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126945971</v>
      </c>
      <c r="E15" s="45">
        <f t="shared" si="0"/>
        <v>3.74413844670858E-3</v>
      </c>
      <c r="F15" s="41">
        <f t="shared" si="1"/>
        <v>18</v>
      </c>
      <c r="G15" s="60">
        <v>30776</v>
      </c>
      <c r="H15" s="46">
        <f t="shared" si="2"/>
        <v>17</v>
      </c>
      <c r="I15" s="60">
        <v>6179</v>
      </c>
      <c r="J15" s="41">
        <f t="shared" si="3"/>
        <v>18</v>
      </c>
      <c r="K15" s="47">
        <f t="shared" si="4"/>
        <v>20544.743647839456</v>
      </c>
      <c r="L15" s="41">
        <f t="shared" si="5"/>
        <v>18</v>
      </c>
      <c r="M15" s="22">
        <f t="shared" si="6"/>
        <v>0.143567462069286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5908168734</v>
      </c>
      <c r="E16" s="45">
        <f t="shared" si="0"/>
        <v>0.17425524837342776</v>
      </c>
      <c r="F16" s="41">
        <f t="shared" si="1"/>
        <v>1</v>
      </c>
      <c r="G16" s="60">
        <v>479232</v>
      </c>
      <c r="H16" s="46">
        <f t="shared" si="2"/>
        <v>1</v>
      </c>
      <c r="I16" s="60">
        <v>32692</v>
      </c>
      <c r="J16" s="41">
        <f t="shared" si="3"/>
        <v>1</v>
      </c>
      <c r="K16" s="47">
        <f t="shared" si="4"/>
        <v>180722.15630735349</v>
      </c>
      <c r="L16" s="41">
        <f t="shared" si="5"/>
        <v>2</v>
      </c>
      <c r="M16" s="22">
        <f t="shared" si="6"/>
        <v>0.75959013917609608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2670447229</v>
      </c>
      <c r="E17" s="45">
        <f t="shared" si="0"/>
        <v>7.876204389350247E-2</v>
      </c>
      <c r="F17" s="41">
        <f t="shared" si="1"/>
        <v>5</v>
      </c>
      <c r="G17" s="60">
        <v>181757</v>
      </c>
      <c r="H17" s="46">
        <f t="shared" si="2"/>
        <v>6</v>
      </c>
      <c r="I17" s="60">
        <v>23093</v>
      </c>
      <c r="J17" s="41">
        <f t="shared" si="3"/>
        <v>5</v>
      </c>
      <c r="K17" s="47">
        <f t="shared" si="4"/>
        <v>115638.81821331139</v>
      </c>
      <c r="L17" s="41">
        <f t="shared" si="5"/>
        <v>6</v>
      </c>
      <c r="M17" s="22">
        <f t="shared" si="6"/>
        <v>0.53655986430911495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2596441247</v>
      </c>
      <c r="E18" s="45">
        <f t="shared" si="0"/>
        <v>7.6579314971033374E-2</v>
      </c>
      <c r="F18" s="41">
        <f t="shared" si="1"/>
        <v>6</v>
      </c>
      <c r="G18" s="60">
        <v>395092</v>
      </c>
      <c r="H18" s="46">
        <f t="shared" si="2"/>
        <v>3</v>
      </c>
      <c r="I18" s="60">
        <v>29339</v>
      </c>
      <c r="J18" s="41">
        <f t="shared" si="3"/>
        <v>3</v>
      </c>
      <c r="K18" s="47">
        <f t="shared" si="4"/>
        <v>88497.946317188718</v>
      </c>
      <c r="L18" s="41">
        <f t="shared" si="5"/>
        <v>8</v>
      </c>
      <c r="M18" s="22">
        <f t="shared" si="6"/>
        <v>0.68168405399753706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700485659</v>
      </c>
      <c r="E19" s="45">
        <f t="shared" si="0"/>
        <v>2.0660090797445602E-2</v>
      </c>
      <c r="F19" s="41">
        <f t="shared" si="1"/>
        <v>13</v>
      </c>
      <c r="G19" s="60">
        <v>135585</v>
      </c>
      <c r="H19" s="46">
        <f t="shared" si="2"/>
        <v>10</v>
      </c>
      <c r="I19" s="60">
        <v>17468</v>
      </c>
      <c r="J19" s="41">
        <f t="shared" si="3"/>
        <v>10</v>
      </c>
      <c r="K19" s="47">
        <f t="shared" si="4"/>
        <v>40101.079631325854</v>
      </c>
      <c r="L19" s="41">
        <f t="shared" si="5"/>
        <v>15</v>
      </c>
      <c r="M19" s="22">
        <f t="shared" si="6"/>
        <v>0.40586444852343223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4083949203</v>
      </c>
      <c r="E20" s="45">
        <f t="shared" si="0"/>
        <v>0.12045180406203804</v>
      </c>
      <c r="F20" s="41">
        <f t="shared" si="1"/>
        <v>3</v>
      </c>
      <c r="G20" s="60">
        <v>375114</v>
      </c>
      <c r="H20" s="46">
        <f t="shared" si="2"/>
        <v>4</v>
      </c>
      <c r="I20" s="60">
        <v>28130</v>
      </c>
      <c r="J20" s="41">
        <f t="shared" si="3"/>
        <v>4</v>
      </c>
      <c r="K20" s="47">
        <f t="shared" si="4"/>
        <v>145181.27276928545</v>
      </c>
      <c r="L20" s="41">
        <f t="shared" si="5"/>
        <v>5</v>
      </c>
      <c r="M20" s="22">
        <f t="shared" si="6"/>
        <v>0.65359325263133439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2730599941</v>
      </c>
      <c r="E21" s="45">
        <f t="shared" si="0"/>
        <v>8.0536185127752347E-2</v>
      </c>
      <c r="F21" s="41">
        <f t="shared" si="1"/>
        <v>4</v>
      </c>
      <c r="G21" s="60">
        <v>166007</v>
      </c>
      <c r="H21" s="46">
        <f t="shared" si="2"/>
        <v>7</v>
      </c>
      <c r="I21" s="60">
        <v>17116</v>
      </c>
      <c r="J21" s="41">
        <f t="shared" si="3"/>
        <v>11</v>
      </c>
      <c r="K21" s="47">
        <f t="shared" si="4"/>
        <v>159534.93462257535</v>
      </c>
      <c r="L21" s="41">
        <f t="shared" si="5"/>
        <v>4</v>
      </c>
      <c r="M21" s="22">
        <f t="shared" si="6"/>
        <v>0.39768581983782153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139114</v>
      </c>
      <c r="E22" s="45">
        <f t="shared" si="0"/>
        <v>4.1030217168169708E-6</v>
      </c>
      <c r="F22" s="41">
        <f t="shared" si="1"/>
        <v>21</v>
      </c>
      <c r="G22" s="60">
        <v>10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23185.666666666668</v>
      </c>
      <c r="L22" s="41">
        <f t="shared" si="5"/>
        <v>17</v>
      </c>
      <c r="M22" s="22">
        <f t="shared" si="6"/>
        <v>1.3940844350472827E-4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5921</v>
      </c>
      <c r="E23" s="45">
        <f t="shared" si="0"/>
        <v>1.7463369312415203E-7</v>
      </c>
      <c r="F23" s="41">
        <f t="shared" si="1"/>
        <v>22</v>
      </c>
      <c r="G23" s="60">
        <v>5</v>
      </c>
      <c r="H23" s="46">
        <f t="shared" si="2"/>
        <v>22</v>
      </c>
      <c r="I23" s="60">
        <v>3</v>
      </c>
      <c r="J23" s="41">
        <f t="shared" si="3"/>
        <v>22</v>
      </c>
      <c r="K23" s="60">
        <f t="shared" si="4"/>
        <v>1973.6666666666667</v>
      </c>
      <c r="L23" s="41">
        <f t="shared" si="5"/>
        <v>22</v>
      </c>
      <c r="M23" s="22">
        <f t="shared" si="6"/>
        <v>6.9704221752364134E-5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6346382</v>
      </c>
      <c r="E24" s="45">
        <f t="shared" si="0"/>
        <v>1.8717988965320759E-4</v>
      </c>
      <c r="F24" s="41">
        <f t="shared" si="1"/>
        <v>19</v>
      </c>
      <c r="G24" s="60">
        <v>3435</v>
      </c>
      <c r="H24" s="46">
        <f t="shared" si="2"/>
        <v>19</v>
      </c>
      <c r="I24" s="60">
        <v>990</v>
      </c>
      <c r="J24" s="41">
        <f t="shared" si="3"/>
        <v>19</v>
      </c>
      <c r="K24" s="47">
        <f t="shared" si="4"/>
        <v>6410.4868686868685</v>
      </c>
      <c r="L24" s="41">
        <f t="shared" si="5"/>
        <v>20</v>
      </c>
      <c r="M24" s="22">
        <f t="shared" si="6"/>
        <v>2.3002393178280164E-2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615599435</v>
      </c>
      <c r="E25" s="45">
        <f t="shared" si="0"/>
        <v>1.8156460533557062E-2</v>
      </c>
      <c r="F25" s="41">
        <f t="shared" si="1"/>
        <v>15</v>
      </c>
      <c r="G25" s="60">
        <v>152464</v>
      </c>
      <c r="H25" s="46">
        <f t="shared" si="2"/>
        <v>8</v>
      </c>
      <c r="I25" s="60">
        <v>19845</v>
      </c>
      <c r="J25" s="41">
        <f t="shared" si="3"/>
        <v>6</v>
      </c>
      <c r="K25" s="47">
        <f t="shared" si="4"/>
        <v>31020.379692617789</v>
      </c>
      <c r="L25" s="41">
        <f t="shared" si="5"/>
        <v>16</v>
      </c>
      <c r="M25" s="22">
        <f t="shared" si="6"/>
        <v>0.46109342689188876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2110414036</v>
      </c>
      <c r="E26" s="45">
        <f t="shared" si="0"/>
        <v>6.2244451465584723E-2</v>
      </c>
      <c r="F26" s="41">
        <f t="shared" si="1"/>
        <v>8</v>
      </c>
      <c r="G26" s="60">
        <v>76306</v>
      </c>
      <c r="H26" s="46">
        <f t="shared" si="2"/>
        <v>14</v>
      </c>
      <c r="I26" s="60">
        <v>12990</v>
      </c>
      <c r="J26" s="41">
        <f t="shared" si="3"/>
        <v>13</v>
      </c>
      <c r="K26" s="47">
        <f t="shared" si="4"/>
        <v>162464.51393379521</v>
      </c>
      <c r="L26" s="41">
        <f t="shared" si="5"/>
        <v>3</v>
      </c>
      <c r="M26" s="22">
        <f t="shared" si="6"/>
        <v>0.30181928018773668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158327686</v>
      </c>
      <c r="E27" s="45">
        <f t="shared" si="0"/>
        <v>4.6697092602568996E-3</v>
      </c>
      <c r="F27" s="41">
        <f t="shared" si="1"/>
        <v>17</v>
      </c>
      <c r="G27" s="60">
        <v>83034</v>
      </c>
      <c r="H27" s="46">
        <f t="shared" si="2"/>
        <v>12</v>
      </c>
      <c r="I27" s="60">
        <v>11507</v>
      </c>
      <c r="J27" s="41">
        <f t="shared" si="3"/>
        <v>14</v>
      </c>
      <c r="K27" s="47">
        <f t="shared" si="4"/>
        <v>13759.24967411141</v>
      </c>
      <c r="L27" s="41">
        <f t="shared" si="5"/>
        <v>19</v>
      </c>
      <c r="M27" s="22">
        <f t="shared" si="6"/>
        <v>0.26736215990148471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826381174</v>
      </c>
      <c r="E28" s="45">
        <f t="shared" si="0"/>
        <v>2.4373247144720906E-2</v>
      </c>
      <c r="F28" s="41">
        <f t="shared" si="1"/>
        <v>11</v>
      </c>
      <c r="G28" s="60">
        <v>24373</v>
      </c>
      <c r="H28" s="46">
        <f t="shared" si="2"/>
        <v>18</v>
      </c>
      <c r="I28" s="60">
        <v>10462</v>
      </c>
      <c r="J28" s="41">
        <f t="shared" si="3"/>
        <v>15</v>
      </c>
      <c r="K28" s="47">
        <f t="shared" si="4"/>
        <v>78988.833301471997</v>
      </c>
      <c r="L28" s="41">
        <f t="shared" si="5"/>
        <v>9</v>
      </c>
      <c r="M28" s="22">
        <f t="shared" si="6"/>
        <v>0.24308185599107787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749955</v>
      </c>
      <c r="E29" s="50">
        <f t="shared" si="0"/>
        <v>2.2119137194211019E-5</v>
      </c>
      <c r="F29" s="41">
        <f t="shared" si="1"/>
        <v>20</v>
      </c>
      <c r="G29" s="61">
        <v>1146</v>
      </c>
      <c r="H29" s="46">
        <f t="shared" si="2"/>
        <v>20</v>
      </c>
      <c r="I29" s="61">
        <v>135</v>
      </c>
      <c r="J29" s="41">
        <f t="shared" si="3"/>
        <v>20</v>
      </c>
      <c r="K29" s="51">
        <f t="shared" si="4"/>
        <v>5555.2222222222226</v>
      </c>
      <c r="L29" s="41">
        <f t="shared" si="5"/>
        <v>21</v>
      </c>
      <c r="M29" s="28">
        <f t="shared" si="6"/>
        <v>3.1366899788563859E-3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33905255590</v>
      </c>
      <c r="E30" s="70"/>
      <c r="F30" s="71"/>
      <c r="G30" s="62">
        <v>1015401</v>
      </c>
      <c r="H30" s="71"/>
      <c r="I30" s="62">
        <v>39126</v>
      </c>
      <c r="J30" s="71"/>
      <c r="K30" s="54">
        <f>IFERROR(D30/I30,0)</f>
        <v>866565.85365230287</v>
      </c>
      <c r="L30" s="71"/>
      <c r="M30" s="30">
        <f t="shared" si="6"/>
        <v>0.90908246009433302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07" priority="33" stopIfTrue="1">
      <formula>$F8&lt;=5</formula>
    </cfRule>
  </conditionalFormatting>
  <conditionalFormatting sqref="H8:H29">
    <cfRule type="expression" dxfId="306" priority="34" stopIfTrue="1">
      <formula>$H8&lt;=5</formula>
    </cfRule>
  </conditionalFormatting>
  <conditionalFormatting sqref="J8:J29">
    <cfRule type="expression" dxfId="305" priority="35" stopIfTrue="1">
      <formula>$J8&lt;=5</formula>
    </cfRule>
  </conditionalFormatting>
  <conditionalFormatting sqref="L8:L29">
    <cfRule type="expression" dxfId="304" priority="36" stopIfTrue="1">
      <formula>$L8&lt;=5</formula>
    </cfRule>
  </conditionalFormatting>
  <conditionalFormatting sqref="E8:E29">
    <cfRule type="expression" dxfId="303" priority="31" stopIfTrue="1">
      <formula>$F8&lt;=5</formula>
    </cfRule>
  </conditionalFormatting>
  <conditionalFormatting sqref="G8:G29">
    <cfRule type="expression" dxfId="302" priority="29" stopIfTrue="1">
      <formula>$H8&lt;=5</formula>
    </cfRule>
  </conditionalFormatting>
  <conditionalFormatting sqref="I8:I29">
    <cfRule type="expression" dxfId="301" priority="27" stopIfTrue="1">
      <formula>$J8&lt;=5</formula>
    </cfRule>
  </conditionalFormatting>
  <conditionalFormatting sqref="K8:K29">
    <cfRule type="expression" dxfId="300" priority="25" stopIfTrue="1">
      <formula>$L8&lt;=5</formula>
    </cfRule>
  </conditionalFormatting>
  <conditionalFormatting sqref="D8:D29">
    <cfRule type="expression" dxfId="299" priority="23" stopIfTrue="1">
      <formula>$F8&lt;=5</formula>
    </cfRule>
  </conditionalFormatting>
  <conditionalFormatting sqref="N8:N29">
    <cfRule type="expression" dxfId="298" priority="17" stopIfTrue="1">
      <formula>$N8&lt;=5</formula>
    </cfRule>
  </conditionalFormatting>
  <conditionalFormatting sqref="M8:M29">
    <cfRule type="expression" dxfId="29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238</v>
      </c>
    </row>
    <row r="3" spans="1:14" s="1" customFormat="1" ht="18.75" customHeight="1">
      <c r="A3" s="35"/>
      <c r="B3" s="129" t="s">
        <v>179</v>
      </c>
      <c r="C3" s="130"/>
      <c r="D3" s="137">
        <v>23103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348631484</v>
      </c>
      <c r="E8" s="40">
        <f t="shared" ref="E8:E29" si="0">IFERROR(D8/$D$30,0)</f>
        <v>1.869476277590269E-2</v>
      </c>
      <c r="F8" s="41">
        <f>_xlfn.IFS(D8&gt;0,RANK(D8,$D$8:$D$29,0),D8=0,"-")</f>
        <v>13</v>
      </c>
      <c r="G8" s="59">
        <v>39431</v>
      </c>
      <c r="H8" s="46">
        <f>_xlfn.IFS(G8&gt;0,RANK(G8,$G$8:$G$29,0),G8=0,"-")</f>
        <v>14</v>
      </c>
      <c r="I8" s="59">
        <v>8004</v>
      </c>
      <c r="J8" s="41">
        <f>_xlfn.IFS(I8&gt;0,RANK(I8,$I$8:$I$29,0),I8=0,"-")</f>
        <v>12</v>
      </c>
      <c r="K8" s="42">
        <f>IFERROR(D8/I8,0)</f>
        <v>43557.15692153923</v>
      </c>
      <c r="L8" s="41">
        <f>_xlfn.IFS(K8&gt;0,RANK(K8,$K$8:$K$29,0),K8=0,"-")</f>
        <v>14</v>
      </c>
      <c r="M8" s="16">
        <f>IFERROR(I8/$D$3,0)</f>
        <v>0.3464485131801065</v>
      </c>
      <c r="N8" s="15">
        <f>_xlfn.IFS(M8&gt;0,RANK(M8,$M$8:$M$29,0),M8=0,"-")</f>
        <v>12</v>
      </c>
    </row>
    <row r="9" spans="1:14" ht="18.75" customHeight="1">
      <c r="B9" s="43" t="s">
        <v>132</v>
      </c>
      <c r="C9" s="44"/>
      <c r="D9" s="60">
        <v>2541355838</v>
      </c>
      <c r="E9" s="45">
        <f t="shared" si="0"/>
        <v>0.13627582906587227</v>
      </c>
      <c r="F9" s="41">
        <f t="shared" ref="F9:F29" si="1">_xlfn.IFS(D9&gt;0,RANK(D9,$D$8:$D$29,0),D9=0,"-")</f>
        <v>2</v>
      </c>
      <c r="G9" s="60">
        <v>56053</v>
      </c>
      <c r="H9" s="46">
        <f t="shared" ref="H9:H29" si="2">_xlfn.IFS(G9&gt;0,RANK(G9,$G$8:$G$29,0),G9=0,"-")</f>
        <v>11</v>
      </c>
      <c r="I9" s="60">
        <v>10565</v>
      </c>
      <c r="J9" s="41">
        <f t="shared" ref="J9:J29" si="3">_xlfn.IFS(I9&gt;0,RANK(I9,$I$8:$I$29,0),I9=0,"-")</f>
        <v>7</v>
      </c>
      <c r="K9" s="47">
        <f t="shared" ref="K9:K29" si="4">IFERROR(D9/I9,0)</f>
        <v>240544.80246095598</v>
      </c>
      <c r="L9" s="41">
        <f t="shared" ref="L9:L29" si="5">_xlfn.IFS(K9&gt;0,RANK(K9,$K$8:$K$29,0),K9=0,"-")</f>
        <v>1</v>
      </c>
      <c r="M9" s="22">
        <f t="shared" ref="M9:M30" si="6">IFERROR(I9/$D$3,0)</f>
        <v>0.45729991775959833</v>
      </c>
      <c r="N9" s="15">
        <f t="shared" ref="N9:N29" si="7">_xlfn.IFS(M9&gt;0,RANK(M9,$M$8:$M$29,0),M9=0,"-")</f>
        <v>7</v>
      </c>
    </row>
    <row r="10" spans="1:14" ht="18.75" customHeight="1">
      <c r="B10" s="43" t="s">
        <v>48</v>
      </c>
      <c r="C10" s="44"/>
      <c r="D10" s="60">
        <v>268990044</v>
      </c>
      <c r="E10" s="45">
        <f t="shared" si="0"/>
        <v>1.4424127746476351E-2</v>
      </c>
      <c r="F10" s="41">
        <f t="shared" si="1"/>
        <v>16</v>
      </c>
      <c r="G10" s="60">
        <v>24025</v>
      </c>
      <c r="H10" s="46">
        <f t="shared" si="2"/>
        <v>16</v>
      </c>
      <c r="I10" s="60">
        <v>4493</v>
      </c>
      <c r="J10" s="41">
        <f t="shared" si="3"/>
        <v>16</v>
      </c>
      <c r="K10" s="47">
        <f t="shared" si="4"/>
        <v>59868.694413532161</v>
      </c>
      <c r="L10" s="41">
        <f t="shared" si="5"/>
        <v>13</v>
      </c>
      <c r="M10" s="22">
        <f t="shared" si="6"/>
        <v>0.19447690776089685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1171451739</v>
      </c>
      <c r="E11" s="45">
        <f t="shared" si="0"/>
        <v>6.2817081557739268E-2</v>
      </c>
      <c r="F11" s="41">
        <f t="shared" si="1"/>
        <v>8</v>
      </c>
      <c r="G11" s="60">
        <v>203698</v>
      </c>
      <c r="H11" s="46">
        <f t="shared" si="2"/>
        <v>3</v>
      </c>
      <c r="I11" s="60">
        <v>16158</v>
      </c>
      <c r="J11" s="41">
        <f t="shared" si="3"/>
        <v>2</v>
      </c>
      <c r="K11" s="47">
        <f t="shared" si="4"/>
        <v>72499.798180467886</v>
      </c>
      <c r="L11" s="41">
        <f t="shared" si="5"/>
        <v>12</v>
      </c>
      <c r="M11" s="22">
        <f t="shared" si="6"/>
        <v>0.6993896896506947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528177240</v>
      </c>
      <c r="E12" s="45">
        <f t="shared" si="0"/>
        <v>2.8322594655366868E-2</v>
      </c>
      <c r="F12" s="41">
        <f t="shared" si="1"/>
        <v>12</v>
      </c>
      <c r="G12" s="60">
        <v>37526</v>
      </c>
      <c r="H12" s="46">
        <f t="shared" si="2"/>
        <v>15</v>
      </c>
      <c r="I12" s="60">
        <v>3927</v>
      </c>
      <c r="J12" s="41">
        <f t="shared" si="3"/>
        <v>17</v>
      </c>
      <c r="K12" s="47">
        <f t="shared" si="4"/>
        <v>134498.91520244462</v>
      </c>
      <c r="L12" s="41">
        <f t="shared" si="5"/>
        <v>6</v>
      </c>
      <c r="M12" s="22">
        <f t="shared" si="6"/>
        <v>0.16997792494481237</v>
      </c>
      <c r="N12" s="15">
        <f t="shared" si="7"/>
        <v>17</v>
      </c>
    </row>
    <row r="13" spans="1:14" ht="18.75" customHeight="1">
      <c r="B13" s="43" t="s">
        <v>133</v>
      </c>
      <c r="C13" s="44"/>
      <c r="D13" s="60">
        <v>918673507</v>
      </c>
      <c r="E13" s="45">
        <f t="shared" si="0"/>
        <v>4.9262284303248922E-2</v>
      </c>
      <c r="F13" s="41">
        <f t="shared" si="1"/>
        <v>10</v>
      </c>
      <c r="G13" s="60">
        <v>117114</v>
      </c>
      <c r="H13" s="46">
        <f t="shared" si="2"/>
        <v>5</v>
      </c>
      <c r="I13" s="60">
        <v>9723</v>
      </c>
      <c r="J13" s="41">
        <f t="shared" si="3"/>
        <v>10</v>
      </c>
      <c r="K13" s="47">
        <f t="shared" si="4"/>
        <v>94484.573382700808</v>
      </c>
      <c r="L13" s="41">
        <f t="shared" si="5"/>
        <v>8</v>
      </c>
      <c r="M13" s="22">
        <f t="shared" si="6"/>
        <v>0.42085443448902737</v>
      </c>
      <c r="N13" s="15">
        <f t="shared" si="7"/>
        <v>10</v>
      </c>
    </row>
    <row r="14" spans="1:14" ht="18.75" customHeight="1">
      <c r="B14" s="43" t="s">
        <v>134</v>
      </c>
      <c r="C14" s="44"/>
      <c r="D14" s="60">
        <v>1009136322</v>
      </c>
      <c r="E14" s="45">
        <f t="shared" si="0"/>
        <v>5.4113196926118552E-2</v>
      </c>
      <c r="F14" s="41">
        <f t="shared" si="1"/>
        <v>9</v>
      </c>
      <c r="G14" s="60">
        <v>102845</v>
      </c>
      <c r="H14" s="46">
        <f t="shared" si="2"/>
        <v>6</v>
      </c>
      <c r="I14" s="60">
        <v>11741</v>
      </c>
      <c r="J14" s="41">
        <f t="shared" si="3"/>
        <v>6</v>
      </c>
      <c r="K14" s="47">
        <f t="shared" si="4"/>
        <v>85949.77616898049</v>
      </c>
      <c r="L14" s="41">
        <f t="shared" si="5"/>
        <v>10</v>
      </c>
      <c r="M14" s="22">
        <f t="shared" si="6"/>
        <v>0.5082023979569753</v>
      </c>
      <c r="N14" s="15">
        <f t="shared" si="7"/>
        <v>6</v>
      </c>
    </row>
    <row r="15" spans="1:14" ht="18.75" customHeight="1">
      <c r="B15" s="43" t="s">
        <v>53</v>
      </c>
      <c r="C15" s="44"/>
      <c r="D15" s="60">
        <v>50556460</v>
      </c>
      <c r="E15" s="45">
        <f t="shared" si="0"/>
        <v>2.7110030787965587E-3</v>
      </c>
      <c r="F15" s="41">
        <f t="shared" si="1"/>
        <v>18</v>
      </c>
      <c r="G15" s="60">
        <v>11109</v>
      </c>
      <c r="H15" s="46">
        <f t="shared" si="2"/>
        <v>18</v>
      </c>
      <c r="I15" s="60">
        <v>2711</v>
      </c>
      <c r="J15" s="41">
        <f t="shared" si="3"/>
        <v>18</v>
      </c>
      <c r="K15" s="47">
        <f t="shared" si="4"/>
        <v>18648.638878642567</v>
      </c>
      <c r="L15" s="41">
        <f t="shared" si="5"/>
        <v>17</v>
      </c>
      <c r="M15" s="22">
        <f t="shared" si="6"/>
        <v>0.1173440678699736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3205904736</v>
      </c>
      <c r="E16" s="45">
        <f t="shared" si="0"/>
        <v>0.17191111896727873</v>
      </c>
      <c r="F16" s="41">
        <f t="shared" si="1"/>
        <v>1</v>
      </c>
      <c r="G16" s="60">
        <v>246491</v>
      </c>
      <c r="H16" s="46">
        <f t="shared" si="2"/>
        <v>1</v>
      </c>
      <c r="I16" s="60">
        <v>17393</v>
      </c>
      <c r="J16" s="41">
        <f t="shared" si="3"/>
        <v>1</v>
      </c>
      <c r="K16" s="47">
        <f t="shared" si="4"/>
        <v>184321.55096878053</v>
      </c>
      <c r="L16" s="41">
        <f t="shared" si="5"/>
        <v>2</v>
      </c>
      <c r="M16" s="22">
        <f t="shared" si="6"/>
        <v>0.75284595074232785</v>
      </c>
      <c r="N16" s="15">
        <f t="shared" si="7"/>
        <v>1</v>
      </c>
    </row>
    <row r="17" spans="2:15" ht="18.75" customHeight="1">
      <c r="B17" s="43" t="s">
        <v>114</v>
      </c>
      <c r="C17" s="44"/>
      <c r="D17" s="60">
        <v>1240345321</v>
      </c>
      <c r="E17" s="45">
        <f t="shared" si="0"/>
        <v>6.6511381216206714E-2</v>
      </c>
      <c r="F17" s="41">
        <f t="shared" si="1"/>
        <v>6</v>
      </c>
      <c r="G17" s="60">
        <v>84935</v>
      </c>
      <c r="H17" s="46">
        <f t="shared" si="2"/>
        <v>7</v>
      </c>
      <c r="I17" s="60">
        <v>12065</v>
      </c>
      <c r="J17" s="41">
        <f t="shared" si="3"/>
        <v>5</v>
      </c>
      <c r="K17" s="47">
        <f t="shared" si="4"/>
        <v>102805.24832159138</v>
      </c>
      <c r="L17" s="41">
        <f t="shared" si="5"/>
        <v>7</v>
      </c>
      <c r="M17" s="22">
        <f t="shared" si="6"/>
        <v>0.52222655066441592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1380307227</v>
      </c>
      <c r="E18" s="45">
        <f t="shared" si="0"/>
        <v>7.4016597326674774E-2</v>
      </c>
      <c r="F18" s="41">
        <f t="shared" si="1"/>
        <v>4</v>
      </c>
      <c r="G18" s="60">
        <v>203733</v>
      </c>
      <c r="H18" s="46">
        <f t="shared" si="2"/>
        <v>2</v>
      </c>
      <c r="I18" s="60">
        <v>16096</v>
      </c>
      <c r="J18" s="41">
        <f t="shared" si="3"/>
        <v>3</v>
      </c>
      <c r="K18" s="47">
        <f t="shared" si="4"/>
        <v>85754.673645626244</v>
      </c>
      <c r="L18" s="41">
        <f t="shared" si="5"/>
        <v>11</v>
      </c>
      <c r="M18" s="22">
        <f t="shared" si="6"/>
        <v>0.69670605549062892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288690822</v>
      </c>
      <c r="E19" s="45">
        <f t="shared" si="0"/>
        <v>1.5480548030109492E-2</v>
      </c>
      <c r="F19" s="41">
        <f t="shared" si="1"/>
        <v>15</v>
      </c>
      <c r="G19" s="60">
        <v>66687</v>
      </c>
      <c r="H19" s="46">
        <f t="shared" si="2"/>
        <v>10</v>
      </c>
      <c r="I19" s="60">
        <v>9741</v>
      </c>
      <c r="J19" s="41">
        <f t="shared" si="3"/>
        <v>9</v>
      </c>
      <c r="K19" s="47">
        <f t="shared" si="4"/>
        <v>29636.672004927626</v>
      </c>
      <c r="L19" s="41">
        <f t="shared" si="5"/>
        <v>16</v>
      </c>
      <c r="M19" s="22">
        <f t="shared" si="6"/>
        <v>0.4216335540838852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2213476408</v>
      </c>
      <c r="E20" s="45">
        <f t="shared" si="0"/>
        <v>0.11869385943817165</v>
      </c>
      <c r="F20" s="41">
        <f t="shared" si="1"/>
        <v>3</v>
      </c>
      <c r="G20" s="60">
        <v>184228</v>
      </c>
      <c r="H20" s="46">
        <f t="shared" si="2"/>
        <v>4</v>
      </c>
      <c r="I20" s="60">
        <v>15215</v>
      </c>
      <c r="J20" s="41">
        <f t="shared" si="3"/>
        <v>4</v>
      </c>
      <c r="K20" s="47">
        <f t="shared" si="4"/>
        <v>145479.88222149195</v>
      </c>
      <c r="L20" s="41">
        <f t="shared" si="5"/>
        <v>5</v>
      </c>
      <c r="M20" s="22">
        <f t="shared" si="6"/>
        <v>0.6585724797645327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1349106434</v>
      </c>
      <c r="E21" s="45">
        <f t="shared" si="0"/>
        <v>7.2343508548625562E-2</v>
      </c>
      <c r="F21" s="41">
        <f t="shared" si="1"/>
        <v>5</v>
      </c>
      <c r="G21" s="60">
        <v>78305</v>
      </c>
      <c r="H21" s="46">
        <f t="shared" si="2"/>
        <v>8</v>
      </c>
      <c r="I21" s="60">
        <v>8616</v>
      </c>
      <c r="J21" s="41">
        <f t="shared" si="3"/>
        <v>11</v>
      </c>
      <c r="K21" s="47">
        <f t="shared" si="4"/>
        <v>156581.52669452183</v>
      </c>
      <c r="L21" s="41">
        <f t="shared" si="5"/>
        <v>4</v>
      </c>
      <c r="M21" s="22">
        <f t="shared" si="6"/>
        <v>0.37293857940527203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18665</v>
      </c>
      <c r="E22" s="45">
        <f t="shared" si="0"/>
        <v>1.0008784726173029E-6</v>
      </c>
      <c r="F22" s="41">
        <f t="shared" si="1"/>
        <v>21</v>
      </c>
      <c r="G22" s="60">
        <v>13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2333.125</v>
      </c>
      <c r="L22" s="41">
        <f t="shared" si="5"/>
        <v>21</v>
      </c>
      <c r="M22" s="22">
        <f t="shared" si="6"/>
        <v>3.462753754923603E-4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720</v>
      </c>
      <c r="E23" s="45">
        <f t="shared" si="0"/>
        <v>3.8608759725928641E-8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720</v>
      </c>
      <c r="L23" s="41">
        <f t="shared" si="5"/>
        <v>22</v>
      </c>
      <c r="M23" s="22">
        <f t="shared" si="6"/>
        <v>4.3284421936545037E-5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3851216</v>
      </c>
      <c r="E24" s="45">
        <f t="shared" si="0"/>
        <v>2.0651482388423889E-4</v>
      </c>
      <c r="F24" s="41">
        <f t="shared" si="1"/>
        <v>19</v>
      </c>
      <c r="G24" s="60">
        <v>2397</v>
      </c>
      <c r="H24" s="46">
        <f t="shared" si="2"/>
        <v>19</v>
      </c>
      <c r="I24" s="60">
        <v>591</v>
      </c>
      <c r="J24" s="41">
        <f t="shared" si="3"/>
        <v>19</v>
      </c>
      <c r="K24" s="47">
        <f t="shared" si="4"/>
        <v>6516.4399323181051</v>
      </c>
      <c r="L24" s="41">
        <f t="shared" si="5"/>
        <v>19</v>
      </c>
      <c r="M24" s="22">
        <f t="shared" si="6"/>
        <v>2.5581093364498118E-2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333338386</v>
      </c>
      <c r="E25" s="45">
        <f t="shared" si="0"/>
        <v>1.78746967395873E-2</v>
      </c>
      <c r="F25" s="41">
        <f t="shared" si="1"/>
        <v>14</v>
      </c>
      <c r="G25" s="60">
        <v>66889</v>
      </c>
      <c r="H25" s="46">
        <f t="shared" si="2"/>
        <v>9</v>
      </c>
      <c r="I25" s="60">
        <v>9794</v>
      </c>
      <c r="J25" s="41">
        <f t="shared" si="3"/>
        <v>8</v>
      </c>
      <c r="K25" s="47">
        <f t="shared" si="4"/>
        <v>34034.95875025526</v>
      </c>
      <c r="L25" s="41">
        <f t="shared" si="5"/>
        <v>15</v>
      </c>
      <c r="M25" s="22">
        <f t="shared" si="6"/>
        <v>0.4239276284465221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1183123260</v>
      </c>
      <c r="E26" s="45">
        <f t="shared" si="0"/>
        <v>6.3442946765968608E-2</v>
      </c>
      <c r="F26" s="41">
        <f t="shared" si="1"/>
        <v>7</v>
      </c>
      <c r="G26" s="60">
        <v>42624</v>
      </c>
      <c r="H26" s="46">
        <f t="shared" si="2"/>
        <v>13</v>
      </c>
      <c r="I26" s="60">
        <v>7543</v>
      </c>
      <c r="J26" s="41">
        <f t="shared" si="3"/>
        <v>13</v>
      </c>
      <c r="K26" s="47">
        <f t="shared" si="4"/>
        <v>156850.49184674534</v>
      </c>
      <c r="L26" s="41">
        <f t="shared" si="5"/>
        <v>3</v>
      </c>
      <c r="M26" s="22">
        <f t="shared" si="6"/>
        <v>0.32649439466735924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72856279</v>
      </c>
      <c r="E27" s="45">
        <f t="shared" si="0"/>
        <v>3.9067924589391949E-3</v>
      </c>
      <c r="F27" s="41">
        <f t="shared" si="1"/>
        <v>17</v>
      </c>
      <c r="G27" s="60">
        <v>48901</v>
      </c>
      <c r="H27" s="46">
        <f t="shared" si="2"/>
        <v>12</v>
      </c>
      <c r="I27" s="60">
        <v>6166</v>
      </c>
      <c r="J27" s="41">
        <f t="shared" si="3"/>
        <v>14</v>
      </c>
      <c r="K27" s="47">
        <f t="shared" si="4"/>
        <v>11815.809114498865</v>
      </c>
      <c r="L27" s="41">
        <f t="shared" si="5"/>
        <v>18</v>
      </c>
      <c r="M27" s="22">
        <f t="shared" si="6"/>
        <v>0.2668917456607367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539692662</v>
      </c>
      <c r="E28" s="45">
        <f t="shared" si="0"/>
        <v>2.8940089323617805E-2</v>
      </c>
      <c r="F28" s="41">
        <f t="shared" si="1"/>
        <v>11</v>
      </c>
      <c r="G28" s="60">
        <v>13501</v>
      </c>
      <c r="H28" s="46">
        <f t="shared" si="2"/>
        <v>17</v>
      </c>
      <c r="I28" s="60">
        <v>6121</v>
      </c>
      <c r="J28" s="41">
        <f t="shared" si="3"/>
        <v>15</v>
      </c>
      <c r="K28" s="47">
        <f t="shared" si="4"/>
        <v>88170.668518215971</v>
      </c>
      <c r="L28" s="41">
        <f t="shared" si="5"/>
        <v>9</v>
      </c>
      <c r="M28" s="22">
        <f t="shared" si="6"/>
        <v>0.26494394667359217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932930</v>
      </c>
      <c r="E29" s="50">
        <f t="shared" si="0"/>
        <v>5.0026764182098065E-5</v>
      </c>
      <c r="F29" s="41">
        <f t="shared" si="1"/>
        <v>20</v>
      </c>
      <c r="G29" s="61">
        <v>1275</v>
      </c>
      <c r="H29" s="46">
        <f t="shared" si="2"/>
        <v>20</v>
      </c>
      <c r="I29" s="61">
        <v>214</v>
      </c>
      <c r="J29" s="41">
        <f t="shared" si="3"/>
        <v>20</v>
      </c>
      <c r="K29" s="51">
        <f t="shared" si="4"/>
        <v>4359.4859813084113</v>
      </c>
      <c r="L29" s="41">
        <f t="shared" si="5"/>
        <v>20</v>
      </c>
      <c r="M29" s="28">
        <f t="shared" si="6"/>
        <v>9.2628662944206387E-3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18648617700</v>
      </c>
      <c r="E30" s="70"/>
      <c r="F30" s="71"/>
      <c r="G30" s="62">
        <v>554307</v>
      </c>
      <c r="H30" s="71"/>
      <c r="I30" s="62">
        <v>21313</v>
      </c>
      <c r="J30" s="71"/>
      <c r="K30" s="54">
        <f>IFERROR(D30/I30,0)</f>
        <v>874987.92755595176</v>
      </c>
      <c r="L30" s="71"/>
      <c r="M30" s="30">
        <f t="shared" si="6"/>
        <v>0.9225208847335844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96" priority="24" stopIfTrue="1">
      <formula>$F8&lt;=5</formula>
    </cfRule>
  </conditionalFormatting>
  <conditionalFormatting sqref="H8:H29">
    <cfRule type="expression" dxfId="295" priority="25" stopIfTrue="1">
      <formula>$H8&lt;=5</formula>
    </cfRule>
  </conditionalFormatting>
  <conditionalFormatting sqref="J8:J29">
    <cfRule type="expression" dxfId="294" priority="26" stopIfTrue="1">
      <formula>$J8&lt;=5</formula>
    </cfRule>
  </conditionalFormatting>
  <conditionalFormatting sqref="L8:L29">
    <cfRule type="expression" dxfId="293" priority="27" stopIfTrue="1">
      <formula>$L8&lt;=5</formula>
    </cfRule>
  </conditionalFormatting>
  <conditionalFormatting sqref="E8:E29">
    <cfRule type="expression" dxfId="292" priority="22" stopIfTrue="1">
      <formula>$F8&lt;=5</formula>
    </cfRule>
  </conditionalFormatting>
  <conditionalFormatting sqref="G8:G29">
    <cfRule type="expression" dxfId="291" priority="20" stopIfTrue="1">
      <formula>$H8&lt;=5</formula>
    </cfRule>
  </conditionalFormatting>
  <conditionalFormatting sqref="I8:I29">
    <cfRule type="expression" dxfId="290" priority="18" stopIfTrue="1">
      <formula>$J8&lt;=5</formula>
    </cfRule>
  </conditionalFormatting>
  <conditionalFormatting sqref="K8:K29">
    <cfRule type="expression" dxfId="289" priority="16" stopIfTrue="1">
      <formula>$L8&lt;=5</formula>
    </cfRule>
  </conditionalFormatting>
  <conditionalFormatting sqref="D8:D29">
    <cfRule type="expression" dxfId="288" priority="14" stopIfTrue="1">
      <formula>$F8&lt;=5</formula>
    </cfRule>
  </conditionalFormatting>
  <conditionalFormatting sqref="N8:N29">
    <cfRule type="expression" dxfId="287" priority="8" stopIfTrue="1">
      <formula>$N8&lt;=5</formula>
    </cfRule>
  </conditionalFormatting>
  <conditionalFormatting sqref="M8:M29">
    <cfRule type="expression" dxfId="286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239</v>
      </c>
    </row>
    <row r="3" spans="1:14" s="1" customFormat="1" ht="18.75" customHeight="1">
      <c r="A3" s="35"/>
      <c r="B3" s="129" t="s">
        <v>179</v>
      </c>
      <c r="C3" s="130"/>
      <c r="D3" s="137">
        <v>22902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417794218</v>
      </c>
      <c r="E8" s="40">
        <f t="shared" ref="E8:E29" si="0">IFERROR(D8/$D$30,0)</f>
        <v>2.2526204383703063E-2</v>
      </c>
      <c r="F8" s="41">
        <f>_xlfn.IFS(D8&gt;0,RANK(D8,$D$8:$D$29,0),D8=0,"-")</f>
        <v>12</v>
      </c>
      <c r="G8" s="59">
        <v>44678</v>
      </c>
      <c r="H8" s="46">
        <f>_xlfn.IFS(G8&gt;0,RANK(G8,$G$8:$G$29,0),G8=0,"-")</f>
        <v>15</v>
      </c>
      <c r="I8" s="59">
        <v>7753</v>
      </c>
      <c r="J8" s="41">
        <f>_xlfn.IFS(I8&gt;0,RANK(I8,$I$8:$I$29,0),I8=0,"-")</f>
        <v>12</v>
      </c>
      <c r="K8" s="42">
        <f>IFERROR(D8/I8,0)</f>
        <v>53888.071456210499</v>
      </c>
      <c r="L8" s="41">
        <f>_xlfn.IFS(K8&gt;0,RANK(K8,$K$8:$K$29,0),K8=0,"-")</f>
        <v>14</v>
      </c>
      <c r="M8" s="16">
        <f>IFERROR(I8/$D$3,0)</f>
        <v>0.33852938607981836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2348742044</v>
      </c>
      <c r="E9" s="45">
        <f t="shared" si="0"/>
        <v>0.1266370884236136</v>
      </c>
      <c r="F9" s="41">
        <f t="shared" ref="F9:F29" si="1">_xlfn.IFS(D9&gt;0,RANK(D9,$D$8:$D$29,0),D9=0,"-")</f>
        <v>2</v>
      </c>
      <c r="G9" s="60">
        <v>51808</v>
      </c>
      <c r="H9" s="46">
        <f t="shared" ref="H9:H29" si="2">_xlfn.IFS(G9&gt;0,RANK(G9,$G$8:$G$29,0),G9=0,"-")</f>
        <v>12</v>
      </c>
      <c r="I9" s="60">
        <v>9231</v>
      </c>
      <c r="J9" s="41">
        <f t="shared" ref="J9:J29" si="3">_xlfn.IFS(I9&gt;0,RANK(I9,$I$8:$I$29,0),I9=0,"-")</f>
        <v>11</v>
      </c>
      <c r="K9" s="47">
        <f t="shared" ref="K9:K29" si="4">IFERROR(D9/I9,0)</f>
        <v>254440.69374932293</v>
      </c>
      <c r="L9" s="41">
        <f t="shared" ref="L9:L29" si="5">_xlfn.IFS(K9&gt;0,RANK(K9,$K$8:$K$29,0),K9=0,"-")</f>
        <v>1</v>
      </c>
      <c r="M9" s="22">
        <f t="shared" ref="M9:M30" si="6">IFERROR(I9/$D$3,0)</f>
        <v>0.40306523447733822</v>
      </c>
      <c r="N9" s="15">
        <f t="shared" ref="N9:N29" si="7">_xlfn.IFS(M9&gt;0,RANK(M9,$M$8:$M$29,0),M9=0,"-")</f>
        <v>11</v>
      </c>
    </row>
    <row r="10" spans="1:14" ht="18.75" customHeight="1">
      <c r="B10" s="43" t="s">
        <v>30</v>
      </c>
      <c r="C10" s="44"/>
      <c r="D10" s="60">
        <v>294875324</v>
      </c>
      <c r="E10" s="45">
        <f t="shared" si="0"/>
        <v>1.5898788278909743E-2</v>
      </c>
      <c r="F10" s="41">
        <f t="shared" si="1"/>
        <v>16</v>
      </c>
      <c r="G10" s="60">
        <v>23104</v>
      </c>
      <c r="H10" s="46">
        <f t="shared" si="2"/>
        <v>16</v>
      </c>
      <c r="I10" s="60">
        <v>3928</v>
      </c>
      <c r="J10" s="41">
        <f t="shared" si="3"/>
        <v>17</v>
      </c>
      <c r="K10" s="47">
        <f t="shared" si="4"/>
        <v>75070.092668024445</v>
      </c>
      <c r="L10" s="41">
        <f t="shared" si="5"/>
        <v>11</v>
      </c>
      <c r="M10" s="22">
        <f t="shared" si="6"/>
        <v>0.17151340494279976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1138220874</v>
      </c>
      <c r="E11" s="45">
        <f t="shared" si="0"/>
        <v>6.1369437241759854E-2</v>
      </c>
      <c r="F11" s="41">
        <f t="shared" si="1"/>
        <v>7</v>
      </c>
      <c r="G11" s="60">
        <v>228053</v>
      </c>
      <c r="H11" s="46">
        <f t="shared" si="2"/>
        <v>3</v>
      </c>
      <c r="I11" s="60">
        <v>16523</v>
      </c>
      <c r="J11" s="41">
        <f t="shared" si="3"/>
        <v>2</v>
      </c>
      <c r="K11" s="47">
        <f t="shared" si="4"/>
        <v>68887.058887611201</v>
      </c>
      <c r="L11" s="41">
        <f t="shared" si="5"/>
        <v>12</v>
      </c>
      <c r="M11" s="22">
        <f t="shared" si="6"/>
        <v>0.7214653742031264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518550003</v>
      </c>
      <c r="E12" s="45">
        <f t="shared" si="0"/>
        <v>2.7958652483668019E-2</v>
      </c>
      <c r="F12" s="41">
        <f t="shared" si="1"/>
        <v>11</v>
      </c>
      <c r="G12" s="60">
        <v>50227</v>
      </c>
      <c r="H12" s="46">
        <f t="shared" si="2"/>
        <v>13</v>
      </c>
      <c r="I12" s="60">
        <v>4654</v>
      </c>
      <c r="J12" s="41">
        <f t="shared" si="3"/>
        <v>16</v>
      </c>
      <c r="K12" s="47">
        <f t="shared" si="4"/>
        <v>111420.28427159433</v>
      </c>
      <c r="L12" s="41">
        <f t="shared" si="5"/>
        <v>7</v>
      </c>
      <c r="M12" s="22">
        <f t="shared" si="6"/>
        <v>0.2032136931272378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1015627245</v>
      </c>
      <c r="E13" s="45">
        <f t="shared" si="0"/>
        <v>5.4759558444935845E-2</v>
      </c>
      <c r="F13" s="41">
        <f t="shared" si="1"/>
        <v>9</v>
      </c>
      <c r="G13" s="60">
        <v>146349</v>
      </c>
      <c r="H13" s="46">
        <f t="shared" si="2"/>
        <v>5</v>
      </c>
      <c r="I13" s="60">
        <v>10349</v>
      </c>
      <c r="J13" s="41">
        <f t="shared" si="3"/>
        <v>7</v>
      </c>
      <c r="K13" s="47">
        <f t="shared" si="4"/>
        <v>98137.718137018062</v>
      </c>
      <c r="L13" s="41">
        <f t="shared" si="5"/>
        <v>8</v>
      </c>
      <c r="M13" s="22">
        <f t="shared" si="6"/>
        <v>0.45188193170902102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792934365</v>
      </c>
      <c r="E14" s="45">
        <f t="shared" si="0"/>
        <v>4.2752629881660557E-2</v>
      </c>
      <c r="F14" s="41">
        <f t="shared" si="1"/>
        <v>10</v>
      </c>
      <c r="G14" s="60">
        <v>81168</v>
      </c>
      <c r="H14" s="46">
        <f t="shared" si="2"/>
        <v>9</v>
      </c>
      <c r="I14" s="60">
        <v>10052</v>
      </c>
      <c r="J14" s="41">
        <f t="shared" si="3"/>
        <v>8</v>
      </c>
      <c r="K14" s="47">
        <f t="shared" si="4"/>
        <v>78883.243633107835</v>
      </c>
      <c r="L14" s="41">
        <f t="shared" si="5"/>
        <v>10</v>
      </c>
      <c r="M14" s="22">
        <f t="shared" si="6"/>
        <v>0.43891363199720551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49940218</v>
      </c>
      <c r="E15" s="45">
        <f t="shared" si="0"/>
        <v>2.6926259607419618E-3</v>
      </c>
      <c r="F15" s="41">
        <f t="shared" si="1"/>
        <v>18</v>
      </c>
      <c r="G15" s="60">
        <v>14244</v>
      </c>
      <c r="H15" s="46">
        <f t="shared" si="2"/>
        <v>18</v>
      </c>
      <c r="I15" s="60">
        <v>2799</v>
      </c>
      <c r="J15" s="41">
        <f t="shared" si="3"/>
        <v>18</v>
      </c>
      <c r="K15" s="47">
        <f t="shared" si="4"/>
        <v>17842.164344408717</v>
      </c>
      <c r="L15" s="41">
        <f t="shared" si="5"/>
        <v>17</v>
      </c>
      <c r="M15" s="22">
        <f t="shared" si="6"/>
        <v>0.12221640031438302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3153086375</v>
      </c>
      <c r="E16" s="45">
        <f t="shared" si="0"/>
        <v>0.17000490926544945</v>
      </c>
      <c r="F16" s="41">
        <f t="shared" si="1"/>
        <v>1</v>
      </c>
      <c r="G16" s="60">
        <v>281744</v>
      </c>
      <c r="H16" s="46">
        <f t="shared" si="2"/>
        <v>1</v>
      </c>
      <c r="I16" s="60">
        <v>18077</v>
      </c>
      <c r="J16" s="41">
        <f t="shared" si="3"/>
        <v>1</v>
      </c>
      <c r="K16" s="47">
        <f t="shared" si="4"/>
        <v>174425.31255186148</v>
      </c>
      <c r="L16" s="41">
        <f t="shared" si="5"/>
        <v>2</v>
      </c>
      <c r="M16" s="22">
        <f t="shared" si="6"/>
        <v>0.7893197100689896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1423919866</v>
      </c>
      <c r="E17" s="45">
        <f t="shared" si="0"/>
        <v>7.6773465370291658E-2</v>
      </c>
      <c r="F17" s="41">
        <f t="shared" si="1"/>
        <v>4</v>
      </c>
      <c r="G17" s="60">
        <v>100966</v>
      </c>
      <c r="H17" s="46">
        <f t="shared" si="2"/>
        <v>6</v>
      </c>
      <c r="I17" s="60">
        <v>12639</v>
      </c>
      <c r="J17" s="41">
        <f t="shared" si="3"/>
        <v>5</v>
      </c>
      <c r="K17" s="47">
        <f t="shared" si="4"/>
        <v>112660.80117097871</v>
      </c>
      <c r="L17" s="41">
        <f t="shared" si="5"/>
        <v>6</v>
      </c>
      <c r="M17" s="22">
        <f t="shared" si="6"/>
        <v>0.55187319884726227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1423867353</v>
      </c>
      <c r="E18" s="45">
        <f t="shared" si="0"/>
        <v>7.6770634027683651E-2</v>
      </c>
      <c r="F18" s="41">
        <f t="shared" si="1"/>
        <v>5</v>
      </c>
      <c r="G18" s="60">
        <v>230809</v>
      </c>
      <c r="H18" s="46">
        <f t="shared" si="2"/>
        <v>2</v>
      </c>
      <c r="I18" s="60">
        <v>16200</v>
      </c>
      <c r="J18" s="41">
        <f t="shared" si="3"/>
        <v>3</v>
      </c>
      <c r="K18" s="47">
        <f t="shared" si="4"/>
        <v>87893.046481481477</v>
      </c>
      <c r="L18" s="41">
        <f t="shared" si="5"/>
        <v>9</v>
      </c>
      <c r="M18" s="22">
        <f t="shared" si="6"/>
        <v>0.707361802462667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374580651</v>
      </c>
      <c r="E19" s="45">
        <f t="shared" si="0"/>
        <v>2.0196259160787496E-2</v>
      </c>
      <c r="F19" s="41">
        <f t="shared" si="1"/>
        <v>14</v>
      </c>
      <c r="G19" s="60">
        <v>80535</v>
      </c>
      <c r="H19" s="46">
        <f t="shared" si="2"/>
        <v>10</v>
      </c>
      <c r="I19" s="60">
        <v>9815</v>
      </c>
      <c r="J19" s="41">
        <f t="shared" si="3"/>
        <v>9</v>
      </c>
      <c r="K19" s="47">
        <f t="shared" si="4"/>
        <v>38164.100967906263</v>
      </c>
      <c r="L19" s="41">
        <f t="shared" si="5"/>
        <v>15</v>
      </c>
      <c r="M19" s="22">
        <f t="shared" si="6"/>
        <v>0.42856519081302941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2321590567</v>
      </c>
      <c r="E20" s="45">
        <f t="shared" si="0"/>
        <v>0.1251731626585581</v>
      </c>
      <c r="F20" s="41">
        <f t="shared" si="1"/>
        <v>3</v>
      </c>
      <c r="G20" s="60">
        <v>222550</v>
      </c>
      <c r="H20" s="46">
        <f t="shared" si="2"/>
        <v>4</v>
      </c>
      <c r="I20" s="60">
        <v>15564</v>
      </c>
      <c r="J20" s="41">
        <f t="shared" si="3"/>
        <v>4</v>
      </c>
      <c r="K20" s="47">
        <f t="shared" si="4"/>
        <v>149164.13306347982</v>
      </c>
      <c r="L20" s="41">
        <f t="shared" si="5"/>
        <v>3</v>
      </c>
      <c r="M20" s="22">
        <f t="shared" si="6"/>
        <v>0.67959130206968821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1349564552</v>
      </c>
      <c r="E21" s="45">
        <f t="shared" si="0"/>
        <v>7.2764451056507112E-2</v>
      </c>
      <c r="F21" s="41">
        <f t="shared" si="1"/>
        <v>6</v>
      </c>
      <c r="G21" s="60">
        <v>90696</v>
      </c>
      <c r="H21" s="46">
        <f t="shared" si="2"/>
        <v>7</v>
      </c>
      <c r="I21" s="60">
        <v>9418</v>
      </c>
      <c r="J21" s="41">
        <f t="shared" si="3"/>
        <v>10</v>
      </c>
      <c r="K21" s="47">
        <f t="shared" si="4"/>
        <v>143296.29985134848</v>
      </c>
      <c r="L21" s="41">
        <f t="shared" si="5"/>
        <v>5</v>
      </c>
      <c r="M21" s="22">
        <f t="shared" si="6"/>
        <v>0.4112304602218147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21504</v>
      </c>
      <c r="E22" s="45">
        <f t="shared" si="0"/>
        <v>1.1594308350795576E-6</v>
      </c>
      <c r="F22" s="41">
        <f t="shared" si="1"/>
        <v>21</v>
      </c>
      <c r="G22" s="60">
        <v>21</v>
      </c>
      <c r="H22" s="46">
        <f t="shared" si="2"/>
        <v>21</v>
      </c>
      <c r="I22" s="60">
        <v>5</v>
      </c>
      <c r="J22" s="41">
        <f t="shared" si="3"/>
        <v>21</v>
      </c>
      <c r="K22" s="47">
        <f t="shared" si="4"/>
        <v>4300.8</v>
      </c>
      <c r="L22" s="41">
        <f t="shared" si="5"/>
        <v>21</v>
      </c>
      <c r="M22" s="22">
        <f t="shared" si="6"/>
        <v>2.1832154396995895E-4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5251599</v>
      </c>
      <c r="E24" s="45">
        <f t="shared" si="0"/>
        <v>2.831503819788397E-4</v>
      </c>
      <c r="F24" s="41">
        <f t="shared" si="1"/>
        <v>19</v>
      </c>
      <c r="G24" s="60">
        <v>2343</v>
      </c>
      <c r="H24" s="46">
        <f t="shared" si="2"/>
        <v>19</v>
      </c>
      <c r="I24" s="60">
        <v>643</v>
      </c>
      <c r="J24" s="41">
        <f t="shared" si="3"/>
        <v>19</v>
      </c>
      <c r="K24" s="47">
        <f t="shared" si="4"/>
        <v>8167.339035769829</v>
      </c>
      <c r="L24" s="41">
        <f t="shared" si="5"/>
        <v>20</v>
      </c>
      <c r="M24" s="22">
        <f t="shared" si="6"/>
        <v>2.8076150554536723E-2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324901996</v>
      </c>
      <c r="E25" s="45">
        <f t="shared" si="0"/>
        <v>1.7517735888267071E-2</v>
      </c>
      <c r="F25" s="41">
        <f t="shared" si="1"/>
        <v>15</v>
      </c>
      <c r="G25" s="60">
        <v>87792</v>
      </c>
      <c r="H25" s="46">
        <f t="shared" si="2"/>
        <v>8</v>
      </c>
      <c r="I25" s="60">
        <v>11117</v>
      </c>
      <c r="J25" s="41">
        <f t="shared" si="3"/>
        <v>6</v>
      </c>
      <c r="K25" s="47">
        <f t="shared" si="4"/>
        <v>29225.690024287127</v>
      </c>
      <c r="L25" s="41">
        <f t="shared" si="5"/>
        <v>16</v>
      </c>
      <c r="M25" s="22">
        <f t="shared" si="6"/>
        <v>0.48541612086280672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1130282212</v>
      </c>
      <c r="E26" s="45">
        <f t="shared" si="0"/>
        <v>6.0941408525610558E-2</v>
      </c>
      <c r="F26" s="41">
        <f t="shared" si="1"/>
        <v>8</v>
      </c>
      <c r="G26" s="60">
        <v>45605</v>
      </c>
      <c r="H26" s="46">
        <f t="shared" si="2"/>
        <v>14</v>
      </c>
      <c r="I26" s="60">
        <v>7679</v>
      </c>
      <c r="J26" s="41">
        <f t="shared" si="3"/>
        <v>13</v>
      </c>
      <c r="K26" s="47">
        <f t="shared" si="4"/>
        <v>147191.32855840604</v>
      </c>
      <c r="L26" s="41">
        <f t="shared" si="5"/>
        <v>4</v>
      </c>
      <c r="M26" s="22">
        <f t="shared" si="6"/>
        <v>0.33529822722906294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78020549</v>
      </c>
      <c r="E27" s="45">
        <f t="shared" si="0"/>
        <v>4.2066327325351351E-3</v>
      </c>
      <c r="F27" s="41">
        <f t="shared" si="1"/>
        <v>17</v>
      </c>
      <c r="G27" s="60">
        <v>54536</v>
      </c>
      <c r="H27" s="46">
        <f t="shared" si="2"/>
        <v>11</v>
      </c>
      <c r="I27" s="60">
        <v>6860</v>
      </c>
      <c r="J27" s="41">
        <f t="shared" si="3"/>
        <v>14</v>
      </c>
      <c r="K27" s="47">
        <f t="shared" si="4"/>
        <v>11373.257871720116</v>
      </c>
      <c r="L27" s="41">
        <f t="shared" si="5"/>
        <v>19</v>
      </c>
      <c r="M27" s="22">
        <f t="shared" si="6"/>
        <v>0.29953715832678368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384753908</v>
      </c>
      <c r="E28" s="45">
        <f t="shared" si="0"/>
        <v>2.0744770500956251E-2</v>
      </c>
      <c r="F28" s="41">
        <f t="shared" si="1"/>
        <v>13</v>
      </c>
      <c r="G28" s="60">
        <v>14281</v>
      </c>
      <c r="H28" s="46">
        <f t="shared" si="2"/>
        <v>17</v>
      </c>
      <c r="I28" s="60">
        <v>6043</v>
      </c>
      <c r="J28" s="41">
        <f t="shared" si="3"/>
        <v>15</v>
      </c>
      <c r="K28" s="60">
        <f t="shared" si="4"/>
        <v>63669.354294224722</v>
      </c>
      <c r="L28" s="41">
        <f t="shared" si="5"/>
        <v>13</v>
      </c>
      <c r="M28" s="22">
        <f t="shared" si="6"/>
        <v>0.2638634180420924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505887</v>
      </c>
      <c r="E29" s="50">
        <f t="shared" si="0"/>
        <v>2.7275901546962988E-5</v>
      </c>
      <c r="F29" s="41">
        <f t="shared" si="1"/>
        <v>20</v>
      </c>
      <c r="G29" s="61">
        <v>197</v>
      </c>
      <c r="H29" s="46">
        <f t="shared" si="2"/>
        <v>20</v>
      </c>
      <c r="I29" s="61">
        <v>37</v>
      </c>
      <c r="J29" s="41">
        <f t="shared" si="3"/>
        <v>20</v>
      </c>
      <c r="K29" s="51">
        <f t="shared" si="4"/>
        <v>13672.621621621622</v>
      </c>
      <c r="L29" s="41">
        <f t="shared" si="5"/>
        <v>18</v>
      </c>
      <c r="M29" s="28">
        <f t="shared" si="6"/>
        <v>1.6155794253776962E-3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18547031310</v>
      </c>
      <c r="E30" s="70"/>
      <c r="F30" s="71"/>
      <c r="G30" s="62">
        <v>578567</v>
      </c>
      <c r="H30" s="71"/>
      <c r="I30" s="62">
        <v>20931</v>
      </c>
      <c r="J30" s="71"/>
      <c r="K30" s="54">
        <f>IFERROR(D30/I30,0)</f>
        <v>886103.44990683673</v>
      </c>
      <c r="L30" s="71"/>
      <c r="M30" s="30">
        <f t="shared" si="6"/>
        <v>0.91393764736704219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85" priority="33" stopIfTrue="1">
      <formula>$F8&lt;=5</formula>
    </cfRule>
  </conditionalFormatting>
  <conditionalFormatting sqref="H8:H29">
    <cfRule type="expression" dxfId="284" priority="34" stopIfTrue="1">
      <formula>$H8&lt;=5</formula>
    </cfRule>
  </conditionalFormatting>
  <conditionalFormatting sqref="J8:J29">
    <cfRule type="expression" dxfId="283" priority="35" stopIfTrue="1">
      <formula>$J8&lt;=5</formula>
    </cfRule>
  </conditionalFormatting>
  <conditionalFormatting sqref="L8:L29">
    <cfRule type="expression" dxfId="282" priority="36" stopIfTrue="1">
      <formula>$L8&lt;=5</formula>
    </cfRule>
  </conditionalFormatting>
  <conditionalFormatting sqref="E8:E29">
    <cfRule type="expression" dxfId="281" priority="31" stopIfTrue="1">
      <formula>$F8&lt;=5</formula>
    </cfRule>
  </conditionalFormatting>
  <conditionalFormatting sqref="G8:G29">
    <cfRule type="expression" dxfId="280" priority="29" stopIfTrue="1">
      <formula>$H8&lt;=5</formula>
    </cfRule>
  </conditionalFormatting>
  <conditionalFormatting sqref="I8:I29">
    <cfRule type="expression" dxfId="279" priority="27" stopIfTrue="1">
      <formula>$J8&lt;=5</formula>
    </cfRule>
  </conditionalFormatting>
  <conditionalFormatting sqref="K8:K29">
    <cfRule type="expression" dxfId="278" priority="25" stopIfTrue="1">
      <formula>$L8&lt;=5</formula>
    </cfRule>
  </conditionalFormatting>
  <conditionalFormatting sqref="D8:D29">
    <cfRule type="expression" dxfId="277" priority="23" stopIfTrue="1">
      <formula>$F8&lt;=5</formula>
    </cfRule>
  </conditionalFormatting>
  <conditionalFormatting sqref="N8:N29">
    <cfRule type="expression" dxfId="276" priority="17" stopIfTrue="1">
      <formula>$N8&lt;=5</formula>
    </cfRule>
  </conditionalFormatting>
  <conditionalFormatting sqref="M8:M29">
    <cfRule type="expression" dxfId="27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240</v>
      </c>
    </row>
    <row r="3" spans="1:14" s="1" customFormat="1" ht="18.75" customHeight="1">
      <c r="A3" s="35"/>
      <c r="B3" s="129" t="s">
        <v>179</v>
      </c>
      <c r="C3" s="130"/>
      <c r="D3" s="137">
        <v>20903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334556025</v>
      </c>
      <c r="E8" s="40">
        <f t="shared" ref="E8:E29" si="0">IFERROR(D8/$D$30,0)</f>
        <v>1.9531745999826402E-2</v>
      </c>
      <c r="F8" s="41">
        <f>_xlfn.IFS(D8&gt;0,RANK(D8,$D$8:$D$29,0),D8=0,"-")</f>
        <v>13</v>
      </c>
      <c r="G8" s="59">
        <v>32173</v>
      </c>
      <c r="H8" s="46">
        <f>_xlfn.IFS(G8&gt;0,RANK(G8,$G$8:$G$29,0),G8=0,"-")</f>
        <v>15</v>
      </c>
      <c r="I8" s="59">
        <v>6672</v>
      </c>
      <c r="J8" s="41">
        <f>_xlfn.IFS(I8&gt;0,RANK(I8,$I$8:$I$29,0),I8=0,"-")</f>
        <v>12</v>
      </c>
      <c r="K8" s="42">
        <f>IFERROR(D8/I8,0)</f>
        <v>50143.289118705034</v>
      </c>
      <c r="L8" s="41">
        <f>_xlfn.IFS(K8&gt;0,RANK(K8,$K$8:$K$29,0),K8=0,"-")</f>
        <v>14</v>
      </c>
      <c r="M8" s="16">
        <f>IFERROR(I8/$D$3,0)</f>
        <v>0.31918863321054392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2261559409</v>
      </c>
      <c r="E9" s="45">
        <f t="shared" si="0"/>
        <v>0.13203230741429783</v>
      </c>
      <c r="F9" s="41">
        <f t="shared" ref="F9:F29" si="1">_xlfn.IFS(D9&gt;0,RANK(D9,$D$8:$D$29,0),D9=0,"-")</f>
        <v>3</v>
      </c>
      <c r="G9" s="60">
        <v>42902</v>
      </c>
      <c r="H9" s="46">
        <f t="shared" ref="H9:H29" si="2">_xlfn.IFS(G9&gt;0,RANK(G9,$G$8:$G$29,0),G9=0,"-")</f>
        <v>12</v>
      </c>
      <c r="I9" s="60">
        <v>8594</v>
      </c>
      <c r="J9" s="41">
        <f t="shared" ref="J9:J29" si="3">_xlfn.IFS(I9&gt;0,RANK(I9,$I$8:$I$29,0),I9=0,"-")</f>
        <v>9</v>
      </c>
      <c r="K9" s="47">
        <f t="shared" ref="K9:K29" si="4">IFERROR(D9/I9,0)</f>
        <v>263155.6212473819</v>
      </c>
      <c r="L9" s="41">
        <f t="shared" ref="L9:L29" si="5">_xlfn.IFS(K9&gt;0,RANK(K9,$K$8:$K$29,0),K9=0,"-")</f>
        <v>1</v>
      </c>
      <c r="M9" s="22">
        <f t="shared" ref="M9:M30" si="6">IFERROR(I9/$D$3,0)</f>
        <v>0.4111371573458355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237491048</v>
      </c>
      <c r="E10" s="45">
        <f t="shared" si="0"/>
        <v>1.3864986669328642E-2</v>
      </c>
      <c r="F10" s="41">
        <f t="shared" si="1"/>
        <v>16</v>
      </c>
      <c r="G10" s="60">
        <v>19631</v>
      </c>
      <c r="H10" s="46">
        <f t="shared" si="2"/>
        <v>16</v>
      </c>
      <c r="I10" s="60">
        <v>3840</v>
      </c>
      <c r="J10" s="41">
        <f t="shared" si="3"/>
        <v>16</v>
      </c>
      <c r="K10" s="47">
        <f t="shared" si="4"/>
        <v>61846.627083333333</v>
      </c>
      <c r="L10" s="41">
        <f t="shared" si="5"/>
        <v>13</v>
      </c>
      <c r="M10" s="22">
        <f t="shared" si="6"/>
        <v>0.18370568817873031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1135681163</v>
      </c>
      <c r="E11" s="45">
        <f t="shared" si="0"/>
        <v>6.6302306205674955E-2</v>
      </c>
      <c r="F11" s="41">
        <f t="shared" si="1"/>
        <v>7</v>
      </c>
      <c r="G11" s="60">
        <v>181042</v>
      </c>
      <c r="H11" s="46">
        <f t="shared" si="2"/>
        <v>2</v>
      </c>
      <c r="I11" s="60">
        <v>14851</v>
      </c>
      <c r="J11" s="41">
        <f t="shared" si="3"/>
        <v>2</v>
      </c>
      <c r="K11" s="47">
        <f t="shared" si="4"/>
        <v>76471.696384081879</v>
      </c>
      <c r="L11" s="41">
        <f t="shared" si="5"/>
        <v>12</v>
      </c>
      <c r="M11" s="22">
        <f t="shared" si="6"/>
        <v>0.71047218102664689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351791705</v>
      </c>
      <c r="E12" s="45">
        <f t="shared" si="0"/>
        <v>2.0537983815732685E-2</v>
      </c>
      <c r="F12" s="41">
        <f t="shared" si="1"/>
        <v>12</v>
      </c>
      <c r="G12" s="60">
        <v>37978</v>
      </c>
      <c r="H12" s="46">
        <f t="shared" si="2"/>
        <v>13</v>
      </c>
      <c r="I12" s="60">
        <v>3832</v>
      </c>
      <c r="J12" s="41">
        <f t="shared" si="3"/>
        <v>17</v>
      </c>
      <c r="K12" s="47">
        <f t="shared" si="4"/>
        <v>91803.680845511481</v>
      </c>
      <c r="L12" s="41">
        <f t="shared" si="5"/>
        <v>7</v>
      </c>
      <c r="M12" s="22">
        <f t="shared" si="6"/>
        <v>0.18332296799502465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735586434</v>
      </c>
      <c r="E13" s="45">
        <f t="shared" si="0"/>
        <v>4.2944339112727284E-2</v>
      </c>
      <c r="F13" s="41">
        <f t="shared" si="1"/>
        <v>10</v>
      </c>
      <c r="G13" s="60">
        <v>108134</v>
      </c>
      <c r="H13" s="46">
        <f t="shared" si="2"/>
        <v>5</v>
      </c>
      <c r="I13" s="60">
        <v>8893</v>
      </c>
      <c r="J13" s="41">
        <f t="shared" si="3"/>
        <v>8</v>
      </c>
      <c r="K13" s="47">
        <f t="shared" si="4"/>
        <v>82715.218036658043</v>
      </c>
      <c r="L13" s="41">
        <f t="shared" si="5"/>
        <v>8</v>
      </c>
      <c r="M13" s="22">
        <f t="shared" si="6"/>
        <v>0.42544132421183561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768598372</v>
      </c>
      <c r="E14" s="45">
        <f t="shared" si="0"/>
        <v>4.4871612094817555E-2</v>
      </c>
      <c r="F14" s="41">
        <f t="shared" si="1"/>
        <v>9</v>
      </c>
      <c r="G14" s="60">
        <v>72690</v>
      </c>
      <c r="H14" s="46">
        <f t="shared" si="2"/>
        <v>8</v>
      </c>
      <c r="I14" s="60">
        <v>9645</v>
      </c>
      <c r="J14" s="41">
        <f t="shared" si="3"/>
        <v>6</v>
      </c>
      <c r="K14" s="47">
        <f t="shared" si="4"/>
        <v>79688.789217210986</v>
      </c>
      <c r="L14" s="41">
        <f t="shared" si="5"/>
        <v>10</v>
      </c>
      <c r="M14" s="22">
        <f t="shared" si="6"/>
        <v>0.46141702148017033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48791900</v>
      </c>
      <c r="E15" s="45">
        <f t="shared" si="0"/>
        <v>2.8485243918381976E-3</v>
      </c>
      <c r="F15" s="41">
        <f t="shared" si="1"/>
        <v>18</v>
      </c>
      <c r="G15" s="60">
        <v>12761</v>
      </c>
      <c r="H15" s="46">
        <f t="shared" si="2"/>
        <v>17</v>
      </c>
      <c r="I15" s="60">
        <v>2956</v>
      </c>
      <c r="J15" s="41">
        <f t="shared" si="3"/>
        <v>18</v>
      </c>
      <c r="K15" s="47">
        <f t="shared" si="4"/>
        <v>16506.055480378891</v>
      </c>
      <c r="L15" s="41">
        <f t="shared" si="5"/>
        <v>18</v>
      </c>
      <c r="M15" s="22">
        <f t="shared" si="6"/>
        <v>0.14141510787925179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3053545881</v>
      </c>
      <c r="E16" s="45">
        <f t="shared" si="0"/>
        <v>0.17826934232168778</v>
      </c>
      <c r="F16" s="41">
        <f t="shared" si="1"/>
        <v>1</v>
      </c>
      <c r="G16" s="60">
        <v>217924</v>
      </c>
      <c r="H16" s="46">
        <f t="shared" si="2"/>
        <v>1</v>
      </c>
      <c r="I16" s="60">
        <v>16060</v>
      </c>
      <c r="J16" s="41">
        <f t="shared" si="3"/>
        <v>1</v>
      </c>
      <c r="K16" s="47">
        <f t="shared" si="4"/>
        <v>190133.61650062265</v>
      </c>
      <c r="L16" s="41">
        <f t="shared" si="5"/>
        <v>2</v>
      </c>
      <c r="M16" s="22">
        <f t="shared" si="6"/>
        <v>0.76831076878916904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1186853226</v>
      </c>
      <c r="E17" s="45">
        <f t="shared" si="0"/>
        <v>6.9289787112058618E-2</v>
      </c>
      <c r="F17" s="41">
        <f t="shared" si="1"/>
        <v>5</v>
      </c>
      <c r="G17" s="60">
        <v>78471</v>
      </c>
      <c r="H17" s="46">
        <f t="shared" si="2"/>
        <v>6</v>
      </c>
      <c r="I17" s="60">
        <v>11199</v>
      </c>
      <c r="J17" s="41">
        <f t="shared" si="3"/>
        <v>5</v>
      </c>
      <c r="K17" s="47">
        <f t="shared" si="4"/>
        <v>105978.50040182158</v>
      </c>
      <c r="L17" s="41">
        <f t="shared" si="5"/>
        <v>6</v>
      </c>
      <c r="M17" s="22">
        <f t="shared" si="6"/>
        <v>0.53576041716500022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1148452124</v>
      </c>
      <c r="E18" s="45">
        <f t="shared" si="0"/>
        <v>6.7047888851887019E-2</v>
      </c>
      <c r="F18" s="41">
        <f t="shared" si="1"/>
        <v>6</v>
      </c>
      <c r="G18" s="60">
        <v>177383</v>
      </c>
      <c r="H18" s="46">
        <f t="shared" si="2"/>
        <v>3</v>
      </c>
      <c r="I18" s="60">
        <v>14601</v>
      </c>
      <c r="J18" s="41">
        <f t="shared" si="3"/>
        <v>3</v>
      </c>
      <c r="K18" s="47">
        <f t="shared" si="4"/>
        <v>78655.717005684535</v>
      </c>
      <c r="L18" s="41">
        <f t="shared" si="5"/>
        <v>11</v>
      </c>
      <c r="M18" s="22">
        <f t="shared" si="6"/>
        <v>0.69851217528584408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292945245</v>
      </c>
      <c r="E19" s="45">
        <f t="shared" si="0"/>
        <v>1.7102463233764555E-2</v>
      </c>
      <c r="F19" s="41">
        <f t="shared" si="1"/>
        <v>14</v>
      </c>
      <c r="G19" s="60">
        <v>62690</v>
      </c>
      <c r="H19" s="46">
        <f t="shared" si="2"/>
        <v>10</v>
      </c>
      <c r="I19" s="60">
        <v>8558</v>
      </c>
      <c r="J19" s="41">
        <f t="shared" si="3"/>
        <v>10</v>
      </c>
      <c r="K19" s="47">
        <f t="shared" si="4"/>
        <v>34230.573147931762</v>
      </c>
      <c r="L19" s="41">
        <f t="shared" si="5"/>
        <v>15</v>
      </c>
      <c r="M19" s="22">
        <f t="shared" si="6"/>
        <v>0.40941491651915995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2294982186</v>
      </c>
      <c r="E20" s="45">
        <f t="shared" si="0"/>
        <v>0.13398356562575237</v>
      </c>
      <c r="F20" s="41">
        <f t="shared" si="1"/>
        <v>2</v>
      </c>
      <c r="G20" s="60">
        <v>170118</v>
      </c>
      <c r="H20" s="46">
        <f t="shared" si="2"/>
        <v>4</v>
      </c>
      <c r="I20" s="60">
        <v>13808</v>
      </c>
      <c r="J20" s="41">
        <f t="shared" si="3"/>
        <v>4</v>
      </c>
      <c r="K20" s="47">
        <f t="shared" si="4"/>
        <v>166206.7052433372</v>
      </c>
      <c r="L20" s="41">
        <f t="shared" si="5"/>
        <v>3</v>
      </c>
      <c r="M20" s="22">
        <f t="shared" si="6"/>
        <v>0.66057503707601783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1411543810</v>
      </c>
      <c r="E21" s="45">
        <f t="shared" si="0"/>
        <v>8.240746871782452E-2</v>
      </c>
      <c r="F21" s="41">
        <f t="shared" si="1"/>
        <v>4</v>
      </c>
      <c r="G21" s="60">
        <v>73336</v>
      </c>
      <c r="H21" s="46">
        <f t="shared" si="2"/>
        <v>7</v>
      </c>
      <c r="I21" s="60">
        <v>8503</v>
      </c>
      <c r="J21" s="41">
        <f t="shared" si="3"/>
        <v>11</v>
      </c>
      <c r="K21" s="47">
        <f t="shared" si="4"/>
        <v>166005.38751029049</v>
      </c>
      <c r="L21" s="41">
        <f t="shared" si="5"/>
        <v>4</v>
      </c>
      <c r="M21" s="22">
        <f t="shared" si="6"/>
        <v>0.40678371525618334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135</v>
      </c>
      <c r="C24" s="44"/>
      <c r="D24" s="60">
        <v>10872729</v>
      </c>
      <c r="E24" s="45">
        <f t="shared" si="0"/>
        <v>6.3476178960742531E-4</v>
      </c>
      <c r="F24" s="41">
        <f t="shared" si="1"/>
        <v>19</v>
      </c>
      <c r="G24" s="60">
        <v>1761</v>
      </c>
      <c r="H24" s="46">
        <f t="shared" si="2"/>
        <v>19</v>
      </c>
      <c r="I24" s="60">
        <v>490</v>
      </c>
      <c r="J24" s="41">
        <f t="shared" si="3"/>
        <v>19</v>
      </c>
      <c r="K24" s="47">
        <f t="shared" si="4"/>
        <v>22189.242857142857</v>
      </c>
      <c r="L24" s="41">
        <f t="shared" si="5"/>
        <v>17</v>
      </c>
      <c r="M24" s="22">
        <f t="shared" si="6"/>
        <v>2.3441611251973402E-2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273459613</v>
      </c>
      <c r="E25" s="45">
        <f t="shared" si="0"/>
        <v>1.5964870763654087E-2</v>
      </c>
      <c r="F25" s="41">
        <f t="shared" si="1"/>
        <v>15</v>
      </c>
      <c r="G25" s="60">
        <v>64045</v>
      </c>
      <c r="H25" s="46">
        <f t="shared" si="2"/>
        <v>9</v>
      </c>
      <c r="I25" s="60">
        <v>9272</v>
      </c>
      <c r="J25" s="41">
        <f t="shared" si="3"/>
        <v>7</v>
      </c>
      <c r="K25" s="47">
        <f t="shared" si="4"/>
        <v>29493.055759275238</v>
      </c>
      <c r="L25" s="41">
        <f t="shared" si="5"/>
        <v>16</v>
      </c>
      <c r="M25" s="22">
        <f t="shared" si="6"/>
        <v>0.4435726929148926</v>
      </c>
      <c r="N25" s="15">
        <f t="shared" si="7"/>
        <v>7</v>
      </c>
    </row>
    <row r="26" spans="2:15" ht="18.75" customHeight="1">
      <c r="B26" s="43" t="s">
        <v>58</v>
      </c>
      <c r="C26" s="44"/>
      <c r="D26" s="60">
        <v>1041469054</v>
      </c>
      <c r="E26" s="45">
        <f t="shared" si="0"/>
        <v>6.0802100423710759E-2</v>
      </c>
      <c r="F26" s="41">
        <f t="shared" si="1"/>
        <v>8</v>
      </c>
      <c r="G26" s="60">
        <v>33431</v>
      </c>
      <c r="H26" s="46">
        <f t="shared" si="2"/>
        <v>14</v>
      </c>
      <c r="I26" s="60">
        <v>6386</v>
      </c>
      <c r="J26" s="41">
        <f t="shared" si="3"/>
        <v>14</v>
      </c>
      <c r="K26" s="47">
        <f t="shared" si="4"/>
        <v>163086.29094895083</v>
      </c>
      <c r="L26" s="41">
        <f t="shared" si="5"/>
        <v>5</v>
      </c>
      <c r="M26" s="22">
        <f t="shared" si="6"/>
        <v>0.30550638664306556</v>
      </c>
      <c r="N26" s="15">
        <f t="shared" si="7"/>
        <v>14</v>
      </c>
    </row>
    <row r="27" spans="2:15" ht="18.75" customHeight="1">
      <c r="B27" s="43" t="s">
        <v>59</v>
      </c>
      <c r="C27" s="44"/>
      <c r="D27" s="60">
        <v>97759948</v>
      </c>
      <c r="E27" s="45">
        <f t="shared" si="0"/>
        <v>5.7073324962305999E-3</v>
      </c>
      <c r="F27" s="41">
        <f t="shared" si="1"/>
        <v>17</v>
      </c>
      <c r="G27" s="60">
        <v>48897</v>
      </c>
      <c r="H27" s="46">
        <f t="shared" si="2"/>
        <v>11</v>
      </c>
      <c r="I27" s="60">
        <v>6489</v>
      </c>
      <c r="J27" s="41">
        <f t="shared" si="3"/>
        <v>13</v>
      </c>
      <c r="K27" s="47">
        <f t="shared" si="4"/>
        <v>15065.487440283558</v>
      </c>
      <c r="L27" s="41">
        <f t="shared" si="5"/>
        <v>19</v>
      </c>
      <c r="M27" s="22">
        <f t="shared" si="6"/>
        <v>0.31043390900827633</v>
      </c>
      <c r="N27" s="15">
        <f t="shared" si="7"/>
        <v>13</v>
      </c>
    </row>
    <row r="28" spans="2:15" ht="18.75" customHeight="1">
      <c r="B28" s="43" t="s">
        <v>42</v>
      </c>
      <c r="C28" s="44"/>
      <c r="D28" s="60">
        <v>442564699</v>
      </c>
      <c r="E28" s="45">
        <f t="shared" si="0"/>
        <v>2.5837410309252764E-2</v>
      </c>
      <c r="F28" s="41">
        <f t="shared" si="1"/>
        <v>11</v>
      </c>
      <c r="G28" s="60">
        <v>11652</v>
      </c>
      <c r="H28" s="46">
        <f t="shared" si="2"/>
        <v>18</v>
      </c>
      <c r="I28" s="60">
        <v>5404</v>
      </c>
      <c r="J28" s="41">
        <f t="shared" si="3"/>
        <v>15</v>
      </c>
      <c r="K28" s="60">
        <f t="shared" si="4"/>
        <v>81895.762213175432</v>
      </c>
      <c r="L28" s="41">
        <f t="shared" si="5"/>
        <v>9</v>
      </c>
      <c r="M28" s="22">
        <f t="shared" si="6"/>
        <v>0.25852748409319237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328919</v>
      </c>
      <c r="E29" s="50">
        <f t="shared" si="0"/>
        <v>1.9202650325956318E-5</v>
      </c>
      <c r="F29" s="41">
        <f t="shared" si="1"/>
        <v>20</v>
      </c>
      <c r="G29" s="61">
        <v>216</v>
      </c>
      <c r="H29" s="46">
        <f t="shared" si="2"/>
        <v>20</v>
      </c>
      <c r="I29" s="61">
        <v>41</v>
      </c>
      <c r="J29" s="41">
        <f t="shared" si="3"/>
        <v>20</v>
      </c>
      <c r="K29" s="51">
        <f t="shared" si="4"/>
        <v>8022.4146341463411</v>
      </c>
      <c r="L29" s="41">
        <f t="shared" si="5"/>
        <v>20</v>
      </c>
      <c r="M29" s="28">
        <f t="shared" si="6"/>
        <v>1.9614409414916521E-3</v>
      </c>
      <c r="N29" s="15">
        <f t="shared" si="7"/>
        <v>20</v>
      </c>
    </row>
    <row r="30" spans="2:15" ht="18.75" customHeight="1" thickTop="1">
      <c r="B30" s="52" t="s">
        <v>136</v>
      </c>
      <c r="C30" s="53"/>
      <c r="D30" s="62">
        <v>17128833490</v>
      </c>
      <c r="E30" s="70"/>
      <c r="F30" s="71"/>
      <c r="G30" s="62">
        <v>449856</v>
      </c>
      <c r="H30" s="71"/>
      <c r="I30" s="62">
        <v>18806</v>
      </c>
      <c r="J30" s="71"/>
      <c r="K30" s="54">
        <f>IFERROR(D30/I30,0)</f>
        <v>910817.47793257469</v>
      </c>
      <c r="L30" s="71"/>
      <c r="M30" s="30">
        <f t="shared" si="6"/>
        <v>0.89967947184614649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74" priority="33" stopIfTrue="1">
      <formula>$F8&lt;=5</formula>
    </cfRule>
  </conditionalFormatting>
  <conditionalFormatting sqref="H8:H29">
    <cfRule type="expression" dxfId="273" priority="34" stopIfTrue="1">
      <formula>$H8&lt;=5</formula>
    </cfRule>
  </conditionalFormatting>
  <conditionalFormatting sqref="J8:J29">
    <cfRule type="expression" dxfId="272" priority="35" stopIfTrue="1">
      <formula>$J8&lt;=5</formula>
    </cfRule>
  </conditionalFormatting>
  <conditionalFormatting sqref="L8:L29">
    <cfRule type="expression" dxfId="271" priority="36" stopIfTrue="1">
      <formula>$L8&lt;=5</formula>
    </cfRule>
  </conditionalFormatting>
  <conditionalFormatting sqref="E8:E29">
    <cfRule type="expression" dxfId="270" priority="31" stopIfTrue="1">
      <formula>$F8&lt;=5</formula>
    </cfRule>
  </conditionalFormatting>
  <conditionalFormatting sqref="G8:G29">
    <cfRule type="expression" dxfId="269" priority="29" stopIfTrue="1">
      <formula>$H8&lt;=5</formula>
    </cfRule>
  </conditionalFormatting>
  <conditionalFormatting sqref="I8:I29">
    <cfRule type="expression" dxfId="268" priority="27" stopIfTrue="1">
      <formula>$J8&lt;=5</formula>
    </cfRule>
  </conditionalFormatting>
  <conditionalFormatting sqref="K8:K29">
    <cfRule type="expression" dxfId="267" priority="25" stopIfTrue="1">
      <formula>$L8&lt;=5</formula>
    </cfRule>
  </conditionalFormatting>
  <conditionalFormatting sqref="D8:D29">
    <cfRule type="expression" dxfId="266" priority="23" stopIfTrue="1">
      <formula>$F8&lt;=5</formula>
    </cfRule>
  </conditionalFormatting>
  <conditionalFormatting sqref="N8:N29">
    <cfRule type="expression" dxfId="265" priority="17" stopIfTrue="1">
      <formula>$N8&lt;=5</formula>
    </cfRule>
  </conditionalFormatting>
  <conditionalFormatting sqref="M8:M29">
    <cfRule type="expression" dxfId="26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241</v>
      </c>
    </row>
    <row r="3" spans="1:14" s="1" customFormat="1" ht="18.75" customHeight="1">
      <c r="A3" s="35"/>
      <c r="B3" s="129" t="s">
        <v>179</v>
      </c>
      <c r="C3" s="130"/>
      <c r="D3" s="137">
        <v>28605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411171056</v>
      </c>
      <c r="E8" s="40">
        <f t="shared" ref="E8:E29" si="0">IFERROR(D8/$D$30,0)</f>
        <v>1.6861708069556256E-2</v>
      </c>
      <c r="F8" s="41">
        <f>_xlfn.IFS(D8&gt;0,RANK(D8,$D$8:$D$29,0),D8=0,"-")</f>
        <v>14</v>
      </c>
      <c r="G8" s="59">
        <v>46443</v>
      </c>
      <c r="H8" s="46">
        <f>_xlfn.IFS(G8&gt;0,RANK(G8,$G$8:$G$29,0),G8=0,"-")</f>
        <v>15</v>
      </c>
      <c r="I8" s="59">
        <v>9245</v>
      </c>
      <c r="J8" s="41">
        <f>_xlfn.IFS(I8&gt;0,RANK(I8,$I$8:$I$29,0),I8=0,"-")</f>
        <v>12</v>
      </c>
      <c r="K8" s="42">
        <f>IFERROR(D8/I8,0)</f>
        <v>44474.965494862088</v>
      </c>
      <c r="L8" s="41">
        <f>_xlfn.IFS(K8&gt;0,RANK(K8,$K$8:$K$29,0),K8=0,"-")</f>
        <v>14</v>
      </c>
      <c r="M8" s="16">
        <f>IFERROR(I8/$D$3,0)</f>
        <v>0.32319524558643592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3009096311</v>
      </c>
      <c r="E9" s="45">
        <f t="shared" si="0"/>
        <v>0.12339998842053869</v>
      </c>
      <c r="F9" s="41">
        <f t="shared" ref="F9:F29" si="1">_xlfn.IFS(D9&gt;0,RANK(D9,$D$8:$D$29,0),D9=0,"-")</f>
        <v>3</v>
      </c>
      <c r="G9" s="60">
        <v>67816</v>
      </c>
      <c r="H9" s="46">
        <f t="shared" ref="H9:H29" si="2">_xlfn.IFS(G9&gt;0,RANK(G9,$G$8:$G$29,0),G9=0,"-")</f>
        <v>11</v>
      </c>
      <c r="I9" s="60">
        <v>12278</v>
      </c>
      <c r="J9" s="41">
        <f t="shared" ref="J9:J29" si="3">_xlfn.IFS(I9&gt;0,RANK(I9,$I$8:$I$29,0),I9=0,"-")</f>
        <v>9</v>
      </c>
      <c r="K9" s="47">
        <f t="shared" ref="K9:K29" si="4">IFERROR(D9/I9,0)</f>
        <v>245080.3315686594</v>
      </c>
      <c r="L9" s="41">
        <f t="shared" ref="L9:L29" si="5">_xlfn.IFS(K9&gt;0,RANK(K9,$K$8:$K$29,0),K9=0,"-")</f>
        <v>1</v>
      </c>
      <c r="M9" s="22">
        <f t="shared" ref="M9:M30" si="6">IFERROR(I9/$D$3,0)</f>
        <v>0.42922565984967664</v>
      </c>
      <c r="N9" s="15">
        <f t="shared" ref="N9:N29" si="7">_xlfn.IFS(M9&gt;0,RANK(M9,$M$8:$M$29,0),M9=0,"-")</f>
        <v>9</v>
      </c>
    </row>
    <row r="10" spans="1:14" ht="18.75" customHeight="1">
      <c r="B10" s="43" t="s">
        <v>137</v>
      </c>
      <c r="C10" s="44"/>
      <c r="D10" s="60">
        <v>443873132</v>
      </c>
      <c r="E10" s="45">
        <f t="shared" si="0"/>
        <v>1.8202787045651408E-2</v>
      </c>
      <c r="F10" s="41">
        <f t="shared" si="1"/>
        <v>13</v>
      </c>
      <c r="G10" s="60">
        <v>25818</v>
      </c>
      <c r="H10" s="46">
        <f t="shared" si="2"/>
        <v>16</v>
      </c>
      <c r="I10" s="60">
        <v>4940</v>
      </c>
      <c r="J10" s="41">
        <f t="shared" si="3"/>
        <v>17</v>
      </c>
      <c r="K10" s="47">
        <f t="shared" si="4"/>
        <v>89852.860728744941</v>
      </c>
      <c r="L10" s="41">
        <f t="shared" si="5"/>
        <v>9</v>
      </c>
      <c r="M10" s="22">
        <f t="shared" si="6"/>
        <v>0.17269708092990735</v>
      </c>
      <c r="N10" s="15">
        <f t="shared" si="7"/>
        <v>17</v>
      </c>
    </row>
    <row r="11" spans="1:14" ht="18.75" customHeight="1">
      <c r="B11" s="43" t="s">
        <v>138</v>
      </c>
      <c r="C11" s="44"/>
      <c r="D11" s="60">
        <v>1349431545</v>
      </c>
      <c r="E11" s="45">
        <f t="shared" si="0"/>
        <v>5.5338819305511294E-2</v>
      </c>
      <c r="F11" s="41">
        <f t="shared" si="1"/>
        <v>9</v>
      </c>
      <c r="G11" s="60">
        <v>242518</v>
      </c>
      <c r="H11" s="46">
        <f t="shared" si="2"/>
        <v>3</v>
      </c>
      <c r="I11" s="60">
        <v>19428</v>
      </c>
      <c r="J11" s="41">
        <f t="shared" si="3"/>
        <v>3</v>
      </c>
      <c r="K11" s="47">
        <f t="shared" si="4"/>
        <v>69458.078289067329</v>
      </c>
      <c r="L11" s="41">
        <f t="shared" si="5"/>
        <v>13</v>
      </c>
      <c r="M11" s="22">
        <f t="shared" si="6"/>
        <v>0.67918196119559515</v>
      </c>
      <c r="N11" s="15">
        <f t="shared" si="7"/>
        <v>3</v>
      </c>
    </row>
    <row r="12" spans="1:14" ht="18.75" customHeight="1">
      <c r="B12" s="43" t="s">
        <v>139</v>
      </c>
      <c r="C12" s="44"/>
      <c r="D12" s="60">
        <v>908429743</v>
      </c>
      <c r="E12" s="45">
        <f t="shared" si="0"/>
        <v>3.725378259156456E-2</v>
      </c>
      <c r="F12" s="41">
        <f t="shared" si="1"/>
        <v>10</v>
      </c>
      <c r="G12" s="60">
        <v>49937</v>
      </c>
      <c r="H12" s="46">
        <f t="shared" si="2"/>
        <v>12</v>
      </c>
      <c r="I12" s="60">
        <v>5107</v>
      </c>
      <c r="J12" s="41">
        <f t="shared" si="3"/>
        <v>16</v>
      </c>
      <c r="K12" s="47">
        <f t="shared" si="4"/>
        <v>177879.33091834738</v>
      </c>
      <c r="L12" s="41">
        <f t="shared" si="5"/>
        <v>4</v>
      </c>
      <c r="M12" s="22">
        <f t="shared" si="6"/>
        <v>0.17853522111518966</v>
      </c>
      <c r="N12" s="15">
        <f t="shared" si="7"/>
        <v>16</v>
      </c>
    </row>
    <row r="13" spans="1:14" ht="18.75" customHeight="1">
      <c r="B13" s="43" t="s">
        <v>140</v>
      </c>
      <c r="C13" s="44"/>
      <c r="D13" s="60">
        <v>1635602293</v>
      </c>
      <c r="E13" s="45">
        <f t="shared" si="0"/>
        <v>6.7074391497204067E-2</v>
      </c>
      <c r="F13" s="41">
        <f t="shared" si="1"/>
        <v>7</v>
      </c>
      <c r="G13" s="60">
        <v>158790</v>
      </c>
      <c r="H13" s="46">
        <f t="shared" si="2"/>
        <v>5</v>
      </c>
      <c r="I13" s="60">
        <v>12412</v>
      </c>
      <c r="J13" s="41">
        <f t="shared" si="3"/>
        <v>7</v>
      </c>
      <c r="K13" s="47">
        <f t="shared" si="4"/>
        <v>131775.88567515308</v>
      </c>
      <c r="L13" s="41">
        <f t="shared" si="5"/>
        <v>7</v>
      </c>
      <c r="M13" s="22">
        <f t="shared" si="6"/>
        <v>0.43391015556720852</v>
      </c>
      <c r="N13" s="15">
        <f t="shared" si="7"/>
        <v>7</v>
      </c>
    </row>
    <row r="14" spans="1:14" ht="18.75" customHeight="1">
      <c r="B14" s="43" t="s">
        <v>141</v>
      </c>
      <c r="C14" s="44"/>
      <c r="D14" s="60">
        <v>889084102</v>
      </c>
      <c r="E14" s="45">
        <f t="shared" si="0"/>
        <v>3.6460437471084003E-2</v>
      </c>
      <c r="F14" s="41">
        <f t="shared" si="1"/>
        <v>11</v>
      </c>
      <c r="G14" s="60">
        <v>78068</v>
      </c>
      <c r="H14" s="46">
        <f t="shared" si="2"/>
        <v>10</v>
      </c>
      <c r="I14" s="60">
        <v>12349</v>
      </c>
      <c r="J14" s="41">
        <f t="shared" si="3"/>
        <v>8</v>
      </c>
      <c r="K14" s="47">
        <f t="shared" si="4"/>
        <v>71996.445218236287</v>
      </c>
      <c r="L14" s="41">
        <f t="shared" si="5"/>
        <v>12</v>
      </c>
      <c r="M14" s="22">
        <f t="shared" si="6"/>
        <v>0.43170774340150325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60286441</v>
      </c>
      <c r="E15" s="45">
        <f t="shared" si="0"/>
        <v>2.4722858135581586E-3</v>
      </c>
      <c r="F15" s="41">
        <f t="shared" si="1"/>
        <v>18</v>
      </c>
      <c r="G15" s="60">
        <v>15769</v>
      </c>
      <c r="H15" s="46">
        <f t="shared" si="2"/>
        <v>17</v>
      </c>
      <c r="I15" s="60">
        <v>3533</v>
      </c>
      <c r="J15" s="41">
        <f t="shared" si="3"/>
        <v>18</v>
      </c>
      <c r="K15" s="47">
        <f t="shared" si="4"/>
        <v>17063.810076422305</v>
      </c>
      <c r="L15" s="41">
        <f t="shared" si="5"/>
        <v>19</v>
      </c>
      <c r="M15" s="22">
        <f t="shared" si="6"/>
        <v>0.12350987589582241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4541022729</v>
      </c>
      <c r="E16" s="45">
        <f t="shared" si="0"/>
        <v>0.18622273741373876</v>
      </c>
      <c r="F16" s="41">
        <f t="shared" si="1"/>
        <v>1</v>
      </c>
      <c r="G16" s="60">
        <v>310656</v>
      </c>
      <c r="H16" s="46">
        <f t="shared" si="2"/>
        <v>1</v>
      </c>
      <c r="I16" s="60">
        <v>21690</v>
      </c>
      <c r="J16" s="41">
        <f t="shared" si="3"/>
        <v>1</v>
      </c>
      <c r="K16" s="47">
        <f t="shared" si="4"/>
        <v>209360.19958506225</v>
      </c>
      <c r="L16" s="41">
        <f t="shared" si="5"/>
        <v>2</v>
      </c>
      <c r="M16" s="22">
        <f t="shared" si="6"/>
        <v>0.7582590456213949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1657852635</v>
      </c>
      <c r="E17" s="45">
        <f t="shared" si="0"/>
        <v>6.7986855460260329E-2</v>
      </c>
      <c r="F17" s="41">
        <f t="shared" si="1"/>
        <v>6</v>
      </c>
      <c r="G17" s="60">
        <v>110910</v>
      </c>
      <c r="H17" s="46">
        <f t="shared" si="2"/>
        <v>6</v>
      </c>
      <c r="I17" s="60">
        <v>15169</v>
      </c>
      <c r="J17" s="41">
        <f t="shared" si="3"/>
        <v>5</v>
      </c>
      <c r="K17" s="47">
        <f t="shared" si="4"/>
        <v>109292.15076801371</v>
      </c>
      <c r="L17" s="41">
        <f t="shared" si="5"/>
        <v>8</v>
      </c>
      <c r="M17" s="22">
        <f t="shared" si="6"/>
        <v>0.5302919070092641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1599040922</v>
      </c>
      <c r="E18" s="45">
        <f t="shared" si="0"/>
        <v>6.5575046746573704E-2</v>
      </c>
      <c r="F18" s="41">
        <f t="shared" si="1"/>
        <v>8</v>
      </c>
      <c r="G18" s="60">
        <v>253946</v>
      </c>
      <c r="H18" s="46">
        <f t="shared" si="2"/>
        <v>2</v>
      </c>
      <c r="I18" s="60">
        <v>19835</v>
      </c>
      <c r="J18" s="41">
        <f t="shared" si="3"/>
        <v>2</v>
      </c>
      <c r="K18" s="47">
        <f t="shared" si="4"/>
        <v>80617.137484245017</v>
      </c>
      <c r="L18" s="41">
        <f t="shared" si="5"/>
        <v>11</v>
      </c>
      <c r="M18" s="22">
        <f t="shared" si="6"/>
        <v>0.6934102429645167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366175801</v>
      </c>
      <c r="E19" s="45">
        <f t="shared" si="0"/>
        <v>1.5016498288240225E-2</v>
      </c>
      <c r="F19" s="41">
        <f t="shared" si="1"/>
        <v>15</v>
      </c>
      <c r="G19" s="60">
        <v>88133</v>
      </c>
      <c r="H19" s="46">
        <f t="shared" si="2"/>
        <v>9</v>
      </c>
      <c r="I19" s="60">
        <v>11999</v>
      </c>
      <c r="J19" s="41">
        <f t="shared" si="3"/>
        <v>10</v>
      </c>
      <c r="K19" s="47">
        <f t="shared" si="4"/>
        <v>30517.19318276523</v>
      </c>
      <c r="L19" s="41">
        <f t="shared" si="5"/>
        <v>15</v>
      </c>
      <c r="M19" s="22">
        <f t="shared" si="6"/>
        <v>0.41947212025869601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3122155463</v>
      </c>
      <c r="E20" s="45">
        <f t="shared" si="0"/>
        <v>0.1280364295994518</v>
      </c>
      <c r="F20" s="41">
        <f t="shared" si="1"/>
        <v>2</v>
      </c>
      <c r="G20" s="60">
        <v>235810</v>
      </c>
      <c r="H20" s="46">
        <f t="shared" si="2"/>
        <v>4</v>
      </c>
      <c r="I20" s="60">
        <v>18605</v>
      </c>
      <c r="J20" s="41">
        <f t="shared" si="3"/>
        <v>4</v>
      </c>
      <c r="K20" s="47">
        <f t="shared" si="4"/>
        <v>167812.70964794411</v>
      </c>
      <c r="L20" s="41">
        <f t="shared" si="5"/>
        <v>5</v>
      </c>
      <c r="M20" s="22">
        <f t="shared" si="6"/>
        <v>0.65041076734836567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1665610649</v>
      </c>
      <c r="E21" s="45">
        <f t="shared" si="0"/>
        <v>6.8305003747593879E-2</v>
      </c>
      <c r="F21" s="41">
        <f t="shared" si="1"/>
        <v>5</v>
      </c>
      <c r="G21" s="60">
        <v>101344</v>
      </c>
      <c r="H21" s="46">
        <f t="shared" si="2"/>
        <v>7</v>
      </c>
      <c r="I21" s="60">
        <v>10484</v>
      </c>
      <c r="J21" s="41">
        <f t="shared" si="3"/>
        <v>11</v>
      </c>
      <c r="K21" s="47">
        <f t="shared" si="4"/>
        <v>158871.67579168256</v>
      </c>
      <c r="L21" s="41">
        <f t="shared" si="5"/>
        <v>6</v>
      </c>
      <c r="M21" s="22">
        <f t="shared" si="6"/>
        <v>0.36650935151197345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33638</v>
      </c>
      <c r="E22" s="45">
        <f t="shared" si="0"/>
        <v>1.3794602702864701E-6</v>
      </c>
      <c r="F22" s="41">
        <f t="shared" si="1"/>
        <v>21</v>
      </c>
      <c r="G22" s="60">
        <v>21</v>
      </c>
      <c r="H22" s="46">
        <f t="shared" si="2"/>
        <v>21</v>
      </c>
      <c r="I22" s="60">
        <v>9</v>
      </c>
      <c r="J22" s="41">
        <f t="shared" si="3"/>
        <v>21</v>
      </c>
      <c r="K22" s="47">
        <f t="shared" si="4"/>
        <v>3737.5555555555557</v>
      </c>
      <c r="L22" s="41">
        <f t="shared" si="5"/>
        <v>21</v>
      </c>
      <c r="M22" s="22">
        <f t="shared" si="6"/>
        <v>3.1463030938647091E-4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2787</v>
      </c>
      <c r="E23" s="45">
        <f t="shared" si="0"/>
        <v>1.1429204391724813E-7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2787</v>
      </c>
      <c r="L23" s="41">
        <f t="shared" si="5"/>
        <v>22</v>
      </c>
      <c r="M23" s="22">
        <f t="shared" si="6"/>
        <v>3.4958923265163432E-5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11559728</v>
      </c>
      <c r="E24" s="45">
        <f t="shared" si="0"/>
        <v>4.7405272344723461E-4</v>
      </c>
      <c r="F24" s="41">
        <f t="shared" si="1"/>
        <v>19</v>
      </c>
      <c r="G24" s="60">
        <v>2082</v>
      </c>
      <c r="H24" s="46">
        <f t="shared" si="2"/>
        <v>19</v>
      </c>
      <c r="I24" s="60">
        <v>491</v>
      </c>
      <c r="J24" s="41">
        <f t="shared" si="3"/>
        <v>19</v>
      </c>
      <c r="K24" s="47">
        <f t="shared" si="4"/>
        <v>23543.234215885946</v>
      </c>
      <c r="L24" s="41">
        <f t="shared" si="5"/>
        <v>17</v>
      </c>
      <c r="M24" s="22">
        <f t="shared" si="6"/>
        <v>1.7164831323195247E-2</v>
      </c>
      <c r="N24" s="15">
        <f t="shared" si="7"/>
        <v>19</v>
      </c>
    </row>
    <row r="25" spans="2:15" ht="18.75" customHeight="1">
      <c r="B25" s="43" t="s">
        <v>142</v>
      </c>
      <c r="C25" s="44"/>
      <c r="D25" s="60">
        <v>353025937</v>
      </c>
      <c r="E25" s="45">
        <f t="shared" si="0"/>
        <v>1.4477235699867839E-2</v>
      </c>
      <c r="F25" s="41">
        <f t="shared" si="1"/>
        <v>16</v>
      </c>
      <c r="G25" s="60">
        <v>91590</v>
      </c>
      <c r="H25" s="46">
        <f t="shared" si="2"/>
        <v>8</v>
      </c>
      <c r="I25" s="60">
        <v>12855</v>
      </c>
      <c r="J25" s="41">
        <f t="shared" si="3"/>
        <v>6</v>
      </c>
      <c r="K25" s="47">
        <f t="shared" si="4"/>
        <v>27462.149902761572</v>
      </c>
      <c r="L25" s="41">
        <f t="shared" si="5"/>
        <v>16</v>
      </c>
      <c r="M25" s="22">
        <f t="shared" si="6"/>
        <v>0.44939695857367595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1675897474</v>
      </c>
      <c r="E26" s="45">
        <f t="shared" si="0"/>
        <v>6.8726856009764331E-2</v>
      </c>
      <c r="F26" s="41">
        <f t="shared" si="1"/>
        <v>4</v>
      </c>
      <c r="G26" s="60">
        <v>47941</v>
      </c>
      <c r="H26" s="46">
        <f t="shared" si="2"/>
        <v>14</v>
      </c>
      <c r="I26" s="60">
        <v>8554</v>
      </c>
      <c r="J26" s="41">
        <f t="shared" si="3"/>
        <v>13</v>
      </c>
      <c r="K26" s="47">
        <f t="shared" si="4"/>
        <v>195919.74210895487</v>
      </c>
      <c r="L26" s="41">
        <f t="shared" si="5"/>
        <v>3</v>
      </c>
      <c r="M26" s="22">
        <f t="shared" si="6"/>
        <v>0.299038629610208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128322332</v>
      </c>
      <c r="E27" s="45">
        <f t="shared" si="0"/>
        <v>5.2623687134939695E-3</v>
      </c>
      <c r="F27" s="41">
        <f t="shared" si="1"/>
        <v>17</v>
      </c>
      <c r="G27" s="60">
        <v>48176</v>
      </c>
      <c r="H27" s="46">
        <f t="shared" si="2"/>
        <v>13</v>
      </c>
      <c r="I27" s="60">
        <v>7425</v>
      </c>
      <c r="J27" s="41">
        <f t="shared" si="3"/>
        <v>14</v>
      </c>
      <c r="K27" s="47">
        <f t="shared" si="4"/>
        <v>17282.468956228957</v>
      </c>
      <c r="L27" s="41">
        <f t="shared" si="5"/>
        <v>18</v>
      </c>
      <c r="M27" s="22">
        <f t="shared" si="6"/>
        <v>0.2595700052438385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556453244</v>
      </c>
      <c r="E28" s="45">
        <f t="shared" si="0"/>
        <v>2.2819583279922204E-2</v>
      </c>
      <c r="F28" s="41">
        <f t="shared" si="1"/>
        <v>12</v>
      </c>
      <c r="G28" s="60">
        <v>14914</v>
      </c>
      <c r="H28" s="46">
        <f t="shared" si="2"/>
        <v>18</v>
      </c>
      <c r="I28" s="60">
        <v>6810</v>
      </c>
      <c r="J28" s="41">
        <f t="shared" si="3"/>
        <v>15</v>
      </c>
      <c r="K28" s="60">
        <f t="shared" si="4"/>
        <v>81711.195888399408</v>
      </c>
      <c r="L28" s="41">
        <f t="shared" si="5"/>
        <v>10</v>
      </c>
      <c r="M28" s="22">
        <f t="shared" si="6"/>
        <v>0.23807026743576298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771498</v>
      </c>
      <c r="E29" s="50">
        <f t="shared" si="0"/>
        <v>3.163835066310337E-5</v>
      </c>
      <c r="F29" s="41">
        <f t="shared" si="1"/>
        <v>20</v>
      </c>
      <c r="G29" s="61">
        <v>400</v>
      </c>
      <c r="H29" s="46">
        <f t="shared" si="2"/>
        <v>20</v>
      </c>
      <c r="I29" s="61">
        <v>80</v>
      </c>
      <c r="J29" s="41">
        <f t="shared" si="3"/>
        <v>20</v>
      </c>
      <c r="K29" s="51">
        <f t="shared" si="4"/>
        <v>9643.7250000000004</v>
      </c>
      <c r="L29" s="41">
        <f t="shared" si="5"/>
        <v>20</v>
      </c>
      <c r="M29" s="28">
        <f t="shared" si="6"/>
        <v>2.7967138612130745E-3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24384899460</v>
      </c>
      <c r="E30" s="70"/>
      <c r="F30" s="71"/>
      <c r="G30" s="62">
        <v>635324</v>
      </c>
      <c r="H30" s="71"/>
      <c r="I30" s="62">
        <v>26117</v>
      </c>
      <c r="J30" s="71"/>
      <c r="K30" s="54">
        <f>IFERROR(D30/I30,0)</f>
        <v>933679.19209710148</v>
      </c>
      <c r="L30" s="71"/>
      <c r="M30" s="30">
        <f t="shared" si="6"/>
        <v>0.91302219891627334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63" priority="33" stopIfTrue="1">
      <formula>$F8&lt;=5</formula>
    </cfRule>
  </conditionalFormatting>
  <conditionalFormatting sqref="H8:H29">
    <cfRule type="expression" dxfId="262" priority="34" stopIfTrue="1">
      <formula>$H8&lt;=5</formula>
    </cfRule>
  </conditionalFormatting>
  <conditionalFormatting sqref="J8:J29">
    <cfRule type="expression" dxfId="261" priority="35" stopIfTrue="1">
      <formula>$J8&lt;=5</formula>
    </cfRule>
  </conditionalFormatting>
  <conditionalFormatting sqref="L8:L29">
    <cfRule type="expression" dxfId="260" priority="36" stopIfTrue="1">
      <formula>$L8&lt;=5</formula>
    </cfRule>
  </conditionalFormatting>
  <conditionalFormatting sqref="E8:E29">
    <cfRule type="expression" dxfId="259" priority="31" stopIfTrue="1">
      <formula>$F8&lt;=5</formula>
    </cfRule>
  </conditionalFormatting>
  <conditionalFormatting sqref="G8:G29">
    <cfRule type="expression" dxfId="258" priority="29" stopIfTrue="1">
      <formula>$H8&lt;=5</formula>
    </cfRule>
  </conditionalFormatting>
  <conditionalFormatting sqref="I8:I29">
    <cfRule type="expression" dxfId="257" priority="27" stopIfTrue="1">
      <formula>$J8&lt;=5</formula>
    </cfRule>
  </conditionalFormatting>
  <conditionalFormatting sqref="K8:K29">
    <cfRule type="expression" dxfId="256" priority="25" stopIfTrue="1">
      <formula>$L8&lt;=5</formula>
    </cfRule>
  </conditionalFormatting>
  <conditionalFormatting sqref="D8:D29">
    <cfRule type="expression" dxfId="255" priority="23" stopIfTrue="1">
      <formula>$F8&lt;=5</formula>
    </cfRule>
  </conditionalFormatting>
  <conditionalFormatting sqref="N8:N29">
    <cfRule type="expression" dxfId="254" priority="17" stopIfTrue="1">
      <formula>$N8&lt;=5</formula>
    </cfRule>
  </conditionalFormatting>
  <conditionalFormatting sqref="M8:M29">
    <cfRule type="expression" dxfId="25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242</v>
      </c>
    </row>
    <row r="3" spans="1:14" s="1" customFormat="1" ht="18.75" customHeight="1">
      <c r="A3" s="35"/>
      <c r="B3" s="129" t="s">
        <v>179</v>
      </c>
      <c r="C3" s="130"/>
      <c r="D3" s="137">
        <v>22912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347461747</v>
      </c>
      <c r="E8" s="40">
        <f t="shared" ref="E8:E29" si="0">IFERROR(D8/$D$30,0)</f>
        <v>1.8706125964074852E-2</v>
      </c>
      <c r="F8" s="41">
        <f>_xlfn.IFS(D8&gt;0,RANK(D8,$D$8:$D$29,0),D8=0,"-")</f>
        <v>14</v>
      </c>
      <c r="G8" s="59">
        <v>40292</v>
      </c>
      <c r="H8" s="46">
        <f>_xlfn.IFS(G8&gt;0,RANK(G8,$G$8:$G$29,0),G8=0,"-")</f>
        <v>13</v>
      </c>
      <c r="I8" s="59">
        <v>7732</v>
      </c>
      <c r="J8" s="41">
        <f>_xlfn.IFS(I8&gt;0,RANK(I8,$I$8:$I$29,0),I8=0,"-")</f>
        <v>12</v>
      </c>
      <c r="K8" s="42">
        <f>IFERROR(D8/I8,0)</f>
        <v>44938.146275219864</v>
      </c>
      <c r="L8" s="41">
        <f>_xlfn.IFS(K8&gt;0,RANK(K8,$K$8:$K$29,0),K8=0,"-")</f>
        <v>14</v>
      </c>
      <c r="M8" s="16">
        <f>IFERROR(I8/$D$3,0)</f>
        <v>0.33746508379888268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2583551018</v>
      </c>
      <c r="E9" s="45">
        <f t="shared" si="0"/>
        <v>0.13908935643877315</v>
      </c>
      <c r="F9" s="41">
        <f t="shared" ref="F9:F29" si="1">_xlfn.IFS(D9&gt;0,RANK(D9,$D$8:$D$29,0),D9=0,"-")</f>
        <v>2</v>
      </c>
      <c r="G9" s="60">
        <v>52363</v>
      </c>
      <c r="H9" s="46">
        <f t="shared" ref="H9:H29" si="2">_xlfn.IFS(G9&gt;0,RANK(G9,$G$8:$G$29,0),G9=0,"-")</f>
        <v>11</v>
      </c>
      <c r="I9" s="60">
        <v>9466</v>
      </c>
      <c r="J9" s="41">
        <f t="shared" ref="J9:J29" si="3">_xlfn.IFS(I9&gt;0,RANK(I9,$I$8:$I$29,0),I9=0,"-")</f>
        <v>10</v>
      </c>
      <c r="K9" s="47">
        <f t="shared" ref="K9:K29" si="4">IFERROR(D9/I9,0)</f>
        <v>272929.53919290093</v>
      </c>
      <c r="L9" s="41">
        <f t="shared" ref="L9:L29" si="5">_xlfn.IFS(K9&gt;0,RANK(K9,$K$8:$K$29,0),K9=0,"-")</f>
        <v>1</v>
      </c>
      <c r="M9" s="22">
        <f t="shared" ref="M9:M30" si="6">IFERROR(I9/$D$3,0)</f>
        <v>0.41314594972067037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272429407</v>
      </c>
      <c r="E10" s="45">
        <f t="shared" si="0"/>
        <v>1.4666647041466165E-2</v>
      </c>
      <c r="F10" s="41">
        <f t="shared" si="1"/>
        <v>16</v>
      </c>
      <c r="G10" s="60">
        <v>24856</v>
      </c>
      <c r="H10" s="46">
        <f t="shared" si="2"/>
        <v>16</v>
      </c>
      <c r="I10" s="60">
        <v>4258</v>
      </c>
      <c r="J10" s="41">
        <f t="shared" si="3"/>
        <v>17</v>
      </c>
      <c r="K10" s="47">
        <f t="shared" si="4"/>
        <v>63980.602865194924</v>
      </c>
      <c r="L10" s="41">
        <f t="shared" si="5"/>
        <v>13</v>
      </c>
      <c r="M10" s="22">
        <f t="shared" si="6"/>
        <v>0.18584148044692739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1194174705</v>
      </c>
      <c r="E11" s="45">
        <f t="shared" si="0"/>
        <v>6.4290192079308014E-2</v>
      </c>
      <c r="F11" s="41">
        <f t="shared" si="1"/>
        <v>6</v>
      </c>
      <c r="G11" s="60">
        <v>220959</v>
      </c>
      <c r="H11" s="46">
        <f t="shared" si="2"/>
        <v>2</v>
      </c>
      <c r="I11" s="60">
        <v>16126</v>
      </c>
      <c r="J11" s="41">
        <f t="shared" si="3"/>
        <v>2</v>
      </c>
      <c r="K11" s="47">
        <f t="shared" si="4"/>
        <v>74052.753627682003</v>
      </c>
      <c r="L11" s="41">
        <f t="shared" si="5"/>
        <v>12</v>
      </c>
      <c r="M11" s="22">
        <f t="shared" si="6"/>
        <v>0.70382332402234637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504505197</v>
      </c>
      <c r="E12" s="45">
        <f t="shared" si="0"/>
        <v>2.7160796392969262E-2</v>
      </c>
      <c r="F12" s="41">
        <f t="shared" si="1"/>
        <v>11</v>
      </c>
      <c r="G12" s="60">
        <v>45391</v>
      </c>
      <c r="H12" s="46">
        <f t="shared" si="2"/>
        <v>12</v>
      </c>
      <c r="I12" s="60">
        <v>4720</v>
      </c>
      <c r="J12" s="41">
        <f t="shared" si="3"/>
        <v>16</v>
      </c>
      <c r="K12" s="47">
        <f t="shared" si="4"/>
        <v>106886.69427966102</v>
      </c>
      <c r="L12" s="41">
        <f t="shared" si="5"/>
        <v>8</v>
      </c>
      <c r="M12" s="22">
        <f t="shared" si="6"/>
        <v>0.20600558659217877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1051686294</v>
      </c>
      <c r="E13" s="45">
        <f t="shared" si="0"/>
        <v>5.6619114075469892E-2</v>
      </c>
      <c r="F13" s="41">
        <f t="shared" si="1"/>
        <v>9</v>
      </c>
      <c r="G13" s="60">
        <v>130693</v>
      </c>
      <c r="H13" s="46">
        <f t="shared" si="2"/>
        <v>5</v>
      </c>
      <c r="I13" s="60">
        <v>9729</v>
      </c>
      <c r="J13" s="41">
        <f t="shared" si="3"/>
        <v>9</v>
      </c>
      <c r="K13" s="47">
        <f t="shared" si="4"/>
        <v>108098.08757323466</v>
      </c>
      <c r="L13" s="41">
        <f t="shared" si="5"/>
        <v>7</v>
      </c>
      <c r="M13" s="22">
        <f t="shared" si="6"/>
        <v>0.42462465083798884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785845726</v>
      </c>
      <c r="E14" s="45">
        <f t="shared" si="0"/>
        <v>4.2307187095579339E-2</v>
      </c>
      <c r="F14" s="41">
        <f t="shared" si="1"/>
        <v>10</v>
      </c>
      <c r="G14" s="60">
        <v>66146</v>
      </c>
      <c r="H14" s="46">
        <f t="shared" si="2"/>
        <v>10</v>
      </c>
      <c r="I14" s="60">
        <v>10306</v>
      </c>
      <c r="J14" s="41">
        <f t="shared" si="3"/>
        <v>7</v>
      </c>
      <c r="K14" s="47">
        <f t="shared" si="4"/>
        <v>76251.283330098973</v>
      </c>
      <c r="L14" s="41">
        <f t="shared" si="5"/>
        <v>11</v>
      </c>
      <c r="M14" s="22">
        <f t="shared" si="6"/>
        <v>0.44980796089385477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57129105</v>
      </c>
      <c r="E15" s="45">
        <f t="shared" si="0"/>
        <v>3.0756313279713594E-3</v>
      </c>
      <c r="F15" s="41">
        <f t="shared" si="1"/>
        <v>18</v>
      </c>
      <c r="G15" s="60">
        <v>14353</v>
      </c>
      <c r="H15" s="46">
        <f t="shared" si="2"/>
        <v>17</v>
      </c>
      <c r="I15" s="60">
        <v>3134</v>
      </c>
      <c r="J15" s="41">
        <f t="shared" si="3"/>
        <v>18</v>
      </c>
      <c r="K15" s="47">
        <f t="shared" si="4"/>
        <v>18228.814613911934</v>
      </c>
      <c r="L15" s="41">
        <f t="shared" si="5"/>
        <v>18</v>
      </c>
      <c r="M15" s="22">
        <f t="shared" si="6"/>
        <v>0.13678421787709497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3365562461</v>
      </c>
      <c r="E16" s="45">
        <f t="shared" si="0"/>
        <v>0.18119011913972721</v>
      </c>
      <c r="F16" s="41">
        <f t="shared" si="1"/>
        <v>1</v>
      </c>
      <c r="G16" s="60">
        <v>265056</v>
      </c>
      <c r="H16" s="46">
        <f t="shared" si="2"/>
        <v>1</v>
      </c>
      <c r="I16" s="60">
        <v>17119</v>
      </c>
      <c r="J16" s="41">
        <f t="shared" si="3"/>
        <v>1</v>
      </c>
      <c r="K16" s="47">
        <f t="shared" si="4"/>
        <v>196598.07588060049</v>
      </c>
      <c r="L16" s="41">
        <f t="shared" si="5"/>
        <v>2</v>
      </c>
      <c r="M16" s="22">
        <f t="shared" si="6"/>
        <v>0.74716305865921784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1471135093</v>
      </c>
      <c r="E17" s="45">
        <f t="shared" si="0"/>
        <v>7.9200771300528147E-2</v>
      </c>
      <c r="F17" s="41">
        <f t="shared" si="1"/>
        <v>4</v>
      </c>
      <c r="G17" s="60">
        <v>92625</v>
      </c>
      <c r="H17" s="46">
        <f t="shared" si="2"/>
        <v>6</v>
      </c>
      <c r="I17" s="60">
        <v>12200</v>
      </c>
      <c r="J17" s="41">
        <f t="shared" si="3"/>
        <v>5</v>
      </c>
      <c r="K17" s="47">
        <f t="shared" si="4"/>
        <v>120584.84368852459</v>
      </c>
      <c r="L17" s="41">
        <f t="shared" si="5"/>
        <v>6</v>
      </c>
      <c r="M17" s="22">
        <f t="shared" si="6"/>
        <v>0.5324720670391061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1307877406</v>
      </c>
      <c r="E18" s="45">
        <f t="shared" si="0"/>
        <v>7.041154807237951E-2</v>
      </c>
      <c r="F18" s="41">
        <f t="shared" si="1"/>
        <v>5</v>
      </c>
      <c r="G18" s="60">
        <v>204814</v>
      </c>
      <c r="H18" s="46">
        <f t="shared" si="2"/>
        <v>3</v>
      </c>
      <c r="I18" s="60">
        <v>15214</v>
      </c>
      <c r="J18" s="41">
        <f t="shared" si="3"/>
        <v>3</v>
      </c>
      <c r="K18" s="47">
        <f t="shared" si="4"/>
        <v>85965.387537794144</v>
      </c>
      <c r="L18" s="41">
        <f t="shared" si="5"/>
        <v>9</v>
      </c>
      <c r="M18" s="22">
        <f t="shared" si="6"/>
        <v>0.66401885474860334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274064998</v>
      </c>
      <c r="E19" s="45">
        <f t="shared" si="0"/>
        <v>1.4754701543971465E-2</v>
      </c>
      <c r="F19" s="41">
        <f t="shared" si="1"/>
        <v>15</v>
      </c>
      <c r="G19" s="60">
        <v>74305</v>
      </c>
      <c r="H19" s="46">
        <f t="shared" si="2"/>
        <v>9</v>
      </c>
      <c r="I19" s="60">
        <v>9756</v>
      </c>
      <c r="J19" s="41">
        <f t="shared" si="3"/>
        <v>8</v>
      </c>
      <c r="K19" s="47">
        <f t="shared" si="4"/>
        <v>28091.943214432144</v>
      </c>
      <c r="L19" s="41">
        <f t="shared" si="5"/>
        <v>17</v>
      </c>
      <c r="M19" s="22">
        <f t="shared" si="6"/>
        <v>0.42580307262569833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2216750199</v>
      </c>
      <c r="E20" s="45">
        <f t="shared" si="0"/>
        <v>0.11934208243470898</v>
      </c>
      <c r="F20" s="41">
        <f t="shared" si="1"/>
        <v>3</v>
      </c>
      <c r="G20" s="60">
        <v>197064</v>
      </c>
      <c r="H20" s="46">
        <f t="shared" si="2"/>
        <v>4</v>
      </c>
      <c r="I20" s="60">
        <v>14676</v>
      </c>
      <c r="J20" s="41">
        <f t="shared" si="3"/>
        <v>4</v>
      </c>
      <c r="K20" s="47">
        <f t="shared" si="4"/>
        <v>151045.93887980375</v>
      </c>
      <c r="L20" s="41">
        <f t="shared" si="5"/>
        <v>4</v>
      </c>
      <c r="M20" s="22">
        <f t="shared" si="6"/>
        <v>0.64053770949720668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1112729336</v>
      </c>
      <c r="E21" s="45">
        <f t="shared" si="0"/>
        <v>5.9905458091009278E-2</v>
      </c>
      <c r="F21" s="41">
        <f t="shared" si="1"/>
        <v>8</v>
      </c>
      <c r="G21" s="60">
        <v>77804</v>
      </c>
      <c r="H21" s="46">
        <f t="shared" si="2"/>
        <v>8</v>
      </c>
      <c r="I21" s="60">
        <v>8028</v>
      </c>
      <c r="J21" s="41">
        <f t="shared" si="3"/>
        <v>11</v>
      </c>
      <c r="K21" s="47">
        <f t="shared" si="4"/>
        <v>138606.04583956153</v>
      </c>
      <c r="L21" s="41">
        <f t="shared" si="5"/>
        <v>5</v>
      </c>
      <c r="M21" s="22">
        <f t="shared" si="6"/>
        <v>0.35038407821229051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25979</v>
      </c>
      <c r="E22" s="45">
        <f t="shared" si="0"/>
        <v>1.398618554751872E-6</v>
      </c>
      <c r="F22" s="41">
        <f t="shared" si="1"/>
        <v>21</v>
      </c>
      <c r="G22" s="60">
        <v>16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3247.375</v>
      </c>
      <c r="L22" s="41">
        <f t="shared" si="5"/>
        <v>21</v>
      </c>
      <c r="M22" s="22">
        <f t="shared" si="6"/>
        <v>3.4916201117318437E-4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3905</v>
      </c>
      <c r="E23" s="45">
        <f t="shared" si="0"/>
        <v>2.1023155072581931E-7</v>
      </c>
      <c r="F23" s="41">
        <f t="shared" si="1"/>
        <v>22</v>
      </c>
      <c r="G23" s="60">
        <v>7</v>
      </c>
      <c r="H23" s="46">
        <f t="shared" si="2"/>
        <v>22</v>
      </c>
      <c r="I23" s="60">
        <v>4</v>
      </c>
      <c r="J23" s="41">
        <f t="shared" si="3"/>
        <v>22</v>
      </c>
      <c r="K23" s="47">
        <f t="shared" si="4"/>
        <v>976.25</v>
      </c>
      <c r="L23" s="41">
        <f t="shared" si="5"/>
        <v>22</v>
      </c>
      <c r="M23" s="22">
        <f t="shared" si="6"/>
        <v>1.7458100558659218E-4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5032758</v>
      </c>
      <c r="E24" s="45">
        <f t="shared" si="0"/>
        <v>2.7094609955640792E-4</v>
      </c>
      <c r="F24" s="41">
        <f t="shared" si="1"/>
        <v>19</v>
      </c>
      <c r="G24" s="60">
        <v>2245</v>
      </c>
      <c r="H24" s="46">
        <f t="shared" si="2"/>
        <v>19</v>
      </c>
      <c r="I24" s="60">
        <v>543</v>
      </c>
      <c r="J24" s="41">
        <f t="shared" si="3"/>
        <v>19</v>
      </c>
      <c r="K24" s="47">
        <f t="shared" si="4"/>
        <v>9268.4309392265186</v>
      </c>
      <c r="L24" s="41">
        <f t="shared" si="5"/>
        <v>20</v>
      </c>
      <c r="M24" s="22">
        <f t="shared" si="6"/>
        <v>2.3699371508379887E-2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366419234</v>
      </c>
      <c r="E25" s="45">
        <f t="shared" si="0"/>
        <v>1.9726730801430694E-2</v>
      </c>
      <c r="F25" s="41">
        <f t="shared" si="1"/>
        <v>13</v>
      </c>
      <c r="G25" s="60">
        <v>77847</v>
      </c>
      <c r="H25" s="46">
        <f t="shared" si="2"/>
        <v>7</v>
      </c>
      <c r="I25" s="60">
        <v>10549</v>
      </c>
      <c r="J25" s="41">
        <f t="shared" si="3"/>
        <v>6</v>
      </c>
      <c r="K25" s="47">
        <f t="shared" si="4"/>
        <v>34734.973362404016</v>
      </c>
      <c r="L25" s="41">
        <f t="shared" si="5"/>
        <v>15</v>
      </c>
      <c r="M25" s="22">
        <f t="shared" si="6"/>
        <v>0.46041375698324022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1113697744</v>
      </c>
      <c r="E26" s="45">
        <f t="shared" si="0"/>
        <v>5.9957593792821139E-2</v>
      </c>
      <c r="F26" s="41">
        <f t="shared" si="1"/>
        <v>7</v>
      </c>
      <c r="G26" s="60">
        <v>39001</v>
      </c>
      <c r="H26" s="46">
        <f t="shared" si="2"/>
        <v>14</v>
      </c>
      <c r="I26" s="60">
        <v>7318</v>
      </c>
      <c r="J26" s="41">
        <f t="shared" si="3"/>
        <v>13</v>
      </c>
      <c r="K26" s="47">
        <f t="shared" si="4"/>
        <v>152186.08144301723</v>
      </c>
      <c r="L26" s="41">
        <f t="shared" si="5"/>
        <v>3</v>
      </c>
      <c r="M26" s="22">
        <f t="shared" si="6"/>
        <v>0.31939594972067037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78956467</v>
      </c>
      <c r="E27" s="45">
        <f t="shared" si="0"/>
        <v>4.2507402041592774E-3</v>
      </c>
      <c r="F27" s="41">
        <f t="shared" si="1"/>
        <v>17</v>
      </c>
      <c r="G27" s="60">
        <v>35426</v>
      </c>
      <c r="H27" s="46">
        <f t="shared" si="2"/>
        <v>15</v>
      </c>
      <c r="I27" s="60">
        <v>5790</v>
      </c>
      <c r="J27" s="41">
        <f t="shared" si="3"/>
        <v>14</v>
      </c>
      <c r="K27" s="47">
        <f t="shared" si="4"/>
        <v>13636.695509499137</v>
      </c>
      <c r="L27" s="41">
        <f t="shared" si="5"/>
        <v>19</v>
      </c>
      <c r="M27" s="22">
        <f t="shared" si="6"/>
        <v>0.25270600558659218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464312190</v>
      </c>
      <c r="E28" s="45">
        <f t="shared" si="0"/>
        <v>2.4996945384020808E-2</v>
      </c>
      <c r="F28" s="41">
        <f t="shared" si="1"/>
        <v>12</v>
      </c>
      <c r="G28" s="60">
        <v>12661</v>
      </c>
      <c r="H28" s="46">
        <f t="shared" si="2"/>
        <v>18</v>
      </c>
      <c r="I28" s="60">
        <v>5543</v>
      </c>
      <c r="J28" s="41">
        <f t="shared" si="3"/>
        <v>15</v>
      </c>
      <c r="K28" s="47">
        <f t="shared" si="4"/>
        <v>83765.504239581453</v>
      </c>
      <c r="L28" s="41">
        <f t="shared" si="5"/>
        <v>10</v>
      </c>
      <c r="M28" s="22">
        <f t="shared" si="6"/>
        <v>0.24192562849162011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1406181</v>
      </c>
      <c r="E29" s="50">
        <f t="shared" si="0"/>
        <v>7.5703869969573191E-5</v>
      </c>
      <c r="F29" s="41">
        <f t="shared" si="1"/>
        <v>20</v>
      </c>
      <c r="G29" s="61">
        <v>164</v>
      </c>
      <c r="H29" s="46">
        <f t="shared" si="2"/>
        <v>20</v>
      </c>
      <c r="I29" s="61">
        <v>44</v>
      </c>
      <c r="J29" s="41">
        <f t="shared" si="3"/>
        <v>20</v>
      </c>
      <c r="K29" s="51">
        <f t="shared" si="4"/>
        <v>31958.659090909092</v>
      </c>
      <c r="L29" s="41">
        <f t="shared" si="5"/>
        <v>16</v>
      </c>
      <c r="M29" s="28">
        <f t="shared" si="6"/>
        <v>1.9203910614525139E-3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18574757150</v>
      </c>
      <c r="E30" s="70"/>
      <c r="F30" s="71"/>
      <c r="G30" s="62">
        <v>571083</v>
      </c>
      <c r="H30" s="71"/>
      <c r="I30" s="62">
        <v>20961</v>
      </c>
      <c r="J30" s="71"/>
      <c r="K30" s="54">
        <f>IFERROR(D30/I30,0)</f>
        <v>886157.96717713855</v>
      </c>
      <c r="L30" s="71"/>
      <c r="M30" s="30">
        <f t="shared" si="6"/>
        <v>0.9148481145251397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52" priority="24" stopIfTrue="1">
      <formula>$F8&lt;=5</formula>
    </cfRule>
  </conditionalFormatting>
  <conditionalFormatting sqref="H8:H29">
    <cfRule type="expression" dxfId="251" priority="25" stopIfTrue="1">
      <formula>$H8&lt;=5</formula>
    </cfRule>
  </conditionalFormatting>
  <conditionalFormatting sqref="J8:J29">
    <cfRule type="expression" dxfId="250" priority="26" stopIfTrue="1">
      <formula>$J8&lt;=5</formula>
    </cfRule>
  </conditionalFormatting>
  <conditionalFormatting sqref="L8:L29">
    <cfRule type="expression" dxfId="249" priority="27" stopIfTrue="1">
      <formula>$L8&lt;=5</formula>
    </cfRule>
  </conditionalFormatting>
  <conditionalFormatting sqref="E8:E29">
    <cfRule type="expression" dxfId="248" priority="22" stopIfTrue="1">
      <formula>$F8&lt;=5</formula>
    </cfRule>
  </conditionalFormatting>
  <conditionalFormatting sqref="G8:G29">
    <cfRule type="expression" dxfId="247" priority="20" stopIfTrue="1">
      <formula>$H8&lt;=5</formula>
    </cfRule>
  </conditionalFormatting>
  <conditionalFormatting sqref="I8:I29">
    <cfRule type="expression" dxfId="246" priority="18" stopIfTrue="1">
      <formula>$J8&lt;=5</formula>
    </cfRule>
  </conditionalFormatting>
  <conditionalFormatting sqref="K8:K29">
    <cfRule type="expression" dxfId="245" priority="16" stopIfTrue="1">
      <formula>$L8&lt;=5</formula>
    </cfRule>
  </conditionalFormatting>
  <conditionalFormatting sqref="D8:D29">
    <cfRule type="expression" dxfId="244" priority="14" stopIfTrue="1">
      <formula>$F8&lt;=5</formula>
    </cfRule>
  </conditionalFormatting>
  <conditionalFormatting sqref="N8:N29">
    <cfRule type="expression" dxfId="243" priority="8" stopIfTrue="1">
      <formula>$N8&lt;=5</formula>
    </cfRule>
  </conditionalFormatting>
  <conditionalFormatting sqref="M8:M29">
    <cfRule type="expression" dxfId="242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243</v>
      </c>
    </row>
    <row r="3" spans="1:14" s="1" customFormat="1" ht="18.75" customHeight="1">
      <c r="A3" s="35"/>
      <c r="B3" s="129" t="s">
        <v>179</v>
      </c>
      <c r="C3" s="130"/>
      <c r="D3" s="137">
        <v>12794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143</v>
      </c>
      <c r="C8" s="39"/>
      <c r="D8" s="59">
        <v>175631923</v>
      </c>
      <c r="E8" s="40">
        <f t="shared" ref="E8:E29" si="0">IFERROR(D8/$D$30,0)</f>
        <v>1.7830050475403501E-2</v>
      </c>
      <c r="F8" s="41">
        <f>_xlfn.IFS(D8&gt;0,RANK(D8,$D$8:$D$29,0),D8=0,"-")</f>
        <v>16</v>
      </c>
      <c r="G8" s="59">
        <v>26496</v>
      </c>
      <c r="H8" s="46">
        <f>_xlfn.IFS(G8&gt;0,RANK(G8,$G$8:$G$29,0),G8=0,"-")</f>
        <v>12</v>
      </c>
      <c r="I8" s="59">
        <v>4587</v>
      </c>
      <c r="J8" s="41">
        <f>_xlfn.IFS(I8&gt;0,RANK(I8,$I$8:$I$29,0),I8=0,"-")</f>
        <v>12</v>
      </c>
      <c r="K8" s="42">
        <f>IFERROR(D8/I8,0)</f>
        <v>38289.061042075431</v>
      </c>
      <c r="L8" s="41">
        <f>_xlfn.IFS(K8&gt;0,RANK(K8,$K$8:$K$29,0),K8=0,"-")</f>
        <v>14</v>
      </c>
      <c r="M8" s="16">
        <f>IFERROR(I8/$D$3,0)</f>
        <v>0.35852743473503207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1356160179</v>
      </c>
      <c r="E9" s="45">
        <f t="shared" si="0"/>
        <v>0.13767659108476679</v>
      </c>
      <c r="F9" s="41">
        <f t="shared" ref="F9:F29" si="1">_xlfn.IFS(D9&gt;0,RANK(D9,$D$8:$D$29,0),D9=0,"-")</f>
        <v>2</v>
      </c>
      <c r="G9" s="60">
        <v>32631</v>
      </c>
      <c r="H9" s="46">
        <f t="shared" ref="H9:H29" si="2">_xlfn.IFS(G9&gt;0,RANK(G9,$G$8:$G$29,0),G9=0,"-")</f>
        <v>11</v>
      </c>
      <c r="I9" s="60">
        <v>5298</v>
      </c>
      <c r="J9" s="41">
        <f t="shared" ref="J9:J29" si="3">_xlfn.IFS(I9&gt;0,RANK(I9,$I$8:$I$29,0),I9=0,"-")</f>
        <v>10</v>
      </c>
      <c r="K9" s="47">
        <f t="shared" ref="K9:K29" si="4">IFERROR(D9/I9,0)</f>
        <v>255975.8737259343</v>
      </c>
      <c r="L9" s="41">
        <f t="shared" ref="L9:L29" si="5">_xlfn.IFS(K9&gt;0,RANK(K9,$K$8:$K$29,0),K9=0,"-")</f>
        <v>1</v>
      </c>
      <c r="M9" s="22">
        <f t="shared" ref="M9:M30" si="6">IFERROR(I9/$D$3,0)</f>
        <v>0.41410035954353602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188652019</v>
      </c>
      <c r="E10" s="45">
        <f t="shared" si="0"/>
        <v>1.9151843034006868E-2</v>
      </c>
      <c r="F10" s="41">
        <f t="shared" si="1"/>
        <v>13</v>
      </c>
      <c r="G10" s="60">
        <v>14496</v>
      </c>
      <c r="H10" s="46">
        <f t="shared" si="2"/>
        <v>16</v>
      </c>
      <c r="I10" s="60">
        <v>2300</v>
      </c>
      <c r="J10" s="41">
        <f t="shared" si="3"/>
        <v>16</v>
      </c>
      <c r="K10" s="47">
        <f t="shared" si="4"/>
        <v>82022.616956521742</v>
      </c>
      <c r="L10" s="41">
        <f t="shared" si="5"/>
        <v>10</v>
      </c>
      <c r="M10" s="22">
        <f t="shared" si="6"/>
        <v>0.17977176801625763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630451041</v>
      </c>
      <c r="E11" s="45">
        <f t="shared" si="0"/>
        <v>6.4003022293963513E-2</v>
      </c>
      <c r="F11" s="41">
        <f t="shared" si="1"/>
        <v>7</v>
      </c>
      <c r="G11" s="60">
        <v>122898</v>
      </c>
      <c r="H11" s="46">
        <f t="shared" si="2"/>
        <v>4</v>
      </c>
      <c r="I11" s="60">
        <v>8952</v>
      </c>
      <c r="J11" s="41">
        <f t="shared" si="3"/>
        <v>3</v>
      </c>
      <c r="K11" s="47">
        <f t="shared" si="4"/>
        <v>70425.719504021443</v>
      </c>
      <c r="L11" s="41">
        <f t="shared" si="5"/>
        <v>12</v>
      </c>
      <c r="M11" s="22">
        <f t="shared" si="6"/>
        <v>0.69970298577458179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205913335</v>
      </c>
      <c r="E12" s="45">
        <f t="shared" si="0"/>
        <v>2.0904201775486287E-2</v>
      </c>
      <c r="F12" s="41">
        <f t="shared" si="1"/>
        <v>11</v>
      </c>
      <c r="G12" s="60">
        <v>23254</v>
      </c>
      <c r="H12" s="46">
        <f t="shared" si="2"/>
        <v>15</v>
      </c>
      <c r="I12" s="60">
        <v>2200</v>
      </c>
      <c r="J12" s="41">
        <f t="shared" si="3"/>
        <v>17</v>
      </c>
      <c r="K12" s="47">
        <f t="shared" si="4"/>
        <v>93596.970454545459</v>
      </c>
      <c r="L12" s="41">
        <f t="shared" si="5"/>
        <v>7</v>
      </c>
      <c r="M12" s="22">
        <f t="shared" si="6"/>
        <v>0.17195560418946382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479964079</v>
      </c>
      <c r="E13" s="45">
        <f t="shared" si="0"/>
        <v>4.8725673606332683E-2</v>
      </c>
      <c r="F13" s="41">
        <f t="shared" si="1"/>
        <v>9</v>
      </c>
      <c r="G13" s="60">
        <v>81394</v>
      </c>
      <c r="H13" s="46">
        <f t="shared" si="2"/>
        <v>5</v>
      </c>
      <c r="I13" s="60">
        <v>5625</v>
      </c>
      <c r="J13" s="41">
        <f t="shared" si="3"/>
        <v>8</v>
      </c>
      <c r="K13" s="47">
        <f t="shared" si="4"/>
        <v>85326.947377777775</v>
      </c>
      <c r="L13" s="41">
        <f t="shared" si="5"/>
        <v>8</v>
      </c>
      <c r="M13" s="22">
        <f t="shared" si="6"/>
        <v>0.43965921525715179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440619932</v>
      </c>
      <c r="E14" s="45">
        <f t="shared" si="0"/>
        <v>4.4731478730258276E-2</v>
      </c>
      <c r="F14" s="41">
        <f t="shared" si="1"/>
        <v>10</v>
      </c>
      <c r="G14" s="60">
        <v>45104</v>
      </c>
      <c r="H14" s="46">
        <f t="shared" si="2"/>
        <v>10</v>
      </c>
      <c r="I14" s="60">
        <v>6094</v>
      </c>
      <c r="J14" s="41">
        <f t="shared" si="3"/>
        <v>6</v>
      </c>
      <c r="K14" s="47">
        <f t="shared" si="4"/>
        <v>72303.894322284221</v>
      </c>
      <c r="L14" s="41">
        <f t="shared" si="5"/>
        <v>11</v>
      </c>
      <c r="M14" s="22">
        <f t="shared" si="6"/>
        <v>0.47631702360481476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32696302</v>
      </c>
      <c r="E15" s="45">
        <f t="shared" si="0"/>
        <v>3.3193095256324016E-3</v>
      </c>
      <c r="F15" s="41">
        <f t="shared" si="1"/>
        <v>18</v>
      </c>
      <c r="G15" s="60">
        <v>9841</v>
      </c>
      <c r="H15" s="46">
        <f t="shared" si="2"/>
        <v>17</v>
      </c>
      <c r="I15" s="60">
        <v>1842</v>
      </c>
      <c r="J15" s="41">
        <f t="shared" si="3"/>
        <v>18</v>
      </c>
      <c r="K15" s="47">
        <f t="shared" si="4"/>
        <v>17750.435396308359</v>
      </c>
      <c r="L15" s="41">
        <f t="shared" si="5"/>
        <v>17</v>
      </c>
      <c r="M15" s="22">
        <f t="shared" si="6"/>
        <v>0.14397373768954197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1726133493</v>
      </c>
      <c r="E16" s="45">
        <f t="shared" si="0"/>
        <v>0.17523606632419869</v>
      </c>
      <c r="F16" s="41">
        <f t="shared" si="1"/>
        <v>1</v>
      </c>
      <c r="G16" s="60">
        <v>160561</v>
      </c>
      <c r="H16" s="46">
        <f t="shared" si="2"/>
        <v>1</v>
      </c>
      <c r="I16" s="60">
        <v>9914</v>
      </c>
      <c r="J16" s="41">
        <f t="shared" si="3"/>
        <v>1</v>
      </c>
      <c r="K16" s="47">
        <f t="shared" si="4"/>
        <v>174110.70133145049</v>
      </c>
      <c r="L16" s="41">
        <f t="shared" si="5"/>
        <v>2</v>
      </c>
      <c r="M16" s="22">
        <f t="shared" si="6"/>
        <v>0.77489448178833831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769328197</v>
      </c>
      <c r="E17" s="45">
        <f t="shared" si="0"/>
        <v>7.8101750241960116E-2</v>
      </c>
      <c r="F17" s="41">
        <f t="shared" si="1"/>
        <v>5</v>
      </c>
      <c r="G17" s="60">
        <v>58616</v>
      </c>
      <c r="H17" s="46">
        <f t="shared" si="2"/>
        <v>6</v>
      </c>
      <c r="I17" s="60">
        <v>6998</v>
      </c>
      <c r="J17" s="41">
        <f t="shared" si="3"/>
        <v>5</v>
      </c>
      <c r="K17" s="47">
        <f t="shared" si="4"/>
        <v>109935.4382680766</v>
      </c>
      <c r="L17" s="41">
        <f t="shared" si="5"/>
        <v>6</v>
      </c>
      <c r="M17" s="22">
        <f t="shared" si="6"/>
        <v>0.54697514459903085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776235502</v>
      </c>
      <c r="E18" s="45">
        <f t="shared" si="0"/>
        <v>7.8802975820404686E-2</v>
      </c>
      <c r="F18" s="41">
        <f t="shared" si="1"/>
        <v>4</v>
      </c>
      <c r="G18" s="60">
        <v>132069</v>
      </c>
      <c r="H18" s="46">
        <f t="shared" si="2"/>
        <v>2</v>
      </c>
      <c r="I18" s="60">
        <v>9145</v>
      </c>
      <c r="J18" s="41">
        <f t="shared" si="3"/>
        <v>2</v>
      </c>
      <c r="K18" s="47">
        <f t="shared" si="4"/>
        <v>84880.864078731553</v>
      </c>
      <c r="L18" s="41">
        <f t="shared" si="5"/>
        <v>9</v>
      </c>
      <c r="M18" s="22">
        <f t="shared" si="6"/>
        <v>0.71478818196029392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178718687</v>
      </c>
      <c r="E19" s="45">
        <f t="shared" si="0"/>
        <v>1.8143416957905993E-2</v>
      </c>
      <c r="F19" s="41">
        <f t="shared" si="1"/>
        <v>15</v>
      </c>
      <c r="G19" s="60">
        <v>45789</v>
      </c>
      <c r="H19" s="46">
        <f t="shared" si="2"/>
        <v>9</v>
      </c>
      <c r="I19" s="60">
        <v>5487</v>
      </c>
      <c r="J19" s="41">
        <f t="shared" si="3"/>
        <v>9</v>
      </c>
      <c r="K19" s="47">
        <f t="shared" si="4"/>
        <v>32571.293420812832</v>
      </c>
      <c r="L19" s="41">
        <f t="shared" si="5"/>
        <v>15</v>
      </c>
      <c r="M19" s="22">
        <f t="shared" si="6"/>
        <v>0.42887290917617632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1168195245</v>
      </c>
      <c r="E20" s="45">
        <f t="shared" si="0"/>
        <v>0.11859450051956877</v>
      </c>
      <c r="F20" s="41">
        <f t="shared" si="1"/>
        <v>3</v>
      </c>
      <c r="G20" s="60">
        <v>128716</v>
      </c>
      <c r="H20" s="46">
        <f t="shared" si="2"/>
        <v>3</v>
      </c>
      <c r="I20" s="60">
        <v>8634</v>
      </c>
      <c r="J20" s="41">
        <f t="shared" si="3"/>
        <v>4</v>
      </c>
      <c r="K20" s="47">
        <f t="shared" si="4"/>
        <v>135301.74252953439</v>
      </c>
      <c r="L20" s="41">
        <f t="shared" si="5"/>
        <v>5</v>
      </c>
      <c r="M20" s="22">
        <f t="shared" si="6"/>
        <v>0.67484758480537754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694537057</v>
      </c>
      <c r="E21" s="45">
        <f t="shared" si="0"/>
        <v>7.0508997292867998E-2</v>
      </c>
      <c r="F21" s="41">
        <f t="shared" si="1"/>
        <v>6</v>
      </c>
      <c r="G21" s="60">
        <v>49582</v>
      </c>
      <c r="H21" s="46">
        <f t="shared" si="2"/>
        <v>8</v>
      </c>
      <c r="I21" s="60">
        <v>4910</v>
      </c>
      <c r="J21" s="41">
        <f t="shared" si="3"/>
        <v>11</v>
      </c>
      <c r="K21" s="47">
        <f t="shared" si="4"/>
        <v>141453.57576374745</v>
      </c>
      <c r="L21" s="41">
        <f t="shared" si="5"/>
        <v>4</v>
      </c>
      <c r="M21" s="22">
        <f t="shared" si="6"/>
        <v>0.38377364389557606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487</v>
      </c>
      <c r="E22" s="45">
        <f t="shared" si="0"/>
        <v>4.9439956206147706E-8</v>
      </c>
      <c r="F22" s="41">
        <f t="shared" si="1"/>
        <v>22</v>
      </c>
      <c r="G22" s="60">
        <v>1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487</v>
      </c>
      <c r="L22" s="41">
        <f t="shared" si="5"/>
        <v>22</v>
      </c>
      <c r="M22" s="22">
        <f t="shared" si="6"/>
        <v>7.8161638267938095E-5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2243</v>
      </c>
      <c r="E23" s="45">
        <f t="shared" si="0"/>
        <v>2.2770805291661048E-7</v>
      </c>
      <c r="F23" s="41">
        <f t="shared" si="1"/>
        <v>21</v>
      </c>
      <c r="G23" s="60">
        <v>1</v>
      </c>
      <c r="H23" s="46">
        <f t="shared" si="2"/>
        <v>21</v>
      </c>
      <c r="I23" s="60">
        <v>1</v>
      </c>
      <c r="J23" s="41">
        <f t="shared" si="3"/>
        <v>21</v>
      </c>
      <c r="K23" s="47">
        <f t="shared" si="4"/>
        <v>2243</v>
      </c>
      <c r="L23" s="41">
        <f t="shared" si="5"/>
        <v>21</v>
      </c>
      <c r="M23" s="22">
        <f t="shared" si="6"/>
        <v>7.8161638267938095E-5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2483717</v>
      </c>
      <c r="E24" s="45">
        <f t="shared" si="0"/>
        <v>2.5214550248144676E-4</v>
      </c>
      <c r="F24" s="41">
        <f t="shared" si="1"/>
        <v>19</v>
      </c>
      <c r="G24" s="60">
        <v>868</v>
      </c>
      <c r="H24" s="46">
        <f t="shared" si="2"/>
        <v>19</v>
      </c>
      <c r="I24" s="60">
        <v>244</v>
      </c>
      <c r="J24" s="41">
        <f t="shared" si="3"/>
        <v>19</v>
      </c>
      <c r="K24" s="47">
        <f t="shared" si="4"/>
        <v>10179.168032786885</v>
      </c>
      <c r="L24" s="41">
        <f t="shared" si="5"/>
        <v>19</v>
      </c>
      <c r="M24" s="22">
        <f t="shared" si="6"/>
        <v>1.9071439737376895E-2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186056205</v>
      </c>
      <c r="E25" s="45">
        <f t="shared" si="0"/>
        <v>1.8888317509408704E-2</v>
      </c>
      <c r="F25" s="41">
        <f t="shared" si="1"/>
        <v>14</v>
      </c>
      <c r="G25" s="60">
        <v>50842</v>
      </c>
      <c r="H25" s="46">
        <f t="shared" si="2"/>
        <v>7</v>
      </c>
      <c r="I25" s="60">
        <v>6049</v>
      </c>
      <c r="J25" s="41">
        <f t="shared" si="3"/>
        <v>7</v>
      </c>
      <c r="K25" s="47">
        <f t="shared" si="4"/>
        <v>30758.175731525873</v>
      </c>
      <c r="L25" s="41">
        <f t="shared" si="5"/>
        <v>16</v>
      </c>
      <c r="M25" s="22">
        <f t="shared" si="6"/>
        <v>0.47279974988275753</v>
      </c>
      <c r="N25" s="15">
        <f t="shared" si="7"/>
        <v>7</v>
      </c>
    </row>
    <row r="26" spans="2:15" ht="18.75" customHeight="1">
      <c r="B26" s="43" t="s">
        <v>144</v>
      </c>
      <c r="C26" s="44"/>
      <c r="D26" s="60">
        <v>600884780</v>
      </c>
      <c r="E26" s="45">
        <f t="shared" si="0"/>
        <v>6.100147270665441E-2</v>
      </c>
      <c r="F26" s="41">
        <f t="shared" si="1"/>
        <v>8</v>
      </c>
      <c r="G26" s="60">
        <v>24166</v>
      </c>
      <c r="H26" s="46">
        <f t="shared" si="2"/>
        <v>13</v>
      </c>
      <c r="I26" s="60">
        <v>3919</v>
      </c>
      <c r="J26" s="41">
        <f t="shared" si="3"/>
        <v>13</v>
      </c>
      <c r="K26" s="47">
        <f t="shared" si="4"/>
        <v>153326.047461087</v>
      </c>
      <c r="L26" s="41">
        <f t="shared" si="5"/>
        <v>3</v>
      </c>
      <c r="M26" s="22">
        <f t="shared" si="6"/>
        <v>0.30631546037204938</v>
      </c>
      <c r="N26" s="15">
        <f t="shared" si="7"/>
        <v>13</v>
      </c>
    </row>
    <row r="27" spans="2:15" ht="18.75" customHeight="1">
      <c r="B27" s="43" t="s">
        <v>145</v>
      </c>
      <c r="C27" s="44"/>
      <c r="D27" s="60">
        <v>48297597</v>
      </c>
      <c r="E27" s="45">
        <f t="shared" si="0"/>
        <v>4.9031439025506588E-3</v>
      </c>
      <c r="F27" s="41">
        <f t="shared" si="1"/>
        <v>17</v>
      </c>
      <c r="G27" s="60">
        <v>23667</v>
      </c>
      <c r="H27" s="46">
        <f t="shared" si="2"/>
        <v>14</v>
      </c>
      <c r="I27" s="60">
        <v>3162</v>
      </c>
      <c r="J27" s="41">
        <f t="shared" si="3"/>
        <v>14</v>
      </c>
      <c r="K27" s="47">
        <f t="shared" si="4"/>
        <v>15274.382352941177</v>
      </c>
      <c r="L27" s="41">
        <f t="shared" si="5"/>
        <v>18</v>
      </c>
      <c r="M27" s="22">
        <f t="shared" si="6"/>
        <v>0.24714710020322025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189208059</v>
      </c>
      <c r="E28" s="45">
        <f t="shared" si="0"/>
        <v>1.9208291890780722E-2</v>
      </c>
      <c r="F28" s="41">
        <f t="shared" si="1"/>
        <v>12</v>
      </c>
      <c r="G28" s="60">
        <v>7494</v>
      </c>
      <c r="H28" s="46">
        <f t="shared" si="2"/>
        <v>18</v>
      </c>
      <c r="I28" s="60">
        <v>3098</v>
      </c>
      <c r="J28" s="41">
        <f t="shared" si="3"/>
        <v>15</v>
      </c>
      <c r="K28" s="60">
        <f t="shared" si="4"/>
        <v>61074.260490639121</v>
      </c>
      <c r="L28" s="41">
        <f t="shared" si="5"/>
        <v>13</v>
      </c>
      <c r="M28" s="22">
        <f t="shared" si="6"/>
        <v>0.24214475535407223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162271</v>
      </c>
      <c r="E29" s="50">
        <f t="shared" si="0"/>
        <v>1.6473657358373294E-5</v>
      </c>
      <c r="F29" s="41">
        <f t="shared" si="1"/>
        <v>20</v>
      </c>
      <c r="G29" s="61">
        <v>201</v>
      </c>
      <c r="H29" s="46">
        <f t="shared" si="2"/>
        <v>20</v>
      </c>
      <c r="I29" s="61">
        <v>22</v>
      </c>
      <c r="J29" s="41">
        <f t="shared" si="3"/>
        <v>20</v>
      </c>
      <c r="K29" s="51">
        <f t="shared" si="4"/>
        <v>7375.954545454545</v>
      </c>
      <c r="L29" s="41">
        <f t="shared" si="5"/>
        <v>20</v>
      </c>
      <c r="M29" s="28">
        <f t="shared" si="6"/>
        <v>1.7195560418946381E-3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9850332350</v>
      </c>
      <c r="E30" s="70"/>
      <c r="F30" s="71"/>
      <c r="G30" s="62">
        <v>327947</v>
      </c>
      <c r="H30" s="71"/>
      <c r="I30" s="62">
        <v>11658</v>
      </c>
      <c r="J30" s="71"/>
      <c r="K30" s="54">
        <f>IFERROR(D30/I30,0)</f>
        <v>844941.87253388227</v>
      </c>
      <c r="L30" s="71"/>
      <c r="M30" s="30">
        <f t="shared" si="6"/>
        <v>0.9112083789276223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41" priority="33" stopIfTrue="1">
      <formula>$F8&lt;=5</formula>
    </cfRule>
  </conditionalFormatting>
  <conditionalFormatting sqref="H8:H29">
    <cfRule type="expression" dxfId="240" priority="34" stopIfTrue="1">
      <formula>$H8&lt;=5</formula>
    </cfRule>
  </conditionalFormatting>
  <conditionalFormatting sqref="J8:J29">
    <cfRule type="expression" dxfId="239" priority="35" stopIfTrue="1">
      <formula>$J8&lt;=5</formula>
    </cfRule>
  </conditionalFormatting>
  <conditionalFormatting sqref="L8:L29">
    <cfRule type="expression" dxfId="238" priority="36" stopIfTrue="1">
      <formula>$L8&lt;=5</formula>
    </cfRule>
  </conditionalFormatting>
  <conditionalFormatting sqref="E8:E29">
    <cfRule type="expression" dxfId="237" priority="31" stopIfTrue="1">
      <formula>$F8&lt;=5</formula>
    </cfRule>
  </conditionalFormatting>
  <conditionalFormatting sqref="G8:G29">
    <cfRule type="expression" dxfId="236" priority="29" stopIfTrue="1">
      <formula>$H8&lt;=5</formula>
    </cfRule>
  </conditionalFormatting>
  <conditionalFormatting sqref="I8:I29">
    <cfRule type="expression" dxfId="235" priority="27" stopIfTrue="1">
      <formula>$J8&lt;=5</formula>
    </cfRule>
  </conditionalFormatting>
  <conditionalFormatting sqref="K8:K29">
    <cfRule type="expression" dxfId="234" priority="25" stopIfTrue="1">
      <formula>$L8&lt;=5</formula>
    </cfRule>
  </conditionalFormatting>
  <conditionalFormatting sqref="D8:D29">
    <cfRule type="expression" dxfId="233" priority="23" stopIfTrue="1">
      <formula>$F8&lt;=5</formula>
    </cfRule>
  </conditionalFormatting>
  <conditionalFormatting sqref="N8:N29">
    <cfRule type="expression" dxfId="232" priority="17" stopIfTrue="1">
      <formula>$N8&lt;=5</formula>
    </cfRule>
  </conditionalFormatting>
  <conditionalFormatting sqref="M8:M29">
    <cfRule type="expression" dxfId="231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244</v>
      </c>
    </row>
    <row r="3" spans="1:14" s="1" customFormat="1" ht="18.75" customHeight="1">
      <c r="A3" s="35"/>
      <c r="B3" s="129" t="s">
        <v>179</v>
      </c>
      <c r="C3" s="130"/>
      <c r="D3" s="137">
        <v>21237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325059254</v>
      </c>
      <c r="E8" s="40">
        <f t="shared" ref="E8:E29" si="0">IFERROR(D8/$D$30,0)</f>
        <v>1.9266224279334488E-2</v>
      </c>
      <c r="F8" s="41">
        <f>_xlfn.IFS(D8&gt;0,RANK(D8,$D$8:$D$29,0),D8=0,"-")</f>
        <v>13</v>
      </c>
      <c r="G8" s="59">
        <v>40293</v>
      </c>
      <c r="H8" s="46">
        <f>_xlfn.IFS(G8&gt;0,RANK(G8,$G$8:$G$29,0),G8=0,"-")</f>
        <v>13</v>
      </c>
      <c r="I8" s="59">
        <v>7864</v>
      </c>
      <c r="J8" s="41">
        <f>_xlfn.IFS(I8&gt;0,RANK(I8,$I$8:$I$29,0),I8=0,"-")</f>
        <v>12</v>
      </c>
      <c r="K8" s="42">
        <f>IFERROR(D8/I8,0)</f>
        <v>41335.103509664295</v>
      </c>
      <c r="L8" s="41">
        <f>_xlfn.IFS(K8&gt;0,RANK(K8,$K$8:$K$29,0),K8=0,"-")</f>
        <v>14</v>
      </c>
      <c r="M8" s="16">
        <f>IFERROR(I8/$D$3,0)</f>
        <v>0.37029712294580214</v>
      </c>
      <c r="N8" s="15">
        <f>_xlfn.IFS(M8&gt;0,RANK(M8,$M$8:$M$29,0),M8=0,"-")</f>
        <v>12</v>
      </c>
    </row>
    <row r="9" spans="1:14" ht="18.75" customHeight="1">
      <c r="B9" s="43" t="s">
        <v>146</v>
      </c>
      <c r="C9" s="44"/>
      <c r="D9" s="60">
        <v>2158849898</v>
      </c>
      <c r="E9" s="45">
        <f t="shared" si="0"/>
        <v>0.12795478303868371</v>
      </c>
      <c r="F9" s="41">
        <f t="shared" ref="F9:F29" si="1">_xlfn.IFS(D9&gt;0,RANK(D9,$D$8:$D$29,0),D9=0,"-")</f>
        <v>3</v>
      </c>
      <c r="G9" s="60">
        <v>50221</v>
      </c>
      <c r="H9" s="46">
        <f t="shared" ref="H9:H29" si="2">_xlfn.IFS(G9&gt;0,RANK(G9,$G$8:$G$29,0),G9=0,"-")</f>
        <v>11</v>
      </c>
      <c r="I9" s="60">
        <v>9142</v>
      </c>
      <c r="J9" s="41">
        <f t="shared" ref="J9:J29" si="3">_xlfn.IFS(I9&gt;0,RANK(I9,$I$8:$I$29,0),I9=0,"-")</f>
        <v>10</v>
      </c>
      <c r="K9" s="47">
        <f t="shared" ref="K9:K29" si="4">IFERROR(D9/I9,0)</f>
        <v>236146.3463137169</v>
      </c>
      <c r="L9" s="41">
        <f t="shared" ref="L9:L29" si="5">_xlfn.IFS(K9&gt;0,RANK(K9,$K$8:$K$29,0),K9=0,"-")</f>
        <v>1</v>
      </c>
      <c r="M9" s="22">
        <f t="shared" ref="M9:M30" si="6">IFERROR(I9/$D$3,0)</f>
        <v>0.43047511418750295</v>
      </c>
      <c r="N9" s="15">
        <f t="shared" ref="N9:N29" si="7">_xlfn.IFS(M9&gt;0,RANK(M9,$M$8:$M$29,0),M9=0,"-")</f>
        <v>10</v>
      </c>
    </row>
    <row r="10" spans="1:14" ht="18.75" customHeight="1">
      <c r="B10" s="43" t="s">
        <v>137</v>
      </c>
      <c r="C10" s="44"/>
      <c r="D10" s="60">
        <v>218737867</v>
      </c>
      <c r="E10" s="45">
        <f t="shared" si="0"/>
        <v>1.2964568004592903E-2</v>
      </c>
      <c r="F10" s="41">
        <f t="shared" si="1"/>
        <v>16</v>
      </c>
      <c r="G10" s="60">
        <v>24807</v>
      </c>
      <c r="H10" s="46">
        <f t="shared" si="2"/>
        <v>16</v>
      </c>
      <c r="I10" s="60">
        <v>4643</v>
      </c>
      <c r="J10" s="41">
        <f t="shared" si="3"/>
        <v>16</v>
      </c>
      <c r="K10" s="47">
        <f t="shared" si="4"/>
        <v>47111.321774714626</v>
      </c>
      <c r="L10" s="41">
        <f t="shared" si="5"/>
        <v>13</v>
      </c>
      <c r="M10" s="22">
        <f t="shared" si="6"/>
        <v>0.2186278664594811</v>
      </c>
      <c r="N10" s="15">
        <f t="shared" si="7"/>
        <v>16</v>
      </c>
    </row>
    <row r="11" spans="1:14" ht="18.75" customHeight="1">
      <c r="B11" s="43" t="s">
        <v>147</v>
      </c>
      <c r="C11" s="44"/>
      <c r="D11" s="60">
        <v>1049665722</v>
      </c>
      <c r="E11" s="45">
        <f t="shared" si="0"/>
        <v>6.2213565586973149E-2</v>
      </c>
      <c r="F11" s="41">
        <f t="shared" si="1"/>
        <v>8</v>
      </c>
      <c r="G11" s="60">
        <v>191310</v>
      </c>
      <c r="H11" s="46">
        <f t="shared" si="2"/>
        <v>3</v>
      </c>
      <c r="I11" s="60">
        <v>14604</v>
      </c>
      <c r="J11" s="41">
        <f t="shared" si="3"/>
        <v>3</v>
      </c>
      <c r="K11" s="47">
        <f t="shared" si="4"/>
        <v>71875.220624486436</v>
      </c>
      <c r="L11" s="41">
        <f t="shared" si="5"/>
        <v>11</v>
      </c>
      <c r="M11" s="22">
        <f t="shared" si="6"/>
        <v>0.68766774968215849</v>
      </c>
      <c r="N11" s="15">
        <f t="shared" si="7"/>
        <v>3</v>
      </c>
    </row>
    <row r="12" spans="1:14" ht="18.75" customHeight="1">
      <c r="B12" s="43" t="s">
        <v>84</v>
      </c>
      <c r="C12" s="44"/>
      <c r="D12" s="60">
        <v>333685341</v>
      </c>
      <c r="E12" s="45">
        <f t="shared" si="0"/>
        <v>1.9777491455241596E-2</v>
      </c>
      <c r="F12" s="41">
        <f t="shared" si="1"/>
        <v>11</v>
      </c>
      <c r="G12" s="60">
        <v>44121</v>
      </c>
      <c r="H12" s="46">
        <f t="shared" si="2"/>
        <v>12</v>
      </c>
      <c r="I12" s="60">
        <v>4237</v>
      </c>
      <c r="J12" s="41">
        <f t="shared" si="3"/>
        <v>17</v>
      </c>
      <c r="K12" s="47">
        <f t="shared" si="4"/>
        <v>78755.095822515927</v>
      </c>
      <c r="L12" s="41">
        <f t="shared" si="5"/>
        <v>9</v>
      </c>
      <c r="M12" s="22">
        <f t="shared" si="6"/>
        <v>0.19951028864717238</v>
      </c>
      <c r="N12" s="15">
        <f t="shared" si="7"/>
        <v>17</v>
      </c>
    </row>
    <row r="13" spans="1:14" ht="18.75" customHeight="1">
      <c r="B13" s="43" t="s">
        <v>140</v>
      </c>
      <c r="C13" s="44"/>
      <c r="D13" s="60">
        <v>870171024</v>
      </c>
      <c r="E13" s="45">
        <f t="shared" si="0"/>
        <v>5.157493565699918E-2</v>
      </c>
      <c r="F13" s="41">
        <f t="shared" si="1"/>
        <v>9</v>
      </c>
      <c r="G13" s="60">
        <v>124379</v>
      </c>
      <c r="H13" s="46">
        <f t="shared" si="2"/>
        <v>5</v>
      </c>
      <c r="I13" s="60">
        <v>9369</v>
      </c>
      <c r="J13" s="41">
        <f t="shared" si="3"/>
        <v>9</v>
      </c>
      <c r="K13" s="47">
        <f t="shared" si="4"/>
        <v>92877.684277937879</v>
      </c>
      <c r="L13" s="41">
        <f t="shared" si="5"/>
        <v>7</v>
      </c>
      <c r="M13" s="22">
        <f t="shared" si="6"/>
        <v>0.44116400621556717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730839559</v>
      </c>
      <c r="E14" s="45">
        <f t="shared" si="0"/>
        <v>4.331677588820132E-2</v>
      </c>
      <c r="F14" s="41">
        <f t="shared" si="1"/>
        <v>10</v>
      </c>
      <c r="G14" s="60">
        <v>74579</v>
      </c>
      <c r="H14" s="46">
        <f t="shared" si="2"/>
        <v>8</v>
      </c>
      <c r="I14" s="60">
        <v>9508</v>
      </c>
      <c r="J14" s="41">
        <f t="shared" si="3"/>
        <v>7</v>
      </c>
      <c r="K14" s="47">
        <f t="shared" si="4"/>
        <v>76865.750841396715</v>
      </c>
      <c r="L14" s="41">
        <f t="shared" si="5"/>
        <v>10</v>
      </c>
      <c r="M14" s="22">
        <f t="shared" si="6"/>
        <v>0.44770918679662852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46030476</v>
      </c>
      <c r="E15" s="45">
        <f t="shared" si="0"/>
        <v>2.7282209732153125E-3</v>
      </c>
      <c r="F15" s="41">
        <f t="shared" si="1"/>
        <v>18</v>
      </c>
      <c r="G15" s="60">
        <v>11155</v>
      </c>
      <c r="H15" s="46">
        <f t="shared" si="2"/>
        <v>18</v>
      </c>
      <c r="I15" s="60">
        <v>2565</v>
      </c>
      <c r="J15" s="41">
        <f t="shared" si="3"/>
        <v>18</v>
      </c>
      <c r="K15" s="47">
        <f t="shared" si="4"/>
        <v>17945.604678362572</v>
      </c>
      <c r="L15" s="41">
        <f t="shared" si="5"/>
        <v>17</v>
      </c>
      <c r="M15" s="22">
        <f t="shared" si="6"/>
        <v>0.12077977115411781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3052980728</v>
      </c>
      <c r="E16" s="45">
        <f t="shared" si="0"/>
        <v>0.1809498136180854</v>
      </c>
      <c r="F16" s="41">
        <f t="shared" si="1"/>
        <v>1</v>
      </c>
      <c r="G16" s="60">
        <v>248193</v>
      </c>
      <c r="H16" s="46">
        <f t="shared" si="2"/>
        <v>1</v>
      </c>
      <c r="I16" s="60">
        <v>16234</v>
      </c>
      <c r="J16" s="41">
        <f t="shared" si="3"/>
        <v>1</v>
      </c>
      <c r="K16" s="47">
        <f t="shared" si="4"/>
        <v>188060.90476777134</v>
      </c>
      <c r="L16" s="41">
        <f t="shared" si="5"/>
        <v>2</v>
      </c>
      <c r="M16" s="22">
        <f t="shared" si="6"/>
        <v>0.76442058671187074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1239032655</v>
      </c>
      <c r="E17" s="45">
        <f t="shared" si="0"/>
        <v>7.3437321740267306E-2</v>
      </c>
      <c r="F17" s="41">
        <f t="shared" si="1"/>
        <v>5</v>
      </c>
      <c r="G17" s="60">
        <v>88962</v>
      </c>
      <c r="H17" s="46">
        <f t="shared" si="2"/>
        <v>6</v>
      </c>
      <c r="I17" s="60">
        <v>11540</v>
      </c>
      <c r="J17" s="41">
        <f t="shared" si="3"/>
        <v>5</v>
      </c>
      <c r="K17" s="47">
        <f t="shared" si="4"/>
        <v>107368.51429809359</v>
      </c>
      <c r="L17" s="41">
        <f t="shared" si="5"/>
        <v>6</v>
      </c>
      <c r="M17" s="22">
        <f t="shared" si="6"/>
        <v>0.5433912511183312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1339984676</v>
      </c>
      <c r="E18" s="45">
        <f t="shared" si="0"/>
        <v>7.9420736315008456E-2</v>
      </c>
      <c r="F18" s="41">
        <f t="shared" si="1"/>
        <v>4</v>
      </c>
      <c r="G18" s="60">
        <v>201527</v>
      </c>
      <c r="H18" s="46">
        <f t="shared" si="2"/>
        <v>2</v>
      </c>
      <c r="I18" s="60">
        <v>14850</v>
      </c>
      <c r="J18" s="41">
        <f t="shared" si="3"/>
        <v>2</v>
      </c>
      <c r="K18" s="47">
        <f t="shared" si="4"/>
        <v>90234.658316498317</v>
      </c>
      <c r="L18" s="41">
        <f t="shared" si="5"/>
        <v>8</v>
      </c>
      <c r="M18" s="22">
        <f t="shared" si="6"/>
        <v>0.69925130668173474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301474954</v>
      </c>
      <c r="E19" s="45">
        <f t="shared" si="0"/>
        <v>1.7868385553995173E-2</v>
      </c>
      <c r="F19" s="41">
        <f t="shared" si="1"/>
        <v>15</v>
      </c>
      <c r="G19" s="60">
        <v>71212</v>
      </c>
      <c r="H19" s="46">
        <f t="shared" si="2"/>
        <v>10</v>
      </c>
      <c r="I19" s="60">
        <v>9385</v>
      </c>
      <c r="J19" s="41">
        <f t="shared" si="3"/>
        <v>8</v>
      </c>
      <c r="K19" s="47">
        <f t="shared" si="4"/>
        <v>32123.063825253063</v>
      </c>
      <c r="L19" s="41">
        <f t="shared" si="5"/>
        <v>15</v>
      </c>
      <c r="M19" s="22">
        <f t="shared" si="6"/>
        <v>0.4419174082968404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2228437520</v>
      </c>
      <c r="E20" s="45">
        <f t="shared" si="0"/>
        <v>0.13207923332280808</v>
      </c>
      <c r="F20" s="41">
        <f t="shared" si="1"/>
        <v>2</v>
      </c>
      <c r="G20" s="60">
        <v>188569</v>
      </c>
      <c r="H20" s="46">
        <f t="shared" si="2"/>
        <v>4</v>
      </c>
      <c r="I20" s="60">
        <v>14081</v>
      </c>
      <c r="J20" s="41">
        <f t="shared" si="3"/>
        <v>4</v>
      </c>
      <c r="K20" s="47">
        <f t="shared" si="4"/>
        <v>158258.47027909951</v>
      </c>
      <c r="L20" s="41">
        <f t="shared" si="5"/>
        <v>4</v>
      </c>
      <c r="M20" s="22">
        <f t="shared" si="6"/>
        <v>0.6630409191505392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1175048732</v>
      </c>
      <c r="E21" s="45">
        <f t="shared" si="0"/>
        <v>6.9645002045871929E-2</v>
      </c>
      <c r="F21" s="41">
        <f t="shared" si="1"/>
        <v>6</v>
      </c>
      <c r="G21" s="60">
        <v>71567</v>
      </c>
      <c r="H21" s="46">
        <f t="shared" si="2"/>
        <v>9</v>
      </c>
      <c r="I21" s="60">
        <v>8032</v>
      </c>
      <c r="J21" s="41">
        <f t="shared" si="3"/>
        <v>11</v>
      </c>
      <c r="K21" s="47">
        <f t="shared" si="4"/>
        <v>146295.90786852589</v>
      </c>
      <c r="L21" s="41">
        <f t="shared" si="5"/>
        <v>5</v>
      </c>
      <c r="M21" s="22">
        <f t="shared" si="6"/>
        <v>0.37820784479917124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16871</v>
      </c>
      <c r="E22" s="45">
        <f t="shared" si="0"/>
        <v>9.9994221304849272E-7</v>
      </c>
      <c r="F22" s="41">
        <f t="shared" si="1"/>
        <v>21</v>
      </c>
      <c r="G22" s="60">
        <v>17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2108.875</v>
      </c>
      <c r="L22" s="41">
        <f t="shared" si="5"/>
        <v>21</v>
      </c>
      <c r="M22" s="22">
        <f t="shared" si="6"/>
        <v>3.7670104063662477E-4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1078</v>
      </c>
      <c r="E23" s="45">
        <f t="shared" si="0"/>
        <v>6.38929349573988E-8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1078</v>
      </c>
      <c r="L23" s="41">
        <f t="shared" si="5"/>
        <v>22</v>
      </c>
      <c r="M23" s="22">
        <f t="shared" si="6"/>
        <v>4.7087630079578097E-5</v>
      </c>
      <c r="N23" s="15">
        <f t="shared" si="7"/>
        <v>22</v>
      </c>
    </row>
    <row r="24" spans="2:15" ht="18.75" customHeight="1">
      <c r="B24" s="43" t="s">
        <v>148</v>
      </c>
      <c r="C24" s="44"/>
      <c r="D24" s="60">
        <v>2733716</v>
      </c>
      <c r="E24" s="45">
        <f t="shared" si="0"/>
        <v>1.6202703022263491E-4</v>
      </c>
      <c r="F24" s="41">
        <f t="shared" si="1"/>
        <v>19</v>
      </c>
      <c r="G24" s="60">
        <v>1672</v>
      </c>
      <c r="H24" s="46">
        <f t="shared" si="2"/>
        <v>19</v>
      </c>
      <c r="I24" s="60">
        <v>502</v>
      </c>
      <c r="J24" s="41">
        <f t="shared" si="3"/>
        <v>19</v>
      </c>
      <c r="K24" s="47">
        <f t="shared" si="4"/>
        <v>5445.6494023904379</v>
      </c>
      <c r="L24" s="41">
        <f t="shared" si="5"/>
        <v>20</v>
      </c>
      <c r="M24" s="22">
        <f t="shared" si="6"/>
        <v>2.3637990299948203E-2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309813395</v>
      </c>
      <c r="E25" s="45">
        <f t="shared" si="0"/>
        <v>1.8362603984847778E-2</v>
      </c>
      <c r="F25" s="41">
        <f t="shared" si="1"/>
        <v>14</v>
      </c>
      <c r="G25" s="60">
        <v>82321</v>
      </c>
      <c r="H25" s="46">
        <f t="shared" si="2"/>
        <v>7</v>
      </c>
      <c r="I25" s="60">
        <v>10386</v>
      </c>
      <c r="J25" s="41">
        <f t="shared" si="3"/>
        <v>6</v>
      </c>
      <c r="K25" s="47">
        <f t="shared" si="4"/>
        <v>29829.905160793376</v>
      </c>
      <c r="L25" s="41">
        <f t="shared" si="5"/>
        <v>16</v>
      </c>
      <c r="M25" s="22">
        <f t="shared" si="6"/>
        <v>0.48905212600649811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1076884575</v>
      </c>
      <c r="E26" s="45">
        <f t="shared" si="0"/>
        <v>6.3826823847032518E-2</v>
      </c>
      <c r="F26" s="41">
        <f t="shared" si="1"/>
        <v>7</v>
      </c>
      <c r="G26" s="60">
        <v>36482</v>
      </c>
      <c r="H26" s="46">
        <f t="shared" si="2"/>
        <v>15</v>
      </c>
      <c r="I26" s="60">
        <v>6775</v>
      </c>
      <c r="J26" s="41">
        <f t="shared" si="3"/>
        <v>13</v>
      </c>
      <c r="K26" s="47">
        <f t="shared" si="4"/>
        <v>158949.75276752768</v>
      </c>
      <c r="L26" s="41">
        <f t="shared" si="5"/>
        <v>3</v>
      </c>
      <c r="M26" s="22">
        <f t="shared" si="6"/>
        <v>0.31901869378914161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85051913</v>
      </c>
      <c r="E27" s="45">
        <f t="shared" si="0"/>
        <v>5.0410170179140462E-3</v>
      </c>
      <c r="F27" s="41">
        <f t="shared" si="1"/>
        <v>17</v>
      </c>
      <c r="G27" s="60">
        <v>39339</v>
      </c>
      <c r="H27" s="46">
        <f t="shared" si="2"/>
        <v>14</v>
      </c>
      <c r="I27" s="60">
        <v>5434</v>
      </c>
      <c r="J27" s="41">
        <f t="shared" si="3"/>
        <v>14</v>
      </c>
      <c r="K27" s="47">
        <f t="shared" si="4"/>
        <v>15651.805852042695</v>
      </c>
      <c r="L27" s="41">
        <f t="shared" si="5"/>
        <v>18</v>
      </c>
      <c r="M27" s="22">
        <f t="shared" si="6"/>
        <v>0.25587418185242738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326573009</v>
      </c>
      <c r="E28" s="45">
        <f t="shared" si="0"/>
        <v>1.9355944362596487E-2</v>
      </c>
      <c r="F28" s="41">
        <f t="shared" si="1"/>
        <v>12</v>
      </c>
      <c r="G28" s="60">
        <v>11337</v>
      </c>
      <c r="H28" s="46">
        <f t="shared" si="2"/>
        <v>17</v>
      </c>
      <c r="I28" s="60">
        <v>4978</v>
      </c>
      <c r="J28" s="41">
        <f t="shared" si="3"/>
        <v>15</v>
      </c>
      <c r="K28" s="47">
        <f t="shared" si="4"/>
        <v>65603.256126958615</v>
      </c>
      <c r="L28" s="41">
        <f t="shared" si="5"/>
        <v>12</v>
      </c>
      <c r="M28" s="22">
        <f t="shared" si="6"/>
        <v>0.23440222253613976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902017</v>
      </c>
      <c r="E29" s="50">
        <f t="shared" si="0"/>
        <v>5.3462442960545452E-5</v>
      </c>
      <c r="F29" s="41">
        <f t="shared" si="1"/>
        <v>20</v>
      </c>
      <c r="G29" s="61">
        <v>435</v>
      </c>
      <c r="H29" s="46">
        <f t="shared" si="2"/>
        <v>20</v>
      </c>
      <c r="I29" s="61">
        <v>60</v>
      </c>
      <c r="J29" s="41">
        <f t="shared" si="3"/>
        <v>20</v>
      </c>
      <c r="K29" s="51">
        <f t="shared" si="4"/>
        <v>15033.616666666667</v>
      </c>
      <c r="L29" s="41">
        <f t="shared" si="5"/>
        <v>19</v>
      </c>
      <c r="M29" s="28">
        <f t="shared" si="6"/>
        <v>2.8252578047746855E-3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16871974980</v>
      </c>
      <c r="E30" s="70"/>
      <c r="F30" s="71"/>
      <c r="G30" s="62">
        <v>503348</v>
      </c>
      <c r="H30" s="71"/>
      <c r="I30" s="62">
        <v>19220</v>
      </c>
      <c r="J30" s="71"/>
      <c r="K30" s="54">
        <f>IFERROR(D30/I30,0)</f>
        <v>877834.28616024973</v>
      </c>
      <c r="L30" s="71"/>
      <c r="M30" s="30">
        <f t="shared" si="6"/>
        <v>0.90502425012949095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30" priority="24" stopIfTrue="1">
      <formula>$F8&lt;=5</formula>
    </cfRule>
  </conditionalFormatting>
  <conditionalFormatting sqref="H8:H29">
    <cfRule type="expression" dxfId="229" priority="25" stopIfTrue="1">
      <formula>$H8&lt;=5</formula>
    </cfRule>
  </conditionalFormatting>
  <conditionalFormatting sqref="J8:J29">
    <cfRule type="expression" dxfId="228" priority="26" stopIfTrue="1">
      <formula>$J8&lt;=5</formula>
    </cfRule>
  </conditionalFormatting>
  <conditionalFormatting sqref="L8:L29">
    <cfRule type="expression" dxfId="227" priority="27" stopIfTrue="1">
      <formula>$L8&lt;=5</formula>
    </cfRule>
  </conditionalFormatting>
  <conditionalFormatting sqref="E8:E29">
    <cfRule type="expression" dxfId="226" priority="22" stopIfTrue="1">
      <formula>$F8&lt;=5</formula>
    </cfRule>
  </conditionalFormatting>
  <conditionalFormatting sqref="G8:G29">
    <cfRule type="expression" dxfId="225" priority="20" stopIfTrue="1">
      <formula>$H8&lt;=5</formula>
    </cfRule>
  </conditionalFormatting>
  <conditionalFormatting sqref="I8:I29">
    <cfRule type="expression" dxfId="224" priority="18" stopIfTrue="1">
      <formula>$J8&lt;=5</formula>
    </cfRule>
  </conditionalFormatting>
  <conditionalFormatting sqref="K8:K29">
    <cfRule type="expression" dxfId="223" priority="16" stopIfTrue="1">
      <formula>$L8&lt;=5</formula>
    </cfRule>
  </conditionalFormatting>
  <conditionalFormatting sqref="D8:D29">
    <cfRule type="expression" dxfId="222" priority="14" stopIfTrue="1">
      <formula>$F8&lt;=5</formula>
    </cfRule>
  </conditionalFormatting>
  <conditionalFormatting sqref="N8:N29">
    <cfRule type="expression" dxfId="221" priority="8" stopIfTrue="1">
      <formula>$N8&lt;=5</formula>
    </cfRule>
  </conditionalFormatting>
  <conditionalFormatting sqref="M8:M29">
    <cfRule type="expression" dxfId="220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245</v>
      </c>
    </row>
    <row r="3" spans="1:14" s="1" customFormat="1" ht="18.75" customHeight="1">
      <c r="A3" s="35"/>
      <c r="B3" s="129" t="s">
        <v>179</v>
      </c>
      <c r="C3" s="130"/>
      <c r="D3" s="137">
        <v>21975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326519660</v>
      </c>
      <c r="E8" s="40">
        <f t="shared" ref="E8:E29" si="0">IFERROR(D8/$D$30,0)</f>
        <v>1.8909388453502127E-2</v>
      </c>
      <c r="F8" s="41">
        <f>_xlfn.IFS(D8&gt;0,RANK(D8,$D$8:$D$29,0),D8=0,"-")</f>
        <v>14</v>
      </c>
      <c r="G8" s="59">
        <v>36742</v>
      </c>
      <c r="H8" s="46">
        <f>_xlfn.IFS(G8&gt;0,RANK(G8,$G$8:$G$29,0),G8=0,"-")</f>
        <v>15</v>
      </c>
      <c r="I8" s="59">
        <v>7049</v>
      </c>
      <c r="J8" s="41">
        <f>_xlfn.IFS(I8&gt;0,RANK(I8,$I$8:$I$29,0),I8=0,"-")</f>
        <v>13</v>
      </c>
      <c r="K8" s="42">
        <f>IFERROR(D8/I8,0)</f>
        <v>46321.415803660093</v>
      </c>
      <c r="L8" s="41">
        <f>_xlfn.IFS(K8&gt;0,RANK(K8,$K$8:$K$29,0),K8=0,"-")</f>
        <v>15</v>
      </c>
      <c r="M8" s="16">
        <f>IFERROR(I8/$D$3,0)</f>
        <v>0.32077360637087599</v>
      </c>
      <c r="N8" s="15">
        <f>_xlfn.IFS(M8&gt;0,RANK(M8,$M$8:$M$29,0),M8=0,"-")</f>
        <v>13</v>
      </c>
    </row>
    <row r="9" spans="1:14" ht="18.75" customHeight="1">
      <c r="B9" s="43" t="s">
        <v>29</v>
      </c>
      <c r="C9" s="44"/>
      <c r="D9" s="60">
        <v>2089643744</v>
      </c>
      <c r="E9" s="45">
        <f t="shared" si="0"/>
        <v>0.12101533269000267</v>
      </c>
      <c r="F9" s="41">
        <f t="shared" ref="F9:F29" si="1">_xlfn.IFS(D9&gt;0,RANK(D9,$D$8:$D$29,0),D9=0,"-")</f>
        <v>3</v>
      </c>
      <c r="G9" s="60">
        <v>52279</v>
      </c>
      <c r="H9" s="46">
        <f t="shared" ref="H9:H29" si="2">_xlfn.IFS(G9&gt;0,RANK(G9,$G$8:$G$29,0),G9=0,"-")</f>
        <v>11</v>
      </c>
      <c r="I9" s="60">
        <v>9491</v>
      </c>
      <c r="J9" s="41">
        <f t="shared" ref="J9:J29" si="3">_xlfn.IFS(I9&gt;0,RANK(I9,$I$8:$I$29,0),I9=0,"-")</f>
        <v>9</v>
      </c>
      <c r="K9" s="47">
        <f t="shared" ref="K9:K29" si="4">IFERROR(D9/I9,0)</f>
        <v>220171.08249920979</v>
      </c>
      <c r="L9" s="41">
        <f t="shared" ref="L9:L29" si="5">_xlfn.IFS(K9&gt;0,RANK(K9,$K$8:$K$29,0),K9=0,"-")</f>
        <v>1</v>
      </c>
      <c r="M9" s="22">
        <f t="shared" ref="M9:M30" si="6">IFERROR(I9/$D$3,0)</f>
        <v>0.43189988623435721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236518142</v>
      </c>
      <c r="E10" s="45">
        <f t="shared" si="0"/>
        <v>1.3697225531162737E-2</v>
      </c>
      <c r="F10" s="41">
        <f t="shared" si="1"/>
        <v>16</v>
      </c>
      <c r="G10" s="60">
        <v>24468</v>
      </c>
      <c r="H10" s="46">
        <f t="shared" si="2"/>
        <v>16</v>
      </c>
      <c r="I10" s="60">
        <v>4292</v>
      </c>
      <c r="J10" s="41">
        <f t="shared" si="3"/>
        <v>17</v>
      </c>
      <c r="K10" s="47">
        <f t="shared" si="4"/>
        <v>55106.74324324324</v>
      </c>
      <c r="L10" s="41">
        <f t="shared" si="5"/>
        <v>14</v>
      </c>
      <c r="M10" s="22">
        <f t="shared" si="6"/>
        <v>0.19531285551763367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1150134530</v>
      </c>
      <c r="E11" s="45">
        <f t="shared" si="0"/>
        <v>6.6606527158444603E-2</v>
      </c>
      <c r="F11" s="41">
        <f t="shared" si="1"/>
        <v>7</v>
      </c>
      <c r="G11" s="60">
        <v>209050</v>
      </c>
      <c r="H11" s="46">
        <f t="shared" si="2"/>
        <v>2</v>
      </c>
      <c r="I11" s="60">
        <v>15608</v>
      </c>
      <c r="J11" s="41">
        <f t="shared" si="3"/>
        <v>2</v>
      </c>
      <c r="K11" s="47">
        <f t="shared" si="4"/>
        <v>73688.783316248082</v>
      </c>
      <c r="L11" s="41">
        <f t="shared" si="5"/>
        <v>11</v>
      </c>
      <c r="M11" s="22">
        <f t="shared" si="6"/>
        <v>0.7102616609783845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327431851</v>
      </c>
      <c r="E12" s="45">
        <f t="shared" si="0"/>
        <v>1.8962215208138553E-2</v>
      </c>
      <c r="F12" s="41">
        <f t="shared" si="1"/>
        <v>13</v>
      </c>
      <c r="G12" s="60">
        <v>41510</v>
      </c>
      <c r="H12" s="46">
        <f t="shared" si="2"/>
        <v>14</v>
      </c>
      <c r="I12" s="60">
        <v>4452</v>
      </c>
      <c r="J12" s="41">
        <f t="shared" si="3"/>
        <v>16</v>
      </c>
      <c r="K12" s="47">
        <f t="shared" si="4"/>
        <v>73547.136343216538</v>
      </c>
      <c r="L12" s="41">
        <f t="shared" si="5"/>
        <v>12</v>
      </c>
      <c r="M12" s="22">
        <f t="shared" si="6"/>
        <v>0.20259385665529009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780334507</v>
      </c>
      <c r="E13" s="45">
        <f t="shared" si="0"/>
        <v>4.5190688721576749E-2</v>
      </c>
      <c r="F13" s="41">
        <f t="shared" si="1"/>
        <v>9</v>
      </c>
      <c r="G13" s="60">
        <v>126904</v>
      </c>
      <c r="H13" s="46">
        <f t="shared" si="2"/>
        <v>5</v>
      </c>
      <c r="I13" s="60">
        <v>9601</v>
      </c>
      <c r="J13" s="41">
        <f t="shared" si="3"/>
        <v>7</v>
      </c>
      <c r="K13" s="47">
        <f t="shared" si="4"/>
        <v>81276.378189771902</v>
      </c>
      <c r="L13" s="41">
        <f t="shared" si="5"/>
        <v>9</v>
      </c>
      <c r="M13" s="22">
        <f t="shared" si="6"/>
        <v>0.43690557451649603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759513970</v>
      </c>
      <c r="E14" s="45">
        <f t="shared" si="0"/>
        <v>4.3984930936751439E-2</v>
      </c>
      <c r="F14" s="41">
        <f t="shared" si="1"/>
        <v>10</v>
      </c>
      <c r="G14" s="60">
        <v>78570</v>
      </c>
      <c r="H14" s="46">
        <f t="shared" si="2"/>
        <v>8</v>
      </c>
      <c r="I14" s="60">
        <v>9552</v>
      </c>
      <c r="J14" s="41">
        <f t="shared" si="3"/>
        <v>8</v>
      </c>
      <c r="K14" s="47">
        <f t="shared" si="4"/>
        <v>79513.606574539357</v>
      </c>
      <c r="L14" s="41">
        <f t="shared" si="5"/>
        <v>10</v>
      </c>
      <c r="M14" s="22">
        <f t="shared" si="6"/>
        <v>0.43467576791808876</v>
      </c>
      <c r="N14" s="15">
        <f t="shared" si="7"/>
        <v>8</v>
      </c>
    </row>
    <row r="15" spans="1:14" ht="18.75" customHeight="1">
      <c r="B15" s="43" t="s">
        <v>35</v>
      </c>
      <c r="C15" s="44"/>
      <c r="D15" s="60">
        <v>56269472</v>
      </c>
      <c r="E15" s="45">
        <f t="shared" si="0"/>
        <v>3.2586745438895203E-3</v>
      </c>
      <c r="F15" s="41">
        <f t="shared" si="1"/>
        <v>18</v>
      </c>
      <c r="G15" s="60">
        <v>14895</v>
      </c>
      <c r="H15" s="46">
        <f t="shared" si="2"/>
        <v>17</v>
      </c>
      <c r="I15" s="60">
        <v>2837</v>
      </c>
      <c r="J15" s="41">
        <f t="shared" si="3"/>
        <v>18</v>
      </c>
      <c r="K15" s="47">
        <f t="shared" si="4"/>
        <v>19834.145928798025</v>
      </c>
      <c r="L15" s="41">
        <f t="shared" si="5"/>
        <v>19</v>
      </c>
      <c r="M15" s="22">
        <f t="shared" si="6"/>
        <v>0.12910125142207055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3125290457</v>
      </c>
      <c r="E16" s="45">
        <f t="shared" si="0"/>
        <v>0.18099164773550294</v>
      </c>
      <c r="F16" s="41">
        <f t="shared" si="1"/>
        <v>1</v>
      </c>
      <c r="G16" s="60">
        <v>257751</v>
      </c>
      <c r="H16" s="46">
        <f t="shared" si="2"/>
        <v>1</v>
      </c>
      <c r="I16" s="60">
        <v>16903</v>
      </c>
      <c r="J16" s="41">
        <f t="shared" si="3"/>
        <v>1</v>
      </c>
      <c r="K16" s="47">
        <f t="shared" si="4"/>
        <v>184895.60770277467</v>
      </c>
      <c r="L16" s="41">
        <f t="shared" si="5"/>
        <v>2</v>
      </c>
      <c r="M16" s="22">
        <f t="shared" si="6"/>
        <v>0.76919226393629125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1225487388</v>
      </c>
      <c r="E17" s="45">
        <f t="shared" si="0"/>
        <v>7.0970357694724054E-2</v>
      </c>
      <c r="F17" s="41">
        <f t="shared" si="1"/>
        <v>6</v>
      </c>
      <c r="G17" s="60">
        <v>93477</v>
      </c>
      <c r="H17" s="46">
        <f t="shared" si="2"/>
        <v>6</v>
      </c>
      <c r="I17" s="60">
        <v>11901</v>
      </c>
      <c r="J17" s="41">
        <f t="shared" si="3"/>
        <v>5</v>
      </c>
      <c r="K17" s="47">
        <f t="shared" si="4"/>
        <v>102973.48021174691</v>
      </c>
      <c r="L17" s="41">
        <f t="shared" si="5"/>
        <v>6</v>
      </c>
      <c r="M17" s="22">
        <f t="shared" si="6"/>
        <v>0.54156996587030715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1287347383</v>
      </c>
      <c r="E18" s="45">
        <f t="shared" si="0"/>
        <v>7.455279029675084E-2</v>
      </c>
      <c r="F18" s="41">
        <f t="shared" si="1"/>
        <v>5</v>
      </c>
      <c r="G18" s="60">
        <v>206510</v>
      </c>
      <c r="H18" s="46">
        <f t="shared" si="2"/>
        <v>3</v>
      </c>
      <c r="I18" s="60">
        <v>15211</v>
      </c>
      <c r="J18" s="41">
        <f t="shared" si="3"/>
        <v>3</v>
      </c>
      <c r="K18" s="47">
        <f t="shared" si="4"/>
        <v>84632.659456971931</v>
      </c>
      <c r="L18" s="41">
        <f t="shared" si="5"/>
        <v>8</v>
      </c>
      <c r="M18" s="22">
        <f t="shared" si="6"/>
        <v>0.69219567690557449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325542236</v>
      </c>
      <c r="E19" s="45">
        <f t="shared" si="0"/>
        <v>1.8852783928985057E-2</v>
      </c>
      <c r="F19" s="41">
        <f t="shared" si="1"/>
        <v>15</v>
      </c>
      <c r="G19" s="60">
        <v>71260</v>
      </c>
      <c r="H19" s="46">
        <f t="shared" si="2"/>
        <v>10</v>
      </c>
      <c r="I19" s="60">
        <v>8965</v>
      </c>
      <c r="J19" s="41">
        <f t="shared" si="3"/>
        <v>10</v>
      </c>
      <c r="K19" s="47">
        <f t="shared" si="4"/>
        <v>36312.575125488009</v>
      </c>
      <c r="L19" s="41">
        <f t="shared" si="5"/>
        <v>16</v>
      </c>
      <c r="M19" s="22">
        <f t="shared" si="6"/>
        <v>0.40796359499431173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2191000597</v>
      </c>
      <c r="E20" s="45">
        <f t="shared" si="0"/>
        <v>0.12688510514352511</v>
      </c>
      <c r="F20" s="41">
        <f t="shared" si="1"/>
        <v>2</v>
      </c>
      <c r="G20" s="60">
        <v>197154</v>
      </c>
      <c r="H20" s="46">
        <f t="shared" si="2"/>
        <v>4</v>
      </c>
      <c r="I20" s="60">
        <v>14584</v>
      </c>
      <c r="J20" s="41">
        <f t="shared" si="3"/>
        <v>4</v>
      </c>
      <c r="K20" s="47">
        <f t="shared" si="4"/>
        <v>150233.17313494239</v>
      </c>
      <c r="L20" s="41">
        <f t="shared" si="5"/>
        <v>4</v>
      </c>
      <c r="M20" s="22">
        <f t="shared" si="6"/>
        <v>0.66366325369738344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1536911271</v>
      </c>
      <c r="E21" s="45">
        <f t="shared" si="0"/>
        <v>8.9005520347242434E-2</v>
      </c>
      <c r="F21" s="41">
        <f t="shared" si="1"/>
        <v>4</v>
      </c>
      <c r="G21" s="60">
        <v>90003</v>
      </c>
      <c r="H21" s="46">
        <f t="shared" si="2"/>
        <v>7</v>
      </c>
      <c r="I21" s="60">
        <v>8910</v>
      </c>
      <c r="J21" s="41">
        <f t="shared" si="3"/>
        <v>11</v>
      </c>
      <c r="K21" s="47">
        <f t="shared" si="4"/>
        <v>172492.84747474748</v>
      </c>
      <c r="L21" s="41">
        <f t="shared" si="5"/>
        <v>3</v>
      </c>
      <c r="M21" s="22">
        <f t="shared" si="6"/>
        <v>0.40546075085324235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27132</v>
      </c>
      <c r="E22" s="45">
        <f t="shared" si="0"/>
        <v>1.5712668802865339E-6</v>
      </c>
      <c r="F22" s="41">
        <f t="shared" si="1"/>
        <v>22</v>
      </c>
      <c r="G22" s="60">
        <v>17</v>
      </c>
      <c r="H22" s="46">
        <f t="shared" si="2"/>
        <v>21</v>
      </c>
      <c r="I22" s="60">
        <v>8</v>
      </c>
      <c r="J22" s="41">
        <f t="shared" si="3"/>
        <v>21</v>
      </c>
      <c r="K22" s="47">
        <f t="shared" si="4"/>
        <v>3391.5</v>
      </c>
      <c r="L22" s="41">
        <f t="shared" si="5"/>
        <v>22</v>
      </c>
      <c r="M22" s="22">
        <f t="shared" si="6"/>
        <v>3.6405005688282141E-4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62265</v>
      </c>
      <c r="E23" s="45">
        <f t="shared" si="0"/>
        <v>3.6058872291405361E-6</v>
      </c>
      <c r="F23" s="41">
        <f t="shared" si="1"/>
        <v>21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62265</v>
      </c>
      <c r="L23" s="41">
        <f t="shared" si="5"/>
        <v>13</v>
      </c>
      <c r="M23" s="22">
        <f t="shared" si="6"/>
        <v>4.5506257110352676E-5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8365587</v>
      </c>
      <c r="E24" s="45">
        <f t="shared" si="0"/>
        <v>4.8446741070527733E-4</v>
      </c>
      <c r="F24" s="41">
        <f t="shared" si="1"/>
        <v>19</v>
      </c>
      <c r="G24" s="60">
        <v>1226</v>
      </c>
      <c r="H24" s="46">
        <f t="shared" si="2"/>
        <v>19</v>
      </c>
      <c r="I24" s="60">
        <v>354</v>
      </c>
      <c r="J24" s="41">
        <f t="shared" si="3"/>
        <v>19</v>
      </c>
      <c r="K24" s="47">
        <f t="shared" si="4"/>
        <v>23631.601694915254</v>
      </c>
      <c r="L24" s="41">
        <f t="shared" si="5"/>
        <v>18</v>
      </c>
      <c r="M24" s="22">
        <f t="shared" si="6"/>
        <v>1.6109215017064846E-2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337374864</v>
      </c>
      <c r="E25" s="45">
        <f t="shared" si="0"/>
        <v>1.9538034425931508E-2</v>
      </c>
      <c r="F25" s="41">
        <f t="shared" si="1"/>
        <v>12</v>
      </c>
      <c r="G25" s="60">
        <v>78322</v>
      </c>
      <c r="H25" s="46">
        <f t="shared" si="2"/>
        <v>9</v>
      </c>
      <c r="I25" s="60">
        <v>10012</v>
      </c>
      <c r="J25" s="41">
        <f t="shared" si="3"/>
        <v>6</v>
      </c>
      <c r="K25" s="47">
        <f t="shared" si="4"/>
        <v>33697.049940071913</v>
      </c>
      <c r="L25" s="41">
        <f t="shared" si="5"/>
        <v>17</v>
      </c>
      <c r="M25" s="22">
        <f t="shared" si="6"/>
        <v>0.45560864618885094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968144141</v>
      </c>
      <c r="E26" s="45">
        <f t="shared" si="0"/>
        <v>5.6067109836973175E-2</v>
      </c>
      <c r="F26" s="41">
        <f t="shared" si="1"/>
        <v>8</v>
      </c>
      <c r="G26" s="60">
        <v>42769</v>
      </c>
      <c r="H26" s="46">
        <f t="shared" si="2"/>
        <v>12</v>
      </c>
      <c r="I26" s="60">
        <v>7159</v>
      </c>
      <c r="J26" s="41">
        <f t="shared" si="3"/>
        <v>12</v>
      </c>
      <c r="K26" s="47">
        <f t="shared" si="4"/>
        <v>135234.54965777343</v>
      </c>
      <c r="L26" s="41">
        <f t="shared" si="5"/>
        <v>5</v>
      </c>
      <c r="M26" s="22">
        <f t="shared" si="6"/>
        <v>0.32577929465301481</v>
      </c>
      <c r="N26" s="15">
        <f t="shared" si="7"/>
        <v>12</v>
      </c>
    </row>
    <row r="27" spans="2:15" ht="18.75" customHeight="1">
      <c r="B27" s="43" t="s">
        <v>41</v>
      </c>
      <c r="C27" s="44"/>
      <c r="D27" s="60">
        <v>92061039</v>
      </c>
      <c r="E27" s="45">
        <f t="shared" si="0"/>
        <v>5.3314337883483311E-3</v>
      </c>
      <c r="F27" s="41">
        <f t="shared" si="1"/>
        <v>17</v>
      </c>
      <c r="G27" s="60">
        <v>42328</v>
      </c>
      <c r="H27" s="46">
        <f t="shared" si="2"/>
        <v>13</v>
      </c>
      <c r="I27" s="60">
        <v>5463</v>
      </c>
      <c r="J27" s="41">
        <f t="shared" si="3"/>
        <v>14</v>
      </c>
      <c r="K27" s="47">
        <f t="shared" si="4"/>
        <v>16851.73695771554</v>
      </c>
      <c r="L27" s="41">
        <f t="shared" si="5"/>
        <v>20</v>
      </c>
      <c r="M27" s="22">
        <f t="shared" si="6"/>
        <v>0.24860068259385665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442895375</v>
      </c>
      <c r="E28" s="45">
        <f t="shared" si="0"/>
        <v>2.5648932410791116E-2</v>
      </c>
      <c r="F28" s="41">
        <f t="shared" si="1"/>
        <v>11</v>
      </c>
      <c r="G28" s="60">
        <v>10877</v>
      </c>
      <c r="H28" s="46">
        <f t="shared" si="2"/>
        <v>18</v>
      </c>
      <c r="I28" s="60">
        <v>4993</v>
      </c>
      <c r="J28" s="41">
        <f t="shared" si="3"/>
        <v>15</v>
      </c>
      <c r="K28" s="47">
        <f t="shared" si="4"/>
        <v>88703.259563388739</v>
      </c>
      <c r="L28" s="41">
        <f t="shared" si="5"/>
        <v>7</v>
      </c>
      <c r="M28" s="22">
        <f t="shared" si="6"/>
        <v>0.22721274175199091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719309</v>
      </c>
      <c r="E29" s="50">
        <f t="shared" si="0"/>
        <v>4.1656582942356864E-5</v>
      </c>
      <c r="F29" s="41">
        <f t="shared" si="1"/>
        <v>20</v>
      </c>
      <c r="G29" s="61">
        <v>464</v>
      </c>
      <c r="H29" s="46">
        <f t="shared" si="2"/>
        <v>20</v>
      </c>
      <c r="I29" s="61">
        <v>54</v>
      </c>
      <c r="J29" s="41">
        <f t="shared" si="3"/>
        <v>20</v>
      </c>
      <c r="K29" s="51">
        <f t="shared" si="4"/>
        <v>13320.537037037036</v>
      </c>
      <c r="L29" s="41">
        <f t="shared" si="5"/>
        <v>21</v>
      </c>
      <c r="M29" s="28">
        <f t="shared" si="6"/>
        <v>2.4573378839590444E-3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17267594920</v>
      </c>
      <c r="E30" s="70"/>
      <c r="F30" s="71"/>
      <c r="G30" s="62">
        <v>514155</v>
      </c>
      <c r="H30" s="71"/>
      <c r="I30" s="62">
        <v>19556</v>
      </c>
      <c r="J30" s="71"/>
      <c r="K30" s="54">
        <f>IFERROR(D30/I30,0)</f>
        <v>882981.94518306397</v>
      </c>
      <c r="L30" s="71"/>
      <c r="M30" s="30">
        <f t="shared" si="6"/>
        <v>0.88992036405005692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9" priority="24" stopIfTrue="1">
      <formula>$F8&lt;=5</formula>
    </cfRule>
  </conditionalFormatting>
  <conditionalFormatting sqref="H8:H29">
    <cfRule type="expression" dxfId="218" priority="25" stopIfTrue="1">
      <formula>$H8&lt;=5</formula>
    </cfRule>
  </conditionalFormatting>
  <conditionalFormatting sqref="J8:J29">
    <cfRule type="expression" dxfId="217" priority="26" stopIfTrue="1">
      <formula>$J8&lt;=5</formula>
    </cfRule>
  </conditionalFormatting>
  <conditionalFormatting sqref="L8:L29">
    <cfRule type="expression" dxfId="216" priority="27" stopIfTrue="1">
      <formula>$L8&lt;=5</formula>
    </cfRule>
  </conditionalFormatting>
  <conditionalFormatting sqref="E8:E29">
    <cfRule type="expression" dxfId="215" priority="22" stopIfTrue="1">
      <formula>$F8&lt;=5</formula>
    </cfRule>
  </conditionalFormatting>
  <conditionalFormatting sqref="G8:G29">
    <cfRule type="expression" dxfId="214" priority="20" stopIfTrue="1">
      <formula>$H8&lt;=5</formula>
    </cfRule>
  </conditionalFormatting>
  <conditionalFormatting sqref="I8:I29">
    <cfRule type="expression" dxfId="213" priority="18" stopIfTrue="1">
      <formula>$J8&lt;=5</formula>
    </cfRule>
  </conditionalFormatting>
  <conditionalFormatting sqref="K8:K29">
    <cfRule type="expression" dxfId="212" priority="16" stopIfTrue="1">
      <formula>$L8&lt;=5</formula>
    </cfRule>
  </conditionalFormatting>
  <conditionalFormatting sqref="D8:D29">
    <cfRule type="expression" dxfId="211" priority="14" stopIfTrue="1">
      <formula>$F8&lt;=5</formula>
    </cfRule>
  </conditionalFormatting>
  <conditionalFormatting sqref="N8:N29">
    <cfRule type="expression" dxfId="210" priority="8" stopIfTrue="1">
      <formula>$N8&lt;=5</formula>
    </cfRule>
  </conditionalFormatting>
  <conditionalFormatting sqref="M8:M29">
    <cfRule type="expression" dxfId="209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246</v>
      </c>
    </row>
    <row r="3" spans="1:14" s="1" customFormat="1" ht="18.75" customHeight="1">
      <c r="A3" s="35"/>
      <c r="B3" s="129" t="s">
        <v>179</v>
      </c>
      <c r="C3" s="130"/>
      <c r="D3" s="137">
        <v>14205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218739354</v>
      </c>
      <c r="E8" s="40">
        <f t="shared" ref="E8:E29" si="0">IFERROR(D8/$D$30,0)</f>
        <v>1.8656694640470196E-2</v>
      </c>
      <c r="F8" s="41">
        <f>_xlfn.IFS(D8&gt;0,RANK(D8,$D$8:$D$29,0),D8=0,"-")</f>
        <v>15</v>
      </c>
      <c r="G8" s="59">
        <v>23366</v>
      </c>
      <c r="H8" s="46">
        <f>_xlfn.IFS(G8&gt;0,RANK(G8,$G$8:$G$29,0),G8=0,"-")</f>
        <v>14</v>
      </c>
      <c r="I8" s="59">
        <v>4662</v>
      </c>
      <c r="J8" s="41">
        <f>_xlfn.IFS(I8&gt;0,RANK(I8,$I$8:$I$29,0),I8=0,"-")</f>
        <v>12</v>
      </c>
      <c r="K8" s="42">
        <f>IFERROR(D8/I8,0)</f>
        <v>46919.638352638351</v>
      </c>
      <c r="L8" s="41">
        <f>_xlfn.IFS(K8&gt;0,RANK(K8,$K$8:$K$29,0),K8=0,"-")</f>
        <v>14</v>
      </c>
      <c r="M8" s="16">
        <f>IFERROR(I8/$D$3,0)</f>
        <v>0.32819429778247095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1436091525</v>
      </c>
      <c r="E9" s="45">
        <f t="shared" si="0"/>
        <v>0.12248697167539488</v>
      </c>
      <c r="F9" s="41">
        <f t="shared" ref="F9:F29" si="1">_xlfn.IFS(D9&gt;0,RANK(D9,$D$8:$D$29,0),D9=0,"-")</f>
        <v>2</v>
      </c>
      <c r="G9" s="60">
        <v>35282</v>
      </c>
      <c r="H9" s="46">
        <f t="shared" ref="H9:H29" si="2">_xlfn.IFS(G9&gt;0,RANK(G9,$G$8:$G$29,0),G9=0,"-")</f>
        <v>11</v>
      </c>
      <c r="I9" s="60">
        <v>6372</v>
      </c>
      <c r="J9" s="41">
        <f t="shared" ref="J9:J29" si="3">_xlfn.IFS(I9&gt;0,RANK(I9,$I$8:$I$29,0),I9=0,"-")</f>
        <v>6</v>
      </c>
      <c r="K9" s="47">
        <f t="shared" ref="K9:K29" si="4">IFERROR(D9/I9,0)</f>
        <v>225375.31779661018</v>
      </c>
      <c r="L9" s="41">
        <f t="shared" ref="L9:L29" si="5">_xlfn.IFS(K9&gt;0,RANK(K9,$K$8:$K$29,0),K9=0,"-")</f>
        <v>1</v>
      </c>
      <c r="M9" s="22">
        <f t="shared" ref="M9:M30" si="6">IFERROR(I9/$D$3,0)</f>
        <v>0.44857444561774024</v>
      </c>
      <c r="N9" s="15">
        <f t="shared" ref="N9:N29" si="7">_xlfn.IFS(M9&gt;0,RANK(M9,$M$8:$M$29,0),M9=0,"-")</f>
        <v>6</v>
      </c>
    </row>
    <row r="10" spans="1:14" ht="18.75" customHeight="1">
      <c r="B10" s="43" t="s">
        <v>30</v>
      </c>
      <c r="C10" s="44"/>
      <c r="D10" s="60">
        <v>183446980</v>
      </c>
      <c r="E10" s="45">
        <f t="shared" si="0"/>
        <v>1.5646541081841374E-2</v>
      </c>
      <c r="F10" s="41">
        <f t="shared" si="1"/>
        <v>16</v>
      </c>
      <c r="G10" s="60">
        <v>15865</v>
      </c>
      <c r="H10" s="46">
        <f t="shared" si="2"/>
        <v>16</v>
      </c>
      <c r="I10" s="60">
        <v>2915</v>
      </c>
      <c r="J10" s="41">
        <f t="shared" si="3"/>
        <v>16</v>
      </c>
      <c r="K10" s="47">
        <f t="shared" si="4"/>
        <v>62932.068610634647</v>
      </c>
      <c r="L10" s="41">
        <f t="shared" si="5"/>
        <v>13</v>
      </c>
      <c r="M10" s="22">
        <f t="shared" si="6"/>
        <v>0.20520943329813446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811413924</v>
      </c>
      <c r="E11" s="45">
        <f t="shared" si="0"/>
        <v>6.9207033532217951E-2</v>
      </c>
      <c r="F11" s="41">
        <f t="shared" si="1"/>
        <v>6</v>
      </c>
      <c r="G11" s="60">
        <v>146339</v>
      </c>
      <c r="H11" s="46">
        <f t="shared" si="2"/>
        <v>2</v>
      </c>
      <c r="I11" s="60">
        <v>10468</v>
      </c>
      <c r="J11" s="41">
        <f t="shared" si="3"/>
        <v>2</v>
      </c>
      <c r="K11" s="47">
        <f t="shared" si="4"/>
        <v>77513.748949178451</v>
      </c>
      <c r="L11" s="41">
        <f t="shared" si="5"/>
        <v>11</v>
      </c>
      <c r="M11" s="22">
        <f t="shared" si="6"/>
        <v>0.73692361844420984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240988069</v>
      </c>
      <c r="E12" s="45">
        <f t="shared" si="0"/>
        <v>2.0554329767882382E-2</v>
      </c>
      <c r="F12" s="41">
        <f t="shared" si="1"/>
        <v>12</v>
      </c>
      <c r="G12" s="60">
        <v>29379</v>
      </c>
      <c r="H12" s="46">
        <f t="shared" si="2"/>
        <v>12</v>
      </c>
      <c r="I12" s="60">
        <v>2613</v>
      </c>
      <c r="J12" s="41">
        <f t="shared" si="3"/>
        <v>17</v>
      </c>
      <c r="K12" s="47">
        <f t="shared" si="4"/>
        <v>92226.585916570984</v>
      </c>
      <c r="L12" s="41">
        <f t="shared" si="5"/>
        <v>9</v>
      </c>
      <c r="M12" s="22">
        <f t="shared" si="6"/>
        <v>0.18394931362196409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605090357</v>
      </c>
      <c r="E13" s="45">
        <f t="shared" si="0"/>
        <v>5.1609304928467964E-2</v>
      </c>
      <c r="F13" s="41">
        <f t="shared" si="1"/>
        <v>9</v>
      </c>
      <c r="G13" s="60">
        <v>81759</v>
      </c>
      <c r="H13" s="46">
        <f t="shared" si="2"/>
        <v>5</v>
      </c>
      <c r="I13" s="60">
        <v>5974</v>
      </c>
      <c r="J13" s="41">
        <f t="shared" si="3"/>
        <v>7</v>
      </c>
      <c r="K13" s="47">
        <f t="shared" si="4"/>
        <v>101287.30448610646</v>
      </c>
      <c r="L13" s="41">
        <f t="shared" si="5"/>
        <v>7</v>
      </c>
      <c r="M13" s="22">
        <f t="shared" si="6"/>
        <v>0.4205561422034495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422145309</v>
      </c>
      <c r="E14" s="45">
        <f t="shared" si="0"/>
        <v>3.6005574579505865E-2</v>
      </c>
      <c r="F14" s="41">
        <f t="shared" si="1"/>
        <v>10</v>
      </c>
      <c r="G14" s="60">
        <v>39374</v>
      </c>
      <c r="H14" s="46">
        <f t="shared" si="2"/>
        <v>10</v>
      </c>
      <c r="I14" s="60">
        <v>5832</v>
      </c>
      <c r="J14" s="41">
        <f t="shared" si="3"/>
        <v>8</v>
      </c>
      <c r="K14" s="47">
        <f t="shared" si="4"/>
        <v>72384.312242798347</v>
      </c>
      <c r="L14" s="41">
        <f t="shared" si="5"/>
        <v>12</v>
      </c>
      <c r="M14" s="22">
        <f t="shared" si="6"/>
        <v>0.41055966209081307</v>
      </c>
      <c r="N14" s="15">
        <f t="shared" si="7"/>
        <v>8</v>
      </c>
    </row>
    <row r="15" spans="1:14" ht="18.75" customHeight="1">
      <c r="B15" s="43" t="s">
        <v>149</v>
      </c>
      <c r="C15" s="44"/>
      <c r="D15" s="60">
        <v>40594678</v>
      </c>
      <c r="E15" s="45">
        <f t="shared" si="0"/>
        <v>3.4623971298471212E-3</v>
      </c>
      <c r="F15" s="41">
        <f t="shared" si="1"/>
        <v>18</v>
      </c>
      <c r="G15" s="60">
        <v>7560</v>
      </c>
      <c r="H15" s="46">
        <f t="shared" si="2"/>
        <v>18</v>
      </c>
      <c r="I15" s="60">
        <v>1737</v>
      </c>
      <c r="J15" s="41">
        <f t="shared" si="3"/>
        <v>18</v>
      </c>
      <c r="K15" s="47">
        <f t="shared" si="4"/>
        <v>23370.56879677605</v>
      </c>
      <c r="L15" s="41">
        <f t="shared" si="5"/>
        <v>17</v>
      </c>
      <c r="M15" s="22">
        <f t="shared" si="6"/>
        <v>0.12228088701161563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2160721245</v>
      </c>
      <c r="E16" s="45">
        <f t="shared" si="0"/>
        <v>0.18429201574373119</v>
      </c>
      <c r="F16" s="41">
        <f t="shared" si="1"/>
        <v>1</v>
      </c>
      <c r="G16" s="60">
        <v>166289</v>
      </c>
      <c r="H16" s="46">
        <f t="shared" si="2"/>
        <v>1</v>
      </c>
      <c r="I16" s="60">
        <v>10775</v>
      </c>
      <c r="J16" s="41">
        <f t="shared" si="3"/>
        <v>1</v>
      </c>
      <c r="K16" s="47">
        <f t="shared" si="4"/>
        <v>200530.97401392111</v>
      </c>
      <c r="L16" s="41">
        <f t="shared" si="5"/>
        <v>2</v>
      </c>
      <c r="M16" s="22">
        <f t="shared" si="6"/>
        <v>0.75853572685674053</v>
      </c>
      <c r="N16" s="15">
        <f t="shared" si="7"/>
        <v>1</v>
      </c>
    </row>
    <row r="17" spans="2:15" ht="18.75" customHeight="1">
      <c r="B17" s="43" t="s">
        <v>150</v>
      </c>
      <c r="C17" s="44"/>
      <c r="D17" s="60">
        <v>779556694</v>
      </c>
      <c r="E17" s="45">
        <f t="shared" si="0"/>
        <v>6.6489869924789419E-2</v>
      </c>
      <c r="F17" s="41">
        <f t="shared" si="1"/>
        <v>7</v>
      </c>
      <c r="G17" s="60">
        <v>57399</v>
      </c>
      <c r="H17" s="46">
        <f t="shared" si="2"/>
        <v>6</v>
      </c>
      <c r="I17" s="60">
        <v>7400</v>
      </c>
      <c r="J17" s="41">
        <f t="shared" si="3"/>
        <v>5</v>
      </c>
      <c r="K17" s="47">
        <f t="shared" si="4"/>
        <v>105345.49918918918</v>
      </c>
      <c r="L17" s="41">
        <f t="shared" si="5"/>
        <v>6</v>
      </c>
      <c r="M17" s="22">
        <f t="shared" si="6"/>
        <v>0.52094332981344593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847567836</v>
      </c>
      <c r="E18" s="45">
        <f t="shared" si="0"/>
        <v>7.2290669301949773E-2</v>
      </c>
      <c r="F18" s="41">
        <f t="shared" si="1"/>
        <v>5</v>
      </c>
      <c r="G18" s="60">
        <v>131824</v>
      </c>
      <c r="H18" s="46">
        <f t="shared" si="2"/>
        <v>3</v>
      </c>
      <c r="I18" s="60">
        <v>9514</v>
      </c>
      <c r="J18" s="41">
        <f t="shared" si="3"/>
        <v>3</v>
      </c>
      <c r="K18" s="47">
        <f t="shared" si="4"/>
        <v>89086.381753205802</v>
      </c>
      <c r="L18" s="41">
        <f t="shared" si="5"/>
        <v>10</v>
      </c>
      <c r="M18" s="22">
        <f t="shared" si="6"/>
        <v>0.66976416754663848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234916289</v>
      </c>
      <c r="E19" s="45">
        <f t="shared" si="0"/>
        <v>2.0036456128262353E-2</v>
      </c>
      <c r="F19" s="41">
        <f t="shared" si="1"/>
        <v>13</v>
      </c>
      <c r="G19" s="60">
        <v>43341</v>
      </c>
      <c r="H19" s="46">
        <f t="shared" si="2"/>
        <v>8</v>
      </c>
      <c r="I19" s="60">
        <v>5771</v>
      </c>
      <c r="J19" s="41">
        <f t="shared" si="3"/>
        <v>9</v>
      </c>
      <c r="K19" s="47">
        <f t="shared" si="4"/>
        <v>40706.340149020965</v>
      </c>
      <c r="L19" s="41">
        <f t="shared" si="5"/>
        <v>15</v>
      </c>
      <c r="M19" s="22">
        <f t="shared" si="6"/>
        <v>0.4062653995072158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1431841820</v>
      </c>
      <c r="E20" s="45">
        <f t="shared" si="0"/>
        <v>0.1221245062705776</v>
      </c>
      <c r="F20" s="41">
        <f t="shared" si="1"/>
        <v>3</v>
      </c>
      <c r="G20" s="60">
        <v>126641</v>
      </c>
      <c r="H20" s="46">
        <f t="shared" si="2"/>
        <v>4</v>
      </c>
      <c r="I20" s="60">
        <v>9153</v>
      </c>
      <c r="J20" s="41">
        <f t="shared" si="3"/>
        <v>4</v>
      </c>
      <c r="K20" s="47">
        <f t="shared" si="4"/>
        <v>156434.15492188354</v>
      </c>
      <c r="L20" s="41">
        <f t="shared" si="5"/>
        <v>5</v>
      </c>
      <c r="M20" s="22">
        <f t="shared" si="6"/>
        <v>0.64435058078141505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925929449</v>
      </c>
      <c r="E21" s="45">
        <f t="shared" si="0"/>
        <v>7.897427999449895E-2</v>
      </c>
      <c r="F21" s="41">
        <f t="shared" si="1"/>
        <v>4</v>
      </c>
      <c r="G21" s="60">
        <v>54544</v>
      </c>
      <c r="H21" s="46">
        <f t="shared" si="2"/>
        <v>7</v>
      </c>
      <c r="I21" s="60">
        <v>5345</v>
      </c>
      <c r="J21" s="41">
        <f t="shared" si="3"/>
        <v>11</v>
      </c>
      <c r="K21" s="47">
        <f t="shared" si="4"/>
        <v>173232.8248830683</v>
      </c>
      <c r="L21" s="41">
        <f t="shared" si="5"/>
        <v>4</v>
      </c>
      <c r="M21" s="22">
        <f t="shared" si="6"/>
        <v>0.37627595916930656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24114</v>
      </c>
      <c r="E22" s="45">
        <f t="shared" si="0"/>
        <v>2.0567288251216941E-6</v>
      </c>
      <c r="F22" s="41">
        <f t="shared" si="1"/>
        <v>21</v>
      </c>
      <c r="G22" s="60">
        <v>15</v>
      </c>
      <c r="H22" s="46">
        <f t="shared" si="2"/>
        <v>21</v>
      </c>
      <c r="I22" s="60">
        <v>10</v>
      </c>
      <c r="J22" s="41">
        <f t="shared" si="3"/>
        <v>21</v>
      </c>
      <c r="K22" s="47">
        <f t="shared" si="4"/>
        <v>2411.4</v>
      </c>
      <c r="L22" s="41">
        <f t="shared" si="5"/>
        <v>21</v>
      </c>
      <c r="M22" s="22">
        <f t="shared" si="6"/>
        <v>7.0397747272087292E-4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1911</v>
      </c>
      <c r="E23" s="45">
        <f t="shared" si="0"/>
        <v>1.629928168204179E-7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1911</v>
      </c>
      <c r="L23" s="41">
        <f t="shared" si="5"/>
        <v>22</v>
      </c>
      <c r="M23" s="22">
        <f t="shared" si="6"/>
        <v>7.0397747272087292E-5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5768147</v>
      </c>
      <c r="E24" s="45">
        <f t="shared" si="0"/>
        <v>4.9197620479552232E-4</v>
      </c>
      <c r="F24" s="41">
        <f t="shared" si="1"/>
        <v>19</v>
      </c>
      <c r="G24" s="60">
        <v>1032</v>
      </c>
      <c r="H24" s="46">
        <f t="shared" si="2"/>
        <v>19</v>
      </c>
      <c r="I24" s="60">
        <v>332</v>
      </c>
      <c r="J24" s="41">
        <f t="shared" si="3"/>
        <v>19</v>
      </c>
      <c r="K24" s="47">
        <f t="shared" si="4"/>
        <v>17373.936746987951</v>
      </c>
      <c r="L24" s="41">
        <f t="shared" si="5"/>
        <v>18</v>
      </c>
      <c r="M24" s="22">
        <f t="shared" si="6"/>
        <v>2.337205209433298E-2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223480228</v>
      </c>
      <c r="E25" s="45">
        <f t="shared" si="0"/>
        <v>1.906105278147003E-2</v>
      </c>
      <c r="F25" s="41">
        <f t="shared" si="1"/>
        <v>14</v>
      </c>
      <c r="G25" s="60">
        <v>41138</v>
      </c>
      <c r="H25" s="46">
        <f t="shared" si="2"/>
        <v>9</v>
      </c>
      <c r="I25" s="60">
        <v>5753</v>
      </c>
      <c r="J25" s="41">
        <f t="shared" si="3"/>
        <v>10</v>
      </c>
      <c r="K25" s="47">
        <f t="shared" si="4"/>
        <v>38845.859203893619</v>
      </c>
      <c r="L25" s="41">
        <f t="shared" si="5"/>
        <v>16</v>
      </c>
      <c r="M25" s="22">
        <f t="shared" si="6"/>
        <v>0.40499824005631818</v>
      </c>
      <c r="N25" s="15">
        <f t="shared" si="7"/>
        <v>10</v>
      </c>
    </row>
    <row r="26" spans="2:15" ht="18.75" customHeight="1">
      <c r="B26" s="43" t="s">
        <v>144</v>
      </c>
      <c r="C26" s="44"/>
      <c r="D26" s="60">
        <v>765093376</v>
      </c>
      <c r="E26" s="45">
        <f t="shared" si="0"/>
        <v>6.5256266083141348E-2</v>
      </c>
      <c r="F26" s="41">
        <f t="shared" si="1"/>
        <v>8</v>
      </c>
      <c r="G26" s="60">
        <v>24794</v>
      </c>
      <c r="H26" s="46">
        <f t="shared" si="2"/>
        <v>13</v>
      </c>
      <c r="I26" s="60">
        <v>4261</v>
      </c>
      <c r="J26" s="41">
        <f t="shared" si="3"/>
        <v>13</v>
      </c>
      <c r="K26" s="47">
        <f t="shared" si="4"/>
        <v>179557.23445200658</v>
      </c>
      <c r="L26" s="41">
        <f t="shared" si="5"/>
        <v>3</v>
      </c>
      <c r="M26" s="22">
        <f t="shared" si="6"/>
        <v>0.29996480112636398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46139519</v>
      </c>
      <c r="E27" s="45">
        <f t="shared" si="0"/>
        <v>3.9353271420979547E-3</v>
      </c>
      <c r="F27" s="41">
        <f t="shared" si="1"/>
        <v>17</v>
      </c>
      <c r="G27" s="60">
        <v>22539</v>
      </c>
      <c r="H27" s="46">
        <f t="shared" si="2"/>
        <v>15</v>
      </c>
      <c r="I27" s="60">
        <v>3410</v>
      </c>
      <c r="J27" s="41">
        <f t="shared" si="3"/>
        <v>15</v>
      </c>
      <c r="K27" s="47">
        <f t="shared" si="4"/>
        <v>13530.650733137831</v>
      </c>
      <c r="L27" s="41">
        <f t="shared" si="5"/>
        <v>19</v>
      </c>
      <c r="M27" s="22">
        <f t="shared" si="6"/>
        <v>0.24005631819781767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344567289</v>
      </c>
      <c r="E28" s="45">
        <f t="shared" si="0"/>
        <v>2.9388798021080586E-2</v>
      </c>
      <c r="F28" s="41">
        <f t="shared" si="1"/>
        <v>11</v>
      </c>
      <c r="G28" s="60">
        <v>8205</v>
      </c>
      <c r="H28" s="46">
        <f t="shared" si="2"/>
        <v>17</v>
      </c>
      <c r="I28" s="60">
        <v>3605</v>
      </c>
      <c r="J28" s="41">
        <f t="shared" si="3"/>
        <v>14</v>
      </c>
      <c r="K28" s="60">
        <f t="shared" si="4"/>
        <v>95580.385298196954</v>
      </c>
      <c r="L28" s="41">
        <f t="shared" si="5"/>
        <v>8</v>
      </c>
      <c r="M28" s="22">
        <f t="shared" si="6"/>
        <v>0.25378387891587467</v>
      </c>
      <c r="N28" s="15">
        <f t="shared" si="7"/>
        <v>14</v>
      </c>
    </row>
    <row r="29" spans="2:15" ht="18.75" customHeight="1" thickBot="1">
      <c r="B29" s="48" t="s">
        <v>151</v>
      </c>
      <c r="C29" s="49"/>
      <c r="D29" s="61">
        <v>324947</v>
      </c>
      <c r="E29" s="50">
        <f t="shared" si="0"/>
        <v>2.7715346335606666E-5</v>
      </c>
      <c r="F29" s="41">
        <f t="shared" si="1"/>
        <v>20</v>
      </c>
      <c r="G29" s="61">
        <v>222</v>
      </c>
      <c r="H29" s="46">
        <f t="shared" si="2"/>
        <v>20</v>
      </c>
      <c r="I29" s="61">
        <v>42</v>
      </c>
      <c r="J29" s="41">
        <f t="shared" si="3"/>
        <v>20</v>
      </c>
      <c r="K29" s="51">
        <f t="shared" si="4"/>
        <v>7736.833333333333</v>
      </c>
      <c r="L29" s="41">
        <f t="shared" si="5"/>
        <v>20</v>
      </c>
      <c r="M29" s="28">
        <f t="shared" si="6"/>
        <v>2.9567053854276664E-3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11724443060</v>
      </c>
      <c r="E30" s="70"/>
      <c r="F30" s="71"/>
      <c r="G30" s="62">
        <v>334184</v>
      </c>
      <c r="H30" s="71"/>
      <c r="I30" s="62">
        <v>12820</v>
      </c>
      <c r="J30" s="71"/>
      <c r="K30" s="54">
        <f>IFERROR(D30/I30,0)</f>
        <v>914543.14040561626</v>
      </c>
      <c r="L30" s="71"/>
      <c r="M30" s="30">
        <f t="shared" si="6"/>
        <v>0.90249912002815913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08" priority="33" stopIfTrue="1">
      <formula>$F8&lt;=5</formula>
    </cfRule>
  </conditionalFormatting>
  <conditionalFormatting sqref="H8:H29">
    <cfRule type="expression" dxfId="207" priority="34" stopIfTrue="1">
      <formula>$H8&lt;=5</formula>
    </cfRule>
  </conditionalFormatting>
  <conditionalFormatting sqref="J8:J29">
    <cfRule type="expression" dxfId="206" priority="35" stopIfTrue="1">
      <formula>$J8&lt;=5</formula>
    </cfRule>
  </conditionalFormatting>
  <conditionalFormatting sqref="L8:L29">
    <cfRule type="expression" dxfId="205" priority="36" stopIfTrue="1">
      <formula>$L8&lt;=5</formula>
    </cfRule>
  </conditionalFormatting>
  <conditionalFormatting sqref="E8:E29">
    <cfRule type="expression" dxfId="204" priority="31" stopIfTrue="1">
      <formula>$F8&lt;=5</formula>
    </cfRule>
  </conditionalFormatting>
  <conditionalFormatting sqref="G8:G29">
    <cfRule type="expression" dxfId="203" priority="29" stopIfTrue="1">
      <formula>$H8&lt;=5</formula>
    </cfRule>
  </conditionalFormatting>
  <conditionalFormatting sqref="I8:I29">
    <cfRule type="expression" dxfId="202" priority="27" stopIfTrue="1">
      <formula>$J8&lt;=5</formula>
    </cfRule>
  </conditionalFormatting>
  <conditionalFormatting sqref="K8:K29">
    <cfRule type="expression" dxfId="201" priority="25" stopIfTrue="1">
      <formula>$L8&lt;=5</formula>
    </cfRule>
  </conditionalFormatting>
  <conditionalFormatting sqref="D8:D29">
    <cfRule type="expression" dxfId="200" priority="23" stopIfTrue="1">
      <formula>$F8&lt;=5</formula>
    </cfRule>
  </conditionalFormatting>
  <conditionalFormatting sqref="N8:N29">
    <cfRule type="expression" dxfId="199" priority="17" stopIfTrue="1">
      <formula>$N8&lt;=5</formula>
    </cfRule>
  </conditionalFormatting>
  <conditionalFormatting sqref="M8:M29">
    <cfRule type="expression" dxfId="198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247</v>
      </c>
    </row>
    <row r="3" spans="1:14" s="1" customFormat="1" ht="18.75" customHeight="1">
      <c r="A3" s="35"/>
      <c r="B3" s="129" t="s">
        <v>179</v>
      </c>
      <c r="C3" s="130"/>
      <c r="D3" s="137">
        <v>10006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152</v>
      </c>
      <c r="C8" s="39"/>
      <c r="D8" s="59">
        <v>133795407</v>
      </c>
      <c r="E8" s="40">
        <f t="shared" ref="E8:E29" si="0">IFERROR(D8/$D$30,0)</f>
        <v>1.5550278228260279E-2</v>
      </c>
      <c r="F8" s="41">
        <f>_xlfn.IFS(D8&gt;0,RANK(D8,$D$8:$D$29,0),D8=0,"-")</f>
        <v>13</v>
      </c>
      <c r="G8" s="59">
        <v>19285</v>
      </c>
      <c r="H8" s="46">
        <f>_xlfn.IFS(G8&gt;0,RANK(G8,$G$8:$G$29,0),G8=0,"-")</f>
        <v>13</v>
      </c>
      <c r="I8" s="59">
        <v>3636</v>
      </c>
      <c r="J8" s="41">
        <f>_xlfn.IFS(I8&gt;0,RANK(I8,$I$8:$I$29,0),I8=0,"-")</f>
        <v>12</v>
      </c>
      <c r="K8" s="42">
        <f>IFERROR(D8/I8,0)</f>
        <v>36797.416666666664</v>
      </c>
      <c r="L8" s="41">
        <f>_xlfn.IFS(K8&gt;0,RANK(K8,$K$8:$K$29,0),K8=0,"-")</f>
        <v>14</v>
      </c>
      <c r="M8" s="16">
        <f>IFERROR(I8/$D$3,0)</f>
        <v>0.3633819708175095</v>
      </c>
      <c r="N8" s="15">
        <f>_xlfn.IFS(M8&gt;0,RANK(M8,$M$8:$M$29,0),M8=0,"-")</f>
        <v>12</v>
      </c>
    </row>
    <row r="9" spans="1:14" ht="18.75" customHeight="1">
      <c r="B9" s="43" t="s">
        <v>146</v>
      </c>
      <c r="C9" s="44"/>
      <c r="D9" s="60">
        <v>975964860</v>
      </c>
      <c r="E9" s="45">
        <f t="shared" si="0"/>
        <v>0.11343083783141443</v>
      </c>
      <c r="F9" s="41">
        <f t="shared" ref="F9:F29" si="1">_xlfn.IFS(D9&gt;0,RANK(D9,$D$8:$D$29,0),D9=0,"-")</f>
        <v>3</v>
      </c>
      <c r="G9" s="60">
        <v>25558</v>
      </c>
      <c r="H9" s="46">
        <f t="shared" ref="H9:H29" si="2">_xlfn.IFS(G9&gt;0,RANK(G9,$G$8:$G$29,0),G9=0,"-")</f>
        <v>11</v>
      </c>
      <c r="I9" s="60">
        <v>4475</v>
      </c>
      <c r="J9" s="41">
        <f t="shared" ref="J9:J29" si="3">_xlfn.IFS(I9&gt;0,RANK(I9,$I$8:$I$29,0),I9=0,"-")</f>
        <v>7</v>
      </c>
      <c r="K9" s="47">
        <f t="shared" ref="K9:K29" si="4">IFERROR(D9/I9,0)</f>
        <v>218092.7061452514</v>
      </c>
      <c r="L9" s="41">
        <f t="shared" ref="L9:L29" si="5">_xlfn.IFS(K9&gt;0,RANK(K9,$K$8:$K$29,0),K9=0,"-")</f>
        <v>2</v>
      </c>
      <c r="M9" s="22">
        <f t="shared" ref="M9:M30" si="6">IFERROR(I9/$D$3,0)</f>
        <v>0.44723166100339795</v>
      </c>
      <c r="N9" s="15">
        <f t="shared" ref="N9:N29" si="7">_xlfn.IFS(M9&gt;0,RANK(M9,$M$8:$M$29,0),M9=0,"-")</f>
        <v>7</v>
      </c>
    </row>
    <row r="10" spans="1:14" ht="18.75" customHeight="1">
      <c r="B10" s="43" t="s">
        <v>153</v>
      </c>
      <c r="C10" s="44"/>
      <c r="D10" s="60">
        <v>98782676</v>
      </c>
      <c r="E10" s="45">
        <f t="shared" si="0"/>
        <v>1.1480947891821797E-2</v>
      </c>
      <c r="F10" s="41">
        <f t="shared" si="1"/>
        <v>16</v>
      </c>
      <c r="G10" s="60">
        <v>9806</v>
      </c>
      <c r="H10" s="46">
        <f t="shared" si="2"/>
        <v>16</v>
      </c>
      <c r="I10" s="60">
        <v>1991</v>
      </c>
      <c r="J10" s="41">
        <f t="shared" si="3"/>
        <v>16</v>
      </c>
      <c r="K10" s="47">
        <f t="shared" si="4"/>
        <v>49614.603716725265</v>
      </c>
      <c r="L10" s="41">
        <f t="shared" si="5"/>
        <v>13</v>
      </c>
      <c r="M10" s="22">
        <f t="shared" si="6"/>
        <v>0.19898061163302019</v>
      </c>
      <c r="N10" s="15">
        <f t="shared" si="7"/>
        <v>16</v>
      </c>
    </row>
    <row r="11" spans="1:14" ht="18.75" customHeight="1">
      <c r="B11" s="43" t="s">
        <v>89</v>
      </c>
      <c r="C11" s="44"/>
      <c r="D11" s="60">
        <v>462195127</v>
      </c>
      <c r="E11" s="45">
        <f t="shared" si="0"/>
        <v>5.3718307539481494E-2</v>
      </c>
      <c r="F11" s="41">
        <f t="shared" si="1"/>
        <v>10</v>
      </c>
      <c r="G11" s="60">
        <v>90716</v>
      </c>
      <c r="H11" s="46">
        <f t="shared" si="2"/>
        <v>4</v>
      </c>
      <c r="I11" s="60">
        <v>6903</v>
      </c>
      <c r="J11" s="41">
        <f t="shared" si="3"/>
        <v>3</v>
      </c>
      <c r="K11" s="47">
        <f t="shared" si="4"/>
        <v>66955.689844994937</v>
      </c>
      <c r="L11" s="41">
        <f t="shared" si="5"/>
        <v>12</v>
      </c>
      <c r="M11" s="22">
        <f t="shared" si="6"/>
        <v>0.68988606835898458</v>
      </c>
      <c r="N11" s="15">
        <f t="shared" si="7"/>
        <v>3</v>
      </c>
    </row>
    <row r="12" spans="1:14" ht="18.75" customHeight="1">
      <c r="B12" s="43" t="s">
        <v>84</v>
      </c>
      <c r="C12" s="44"/>
      <c r="D12" s="60">
        <v>519039603</v>
      </c>
      <c r="E12" s="45">
        <f t="shared" si="0"/>
        <v>6.0325017271600057E-2</v>
      </c>
      <c r="F12" s="41">
        <f t="shared" si="1"/>
        <v>9</v>
      </c>
      <c r="G12" s="60">
        <v>19833</v>
      </c>
      <c r="H12" s="46">
        <f t="shared" si="2"/>
        <v>12</v>
      </c>
      <c r="I12" s="60">
        <v>1957</v>
      </c>
      <c r="J12" s="41">
        <f t="shared" si="3"/>
        <v>17</v>
      </c>
      <c r="K12" s="47">
        <f t="shared" si="4"/>
        <v>265222.07613694429</v>
      </c>
      <c r="L12" s="41">
        <f t="shared" si="5"/>
        <v>1</v>
      </c>
      <c r="M12" s="22">
        <f t="shared" si="6"/>
        <v>0.19558265040975414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530523090</v>
      </c>
      <c r="E13" s="45">
        <f t="shared" si="0"/>
        <v>6.1659677570369581E-2</v>
      </c>
      <c r="F13" s="41">
        <f t="shared" si="1"/>
        <v>8</v>
      </c>
      <c r="G13" s="60">
        <v>61031</v>
      </c>
      <c r="H13" s="46">
        <f t="shared" si="2"/>
        <v>5</v>
      </c>
      <c r="I13" s="60">
        <v>4467</v>
      </c>
      <c r="J13" s="41">
        <f t="shared" si="3"/>
        <v>8</v>
      </c>
      <c r="K13" s="47">
        <f t="shared" si="4"/>
        <v>118764.96306245803</v>
      </c>
      <c r="L13" s="41">
        <f t="shared" si="5"/>
        <v>7</v>
      </c>
      <c r="M13" s="22">
        <f t="shared" si="6"/>
        <v>0.44643214071557064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297507700</v>
      </c>
      <c r="E14" s="45">
        <f t="shared" si="0"/>
        <v>3.4577625748018322E-2</v>
      </c>
      <c r="F14" s="41">
        <f t="shared" si="1"/>
        <v>11</v>
      </c>
      <c r="G14" s="60">
        <v>30474</v>
      </c>
      <c r="H14" s="46">
        <f t="shared" si="2"/>
        <v>10</v>
      </c>
      <c r="I14" s="60">
        <v>4424</v>
      </c>
      <c r="J14" s="41">
        <f t="shared" si="3"/>
        <v>10</v>
      </c>
      <c r="K14" s="47">
        <f t="shared" si="4"/>
        <v>67248.575949367092</v>
      </c>
      <c r="L14" s="41">
        <f t="shared" si="5"/>
        <v>11</v>
      </c>
      <c r="M14" s="22">
        <f t="shared" si="6"/>
        <v>0.44213471916849889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25393495</v>
      </c>
      <c r="E15" s="45">
        <f t="shared" si="0"/>
        <v>2.951341315011929E-3</v>
      </c>
      <c r="F15" s="41">
        <f t="shared" si="1"/>
        <v>18</v>
      </c>
      <c r="G15" s="60">
        <v>6230</v>
      </c>
      <c r="H15" s="46">
        <f t="shared" si="2"/>
        <v>17</v>
      </c>
      <c r="I15" s="60">
        <v>1346</v>
      </c>
      <c r="J15" s="41">
        <f t="shared" si="3"/>
        <v>18</v>
      </c>
      <c r="K15" s="47">
        <f t="shared" si="4"/>
        <v>18865.895245170876</v>
      </c>
      <c r="L15" s="41">
        <f t="shared" si="5"/>
        <v>18</v>
      </c>
      <c r="M15" s="22">
        <f t="shared" si="6"/>
        <v>0.13451928842694383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1512091135</v>
      </c>
      <c r="E16" s="45">
        <f t="shared" si="0"/>
        <v>0.17574174168576559</v>
      </c>
      <c r="F16" s="41">
        <f t="shared" si="1"/>
        <v>1</v>
      </c>
      <c r="G16" s="60">
        <v>120380</v>
      </c>
      <c r="H16" s="46">
        <f t="shared" si="2"/>
        <v>1</v>
      </c>
      <c r="I16" s="60">
        <v>7755</v>
      </c>
      <c r="J16" s="41">
        <f t="shared" si="3"/>
        <v>1</v>
      </c>
      <c r="K16" s="47">
        <f t="shared" si="4"/>
        <v>194982.7382333978</v>
      </c>
      <c r="L16" s="41">
        <f t="shared" si="5"/>
        <v>3</v>
      </c>
      <c r="M16" s="22">
        <f t="shared" si="6"/>
        <v>0.77503497901259244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569755213</v>
      </c>
      <c r="E17" s="45">
        <f t="shared" si="0"/>
        <v>6.6219403810713007E-2</v>
      </c>
      <c r="F17" s="41">
        <f t="shared" si="1"/>
        <v>6</v>
      </c>
      <c r="G17" s="60">
        <v>39418</v>
      </c>
      <c r="H17" s="46">
        <f t="shared" si="2"/>
        <v>6</v>
      </c>
      <c r="I17" s="60">
        <v>5450</v>
      </c>
      <c r="J17" s="41">
        <f t="shared" si="3"/>
        <v>5</v>
      </c>
      <c r="K17" s="47">
        <f t="shared" si="4"/>
        <v>104542.24091743119</v>
      </c>
      <c r="L17" s="41">
        <f t="shared" si="5"/>
        <v>8</v>
      </c>
      <c r="M17" s="22">
        <f t="shared" si="6"/>
        <v>0.54467319608235054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595842057</v>
      </c>
      <c r="E18" s="45">
        <f t="shared" si="0"/>
        <v>6.9251329131566675E-2</v>
      </c>
      <c r="F18" s="41">
        <f t="shared" si="1"/>
        <v>5</v>
      </c>
      <c r="G18" s="60">
        <v>97747</v>
      </c>
      <c r="H18" s="46">
        <f t="shared" si="2"/>
        <v>2</v>
      </c>
      <c r="I18" s="60">
        <v>7108</v>
      </c>
      <c r="J18" s="41">
        <f t="shared" si="3"/>
        <v>2</v>
      </c>
      <c r="K18" s="47">
        <f t="shared" si="4"/>
        <v>83826.96356218346</v>
      </c>
      <c r="L18" s="41">
        <f t="shared" si="5"/>
        <v>10</v>
      </c>
      <c r="M18" s="22">
        <f t="shared" si="6"/>
        <v>0.71037377573455929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130474688</v>
      </c>
      <c r="E19" s="45">
        <f t="shared" si="0"/>
        <v>1.5164329969454427E-2</v>
      </c>
      <c r="F19" s="41">
        <f t="shared" si="1"/>
        <v>14</v>
      </c>
      <c r="G19" s="60">
        <v>33684</v>
      </c>
      <c r="H19" s="46">
        <f t="shared" si="2"/>
        <v>8</v>
      </c>
      <c r="I19" s="60">
        <v>4454</v>
      </c>
      <c r="J19" s="41">
        <f t="shared" si="3"/>
        <v>9</v>
      </c>
      <c r="K19" s="47">
        <f t="shared" si="4"/>
        <v>29293.823080377188</v>
      </c>
      <c r="L19" s="41">
        <f t="shared" si="5"/>
        <v>15</v>
      </c>
      <c r="M19" s="22">
        <f t="shared" si="6"/>
        <v>0.44513292024785128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1198213577</v>
      </c>
      <c r="E20" s="45">
        <f t="shared" si="0"/>
        <v>0.13926154056416132</v>
      </c>
      <c r="F20" s="41">
        <f t="shared" si="1"/>
        <v>2</v>
      </c>
      <c r="G20" s="60">
        <v>93815</v>
      </c>
      <c r="H20" s="46">
        <f t="shared" si="2"/>
        <v>3</v>
      </c>
      <c r="I20" s="60">
        <v>6787</v>
      </c>
      <c r="J20" s="41">
        <f t="shared" si="3"/>
        <v>4</v>
      </c>
      <c r="K20" s="47">
        <f t="shared" si="4"/>
        <v>176545.3922204214</v>
      </c>
      <c r="L20" s="41">
        <f t="shared" si="5"/>
        <v>5</v>
      </c>
      <c r="M20" s="22">
        <f t="shared" si="6"/>
        <v>0.67829302418548876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533460443</v>
      </c>
      <c r="E21" s="45">
        <f t="shared" si="0"/>
        <v>6.2001069382157367E-2</v>
      </c>
      <c r="F21" s="41">
        <f t="shared" si="1"/>
        <v>7</v>
      </c>
      <c r="G21" s="60">
        <v>38041</v>
      </c>
      <c r="H21" s="46">
        <f t="shared" si="2"/>
        <v>7</v>
      </c>
      <c r="I21" s="60">
        <v>4025</v>
      </c>
      <c r="J21" s="41">
        <f t="shared" si="3"/>
        <v>11</v>
      </c>
      <c r="K21" s="47">
        <f t="shared" si="4"/>
        <v>132536.75602484471</v>
      </c>
      <c r="L21" s="41">
        <f t="shared" si="5"/>
        <v>6</v>
      </c>
      <c r="M21" s="22">
        <f t="shared" si="6"/>
        <v>0.40225864481311213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30590</v>
      </c>
      <c r="E22" s="45">
        <f t="shared" si="0"/>
        <v>3.5553014985221575E-6</v>
      </c>
      <c r="F22" s="41">
        <f t="shared" si="1"/>
        <v>21</v>
      </c>
      <c r="G22" s="60">
        <v>6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10196.666666666666</v>
      </c>
      <c r="L22" s="41">
        <f t="shared" si="5"/>
        <v>20</v>
      </c>
      <c r="M22" s="22">
        <f t="shared" si="6"/>
        <v>2.9982010793523883E-4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2562659</v>
      </c>
      <c r="E24" s="45">
        <f t="shared" si="0"/>
        <v>2.9784326194512239E-4</v>
      </c>
      <c r="F24" s="41">
        <f t="shared" si="1"/>
        <v>19</v>
      </c>
      <c r="G24" s="60">
        <v>757</v>
      </c>
      <c r="H24" s="46">
        <f t="shared" si="2"/>
        <v>19</v>
      </c>
      <c r="I24" s="60">
        <v>204</v>
      </c>
      <c r="J24" s="41">
        <f t="shared" si="3"/>
        <v>19</v>
      </c>
      <c r="K24" s="47">
        <f t="shared" si="4"/>
        <v>12562.053921568628</v>
      </c>
      <c r="L24" s="41">
        <f t="shared" si="5"/>
        <v>19</v>
      </c>
      <c r="M24" s="22">
        <f t="shared" si="6"/>
        <v>2.0387767339596241E-2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128827043</v>
      </c>
      <c r="E25" s="45">
        <f t="shared" si="0"/>
        <v>1.4972833573980987E-2</v>
      </c>
      <c r="F25" s="41">
        <f t="shared" si="1"/>
        <v>15</v>
      </c>
      <c r="G25" s="60">
        <v>33612</v>
      </c>
      <c r="H25" s="46">
        <f t="shared" si="2"/>
        <v>9</v>
      </c>
      <c r="I25" s="60">
        <v>4683</v>
      </c>
      <c r="J25" s="41">
        <f t="shared" si="3"/>
        <v>6</v>
      </c>
      <c r="K25" s="47">
        <f t="shared" si="4"/>
        <v>27509.51163783899</v>
      </c>
      <c r="L25" s="41">
        <f t="shared" si="5"/>
        <v>16</v>
      </c>
      <c r="M25" s="22">
        <f t="shared" si="6"/>
        <v>0.46801918848690788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603245856</v>
      </c>
      <c r="E26" s="45">
        <f t="shared" si="0"/>
        <v>7.0111830526776123E-2</v>
      </c>
      <c r="F26" s="41">
        <f t="shared" si="1"/>
        <v>4</v>
      </c>
      <c r="G26" s="60">
        <v>19042</v>
      </c>
      <c r="H26" s="46">
        <f t="shared" si="2"/>
        <v>14</v>
      </c>
      <c r="I26" s="60">
        <v>3354</v>
      </c>
      <c r="J26" s="41">
        <f t="shared" si="3"/>
        <v>13</v>
      </c>
      <c r="K26" s="47">
        <f t="shared" si="4"/>
        <v>179858.63327370305</v>
      </c>
      <c r="L26" s="41">
        <f t="shared" si="5"/>
        <v>4</v>
      </c>
      <c r="M26" s="22">
        <f t="shared" si="6"/>
        <v>0.33519888067159703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58864585</v>
      </c>
      <c r="E27" s="45">
        <f t="shared" si="0"/>
        <v>6.8414954972338968E-3</v>
      </c>
      <c r="F27" s="41">
        <f t="shared" si="1"/>
        <v>17</v>
      </c>
      <c r="G27" s="60">
        <v>17396</v>
      </c>
      <c r="H27" s="46">
        <f t="shared" si="2"/>
        <v>15</v>
      </c>
      <c r="I27" s="60">
        <v>2512</v>
      </c>
      <c r="J27" s="41">
        <f t="shared" si="3"/>
        <v>15</v>
      </c>
      <c r="K27" s="47">
        <f t="shared" si="4"/>
        <v>23433.353901273884</v>
      </c>
      <c r="L27" s="41">
        <f t="shared" si="5"/>
        <v>17</v>
      </c>
      <c r="M27" s="22">
        <f t="shared" si="6"/>
        <v>0.25104937037777336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227331036</v>
      </c>
      <c r="E28" s="45">
        <f t="shared" si="0"/>
        <v>2.6421391727734375E-2</v>
      </c>
      <c r="F28" s="41">
        <f t="shared" si="1"/>
        <v>12</v>
      </c>
      <c r="G28" s="60">
        <v>5795</v>
      </c>
      <c r="H28" s="46">
        <f t="shared" si="2"/>
        <v>18</v>
      </c>
      <c r="I28" s="60">
        <v>2636</v>
      </c>
      <c r="J28" s="41">
        <f t="shared" si="3"/>
        <v>14</v>
      </c>
      <c r="K28" s="60">
        <f t="shared" si="4"/>
        <v>86240.908952959027</v>
      </c>
      <c r="L28" s="41">
        <f t="shared" si="5"/>
        <v>9</v>
      </c>
      <c r="M28" s="22">
        <f t="shared" si="6"/>
        <v>0.26344193483909656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151450</v>
      </c>
      <c r="E29" s="50">
        <f t="shared" si="0"/>
        <v>1.7602171034690447E-5</v>
      </c>
      <c r="F29" s="41">
        <f t="shared" si="1"/>
        <v>20</v>
      </c>
      <c r="G29" s="61">
        <v>99</v>
      </c>
      <c r="H29" s="46">
        <f t="shared" si="2"/>
        <v>20</v>
      </c>
      <c r="I29" s="61">
        <v>16</v>
      </c>
      <c r="J29" s="41">
        <f t="shared" si="3"/>
        <v>20</v>
      </c>
      <c r="K29" s="51">
        <f t="shared" si="4"/>
        <v>9465.625</v>
      </c>
      <c r="L29" s="41">
        <f t="shared" si="5"/>
        <v>21</v>
      </c>
      <c r="M29" s="28">
        <f t="shared" si="6"/>
        <v>1.5990405756546072E-3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8604052290</v>
      </c>
      <c r="E30" s="70"/>
      <c r="F30" s="71"/>
      <c r="G30" s="62">
        <v>241055</v>
      </c>
      <c r="H30" s="71"/>
      <c r="I30" s="62">
        <v>9096</v>
      </c>
      <c r="J30" s="71"/>
      <c r="K30" s="54">
        <f>IFERROR(D30/I30,0)</f>
        <v>945916.03891820577</v>
      </c>
      <c r="L30" s="71"/>
      <c r="M30" s="30">
        <f t="shared" si="6"/>
        <v>0.90905456725964418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97" priority="33" stopIfTrue="1">
      <formula>$F8&lt;=5</formula>
    </cfRule>
  </conditionalFormatting>
  <conditionalFormatting sqref="H8:H29">
    <cfRule type="expression" dxfId="196" priority="34" stopIfTrue="1">
      <formula>$H8&lt;=5</formula>
    </cfRule>
  </conditionalFormatting>
  <conditionalFormatting sqref="J8:J29">
    <cfRule type="expression" dxfId="195" priority="35" stopIfTrue="1">
      <formula>$J8&lt;=5</formula>
    </cfRule>
  </conditionalFormatting>
  <conditionalFormatting sqref="L8:L29">
    <cfRule type="expression" dxfId="194" priority="36" stopIfTrue="1">
      <formula>$L8&lt;=5</formula>
    </cfRule>
  </conditionalFormatting>
  <conditionalFormatting sqref="E8:E29">
    <cfRule type="expression" dxfId="193" priority="31" stopIfTrue="1">
      <formula>$F8&lt;=5</formula>
    </cfRule>
  </conditionalFormatting>
  <conditionalFormatting sqref="G8:G29">
    <cfRule type="expression" dxfId="192" priority="29" stopIfTrue="1">
      <formula>$H8&lt;=5</formula>
    </cfRule>
  </conditionalFormatting>
  <conditionalFormatting sqref="I8:I29">
    <cfRule type="expression" dxfId="191" priority="27" stopIfTrue="1">
      <formula>$J8&lt;=5</formula>
    </cfRule>
  </conditionalFormatting>
  <conditionalFormatting sqref="K8:K29">
    <cfRule type="expression" dxfId="190" priority="25" stopIfTrue="1">
      <formula>$L8&lt;=5</formula>
    </cfRule>
  </conditionalFormatting>
  <conditionalFormatting sqref="D8:D29">
    <cfRule type="expression" dxfId="189" priority="23" stopIfTrue="1">
      <formula>$F8&lt;=5</formula>
    </cfRule>
  </conditionalFormatting>
  <conditionalFormatting sqref="N8:N29">
    <cfRule type="expression" dxfId="188" priority="17" stopIfTrue="1">
      <formula>$N8&lt;=5</formula>
    </cfRule>
  </conditionalFormatting>
  <conditionalFormatting sqref="M8:M29">
    <cfRule type="expression" dxfId="187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248</v>
      </c>
    </row>
    <row r="3" spans="1:14" s="1" customFormat="1" ht="18.75" customHeight="1">
      <c r="A3" s="35"/>
      <c r="B3" s="129" t="s">
        <v>179</v>
      </c>
      <c r="C3" s="130"/>
      <c r="D3" s="137">
        <v>11734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127892346</v>
      </c>
      <c r="E8" s="40">
        <f t="shared" ref="E8:E29" si="0">IFERROR(D8/$D$30,0)</f>
        <v>1.3824278695251737E-2</v>
      </c>
      <c r="F8" s="41">
        <f>_xlfn.IFS(D8&gt;0,RANK(D8,$D$8:$D$29,0),D8=0,"-")</f>
        <v>16</v>
      </c>
      <c r="G8" s="59">
        <v>20087</v>
      </c>
      <c r="H8" s="46">
        <f>_xlfn.IFS(G8&gt;0,RANK(G8,$G$8:$G$29,0),G8=0,"-")</f>
        <v>15</v>
      </c>
      <c r="I8" s="59">
        <v>4011</v>
      </c>
      <c r="J8" s="41">
        <f>_xlfn.IFS(I8&gt;0,RANK(I8,$I$8:$I$29,0),I8=0,"-")</f>
        <v>12</v>
      </c>
      <c r="K8" s="42">
        <f>IFERROR(D8/I8,0)</f>
        <v>31885.401645474944</v>
      </c>
      <c r="L8" s="41">
        <f>_xlfn.IFS(K8&gt;0,RANK(K8,$K$8:$K$29,0),K8=0,"-")</f>
        <v>14</v>
      </c>
      <c r="M8" s="16">
        <f>IFERROR(I8/$D$3,0)</f>
        <v>0.34182716891085735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1235296914</v>
      </c>
      <c r="E9" s="45">
        <f t="shared" si="0"/>
        <v>0.13352705884776261</v>
      </c>
      <c r="F9" s="41">
        <f t="shared" ref="F9:F29" si="1">_xlfn.IFS(D9&gt;0,RANK(D9,$D$8:$D$29,0),D9=0,"-")</f>
        <v>2</v>
      </c>
      <c r="G9" s="60">
        <v>28237</v>
      </c>
      <c r="H9" s="46">
        <f t="shared" ref="H9:H29" si="2">_xlfn.IFS(G9&gt;0,RANK(G9,$G$8:$G$29,0),G9=0,"-")</f>
        <v>11</v>
      </c>
      <c r="I9" s="60">
        <v>5033</v>
      </c>
      <c r="J9" s="41">
        <f t="shared" ref="J9:J29" si="3">_xlfn.IFS(I9&gt;0,RANK(I9,$I$8:$I$29,0),I9=0,"-")</f>
        <v>9</v>
      </c>
      <c r="K9" s="47">
        <f t="shared" ref="K9:K29" si="4">IFERROR(D9/I9,0)</f>
        <v>245439.48221736538</v>
      </c>
      <c r="L9" s="41">
        <f t="shared" ref="L9:L29" si="5">_xlfn.IFS(K9&gt;0,RANK(K9,$K$8:$K$29,0),K9=0,"-")</f>
        <v>1</v>
      </c>
      <c r="M9" s="22">
        <f t="shared" ref="M9:M30" si="6">IFERROR(I9/$D$3,0)</f>
        <v>0.42892449292653828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132461668</v>
      </c>
      <c r="E10" s="45">
        <f t="shared" si="0"/>
        <v>1.4318190823318769E-2</v>
      </c>
      <c r="F10" s="41">
        <f t="shared" si="1"/>
        <v>15</v>
      </c>
      <c r="G10" s="60">
        <v>13160</v>
      </c>
      <c r="H10" s="46">
        <f t="shared" si="2"/>
        <v>16</v>
      </c>
      <c r="I10" s="60">
        <v>2255</v>
      </c>
      <c r="J10" s="41">
        <f t="shared" si="3"/>
        <v>16</v>
      </c>
      <c r="K10" s="47">
        <f t="shared" si="4"/>
        <v>58741.31618625277</v>
      </c>
      <c r="L10" s="41">
        <f t="shared" si="5"/>
        <v>13</v>
      </c>
      <c r="M10" s="22">
        <f t="shared" si="6"/>
        <v>0.19217658087608658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583751662</v>
      </c>
      <c r="E11" s="45">
        <f t="shared" si="0"/>
        <v>6.3099520156619793E-2</v>
      </c>
      <c r="F11" s="41">
        <f t="shared" si="1"/>
        <v>7</v>
      </c>
      <c r="G11" s="60">
        <v>103510</v>
      </c>
      <c r="H11" s="46">
        <f t="shared" si="2"/>
        <v>4</v>
      </c>
      <c r="I11" s="60">
        <v>7939</v>
      </c>
      <c r="J11" s="41">
        <f t="shared" si="3"/>
        <v>3</v>
      </c>
      <c r="K11" s="47">
        <f t="shared" si="4"/>
        <v>73529.621110971158</v>
      </c>
      <c r="L11" s="41">
        <f t="shared" si="5"/>
        <v>10</v>
      </c>
      <c r="M11" s="22">
        <f t="shared" si="6"/>
        <v>0.67658087608658601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208700590</v>
      </c>
      <c r="E12" s="45">
        <f t="shared" si="0"/>
        <v>2.2559091378490059E-2</v>
      </c>
      <c r="F12" s="41">
        <f t="shared" si="1"/>
        <v>12</v>
      </c>
      <c r="G12" s="60">
        <v>23366</v>
      </c>
      <c r="H12" s="46">
        <f t="shared" si="2"/>
        <v>12</v>
      </c>
      <c r="I12" s="60">
        <v>2239</v>
      </c>
      <c r="J12" s="41">
        <f t="shared" si="3"/>
        <v>17</v>
      </c>
      <c r="K12" s="47">
        <f t="shared" si="4"/>
        <v>93211.518535060299</v>
      </c>
      <c r="L12" s="41">
        <f t="shared" si="5"/>
        <v>8</v>
      </c>
      <c r="M12" s="22">
        <f t="shared" si="6"/>
        <v>0.19081302198738709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480925369</v>
      </c>
      <c r="E13" s="45">
        <f t="shared" si="0"/>
        <v>5.1984708550680429E-2</v>
      </c>
      <c r="F13" s="41">
        <f t="shared" si="1"/>
        <v>9</v>
      </c>
      <c r="G13" s="60">
        <v>67643</v>
      </c>
      <c r="H13" s="46">
        <f t="shared" si="2"/>
        <v>5</v>
      </c>
      <c r="I13" s="60">
        <v>5062</v>
      </c>
      <c r="J13" s="41">
        <f t="shared" si="3"/>
        <v>8</v>
      </c>
      <c r="K13" s="47">
        <f t="shared" si="4"/>
        <v>95006.98715922561</v>
      </c>
      <c r="L13" s="41">
        <f t="shared" si="5"/>
        <v>7</v>
      </c>
      <c r="M13" s="22">
        <f t="shared" si="6"/>
        <v>0.43139594341230614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386337762</v>
      </c>
      <c r="E14" s="45">
        <f t="shared" si="0"/>
        <v>4.176044196098988E-2</v>
      </c>
      <c r="F14" s="41">
        <f t="shared" si="1"/>
        <v>10</v>
      </c>
      <c r="G14" s="60">
        <v>39502</v>
      </c>
      <c r="H14" s="46">
        <f t="shared" si="2"/>
        <v>10</v>
      </c>
      <c r="I14" s="60">
        <v>5317</v>
      </c>
      <c r="J14" s="41">
        <f t="shared" si="3"/>
        <v>7</v>
      </c>
      <c r="K14" s="47">
        <f t="shared" si="4"/>
        <v>72660.854241113411</v>
      </c>
      <c r="L14" s="41">
        <f t="shared" si="5"/>
        <v>11</v>
      </c>
      <c r="M14" s="22">
        <f t="shared" si="6"/>
        <v>0.45312766320095449</v>
      </c>
      <c r="N14" s="15">
        <f t="shared" si="7"/>
        <v>7</v>
      </c>
    </row>
    <row r="15" spans="1:14" ht="18.75" customHeight="1">
      <c r="B15" s="43" t="s">
        <v>35</v>
      </c>
      <c r="C15" s="44"/>
      <c r="D15" s="60">
        <v>25132684</v>
      </c>
      <c r="E15" s="45">
        <f t="shared" si="0"/>
        <v>2.7166694399029493E-3</v>
      </c>
      <c r="F15" s="41">
        <f t="shared" si="1"/>
        <v>18</v>
      </c>
      <c r="G15" s="60">
        <v>5809</v>
      </c>
      <c r="H15" s="46">
        <f t="shared" si="2"/>
        <v>18</v>
      </c>
      <c r="I15" s="60">
        <v>1375</v>
      </c>
      <c r="J15" s="41">
        <f t="shared" si="3"/>
        <v>18</v>
      </c>
      <c r="K15" s="47">
        <f t="shared" si="4"/>
        <v>18278.315636363637</v>
      </c>
      <c r="L15" s="41">
        <f t="shared" si="5"/>
        <v>17</v>
      </c>
      <c r="M15" s="22">
        <f t="shared" si="6"/>
        <v>0.11718084199761378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1684952052</v>
      </c>
      <c r="E16" s="45">
        <f t="shared" si="0"/>
        <v>0.18213167154650753</v>
      </c>
      <c r="F16" s="41">
        <f t="shared" si="1"/>
        <v>1</v>
      </c>
      <c r="G16" s="60">
        <v>133549</v>
      </c>
      <c r="H16" s="46">
        <f t="shared" si="2"/>
        <v>1</v>
      </c>
      <c r="I16" s="60">
        <v>8899</v>
      </c>
      <c r="J16" s="41">
        <f t="shared" si="3"/>
        <v>1</v>
      </c>
      <c r="K16" s="47">
        <f t="shared" si="4"/>
        <v>189341.72963254299</v>
      </c>
      <c r="L16" s="41">
        <f t="shared" si="5"/>
        <v>2</v>
      </c>
      <c r="M16" s="22">
        <f t="shared" si="6"/>
        <v>0.75839440940855629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685607441</v>
      </c>
      <c r="E17" s="45">
        <f t="shared" si="0"/>
        <v>7.4109425906710338E-2</v>
      </c>
      <c r="F17" s="41">
        <f t="shared" si="1"/>
        <v>5</v>
      </c>
      <c r="G17" s="60">
        <v>48311</v>
      </c>
      <c r="H17" s="46">
        <f t="shared" si="2"/>
        <v>6</v>
      </c>
      <c r="I17" s="60">
        <v>6329</v>
      </c>
      <c r="J17" s="41">
        <f t="shared" si="3"/>
        <v>5</v>
      </c>
      <c r="K17" s="47">
        <f t="shared" si="4"/>
        <v>108327.92558066045</v>
      </c>
      <c r="L17" s="41">
        <f t="shared" si="5"/>
        <v>6</v>
      </c>
      <c r="M17" s="22">
        <f t="shared" si="6"/>
        <v>0.53937276291119818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703159089</v>
      </c>
      <c r="E18" s="45">
        <f t="shared" si="0"/>
        <v>7.6006637750122438E-2</v>
      </c>
      <c r="F18" s="41">
        <f t="shared" si="1"/>
        <v>4</v>
      </c>
      <c r="G18" s="60">
        <v>114381</v>
      </c>
      <c r="H18" s="46">
        <f t="shared" si="2"/>
        <v>2</v>
      </c>
      <c r="I18" s="60">
        <v>8192</v>
      </c>
      <c r="J18" s="41">
        <f t="shared" si="3"/>
        <v>2</v>
      </c>
      <c r="K18" s="47">
        <f t="shared" si="4"/>
        <v>85834.849731445313</v>
      </c>
      <c r="L18" s="41">
        <f t="shared" si="5"/>
        <v>9</v>
      </c>
      <c r="M18" s="22">
        <f t="shared" si="6"/>
        <v>0.69814215101414689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158499211</v>
      </c>
      <c r="E19" s="45">
        <f t="shared" si="0"/>
        <v>1.7132669267334494E-2</v>
      </c>
      <c r="F19" s="41">
        <f t="shared" si="1"/>
        <v>14</v>
      </c>
      <c r="G19" s="60">
        <v>40649</v>
      </c>
      <c r="H19" s="46">
        <f t="shared" si="2"/>
        <v>9</v>
      </c>
      <c r="I19" s="60">
        <v>5032</v>
      </c>
      <c r="J19" s="41">
        <f t="shared" si="3"/>
        <v>10</v>
      </c>
      <c r="K19" s="47">
        <f t="shared" si="4"/>
        <v>31498.25337837838</v>
      </c>
      <c r="L19" s="41">
        <f t="shared" si="5"/>
        <v>15</v>
      </c>
      <c r="M19" s="22">
        <f t="shared" si="6"/>
        <v>0.42883927049599457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1204615770</v>
      </c>
      <c r="E20" s="45">
        <f t="shared" si="0"/>
        <v>0.13021063922914719</v>
      </c>
      <c r="F20" s="41">
        <f t="shared" si="1"/>
        <v>3</v>
      </c>
      <c r="G20" s="60">
        <v>105958</v>
      </c>
      <c r="H20" s="46">
        <f t="shared" si="2"/>
        <v>3</v>
      </c>
      <c r="I20" s="60">
        <v>7735</v>
      </c>
      <c r="J20" s="41">
        <f t="shared" si="3"/>
        <v>4</v>
      </c>
      <c r="K20" s="47">
        <f t="shared" si="4"/>
        <v>155735.71687136393</v>
      </c>
      <c r="L20" s="41">
        <f t="shared" si="5"/>
        <v>3</v>
      </c>
      <c r="M20" s="22">
        <f t="shared" si="6"/>
        <v>0.65919550025566731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680725528</v>
      </c>
      <c r="E21" s="45">
        <f t="shared" si="0"/>
        <v>7.3581724851965652E-2</v>
      </c>
      <c r="F21" s="41">
        <f t="shared" si="1"/>
        <v>6</v>
      </c>
      <c r="G21" s="60">
        <v>48165</v>
      </c>
      <c r="H21" s="46">
        <f t="shared" si="2"/>
        <v>7</v>
      </c>
      <c r="I21" s="60">
        <v>4873</v>
      </c>
      <c r="J21" s="41">
        <f t="shared" si="3"/>
        <v>11</v>
      </c>
      <c r="K21" s="47">
        <f t="shared" si="4"/>
        <v>139693.31582187564</v>
      </c>
      <c r="L21" s="41">
        <f t="shared" si="5"/>
        <v>5</v>
      </c>
      <c r="M21" s="22">
        <f t="shared" si="6"/>
        <v>0.41528890403954322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4317</v>
      </c>
      <c r="E22" s="45">
        <f t="shared" si="0"/>
        <v>4.6663786374988968E-7</v>
      </c>
      <c r="F22" s="41">
        <f t="shared" si="1"/>
        <v>21</v>
      </c>
      <c r="G22" s="60">
        <v>3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1439</v>
      </c>
      <c r="L22" s="41">
        <f t="shared" si="5"/>
        <v>21</v>
      </c>
      <c r="M22" s="22">
        <f t="shared" si="6"/>
        <v>2.5566729163115732E-4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847435</v>
      </c>
      <c r="E24" s="45">
        <f t="shared" si="0"/>
        <v>9.1601866589503762E-5</v>
      </c>
      <c r="F24" s="41">
        <f t="shared" si="1"/>
        <v>19</v>
      </c>
      <c r="G24" s="60">
        <v>729</v>
      </c>
      <c r="H24" s="46">
        <f t="shared" si="2"/>
        <v>19</v>
      </c>
      <c r="I24" s="60">
        <v>225</v>
      </c>
      <c r="J24" s="41">
        <f t="shared" si="3"/>
        <v>19</v>
      </c>
      <c r="K24" s="47">
        <f t="shared" si="4"/>
        <v>3766.3777777777777</v>
      </c>
      <c r="L24" s="41">
        <f t="shared" si="5"/>
        <v>20</v>
      </c>
      <c r="M24" s="22">
        <f t="shared" si="6"/>
        <v>1.9175046872336798E-2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165281209</v>
      </c>
      <c r="E25" s="45">
        <f t="shared" si="0"/>
        <v>1.7865756378447773E-2</v>
      </c>
      <c r="F25" s="41">
        <f t="shared" si="1"/>
        <v>13</v>
      </c>
      <c r="G25" s="60">
        <v>42789</v>
      </c>
      <c r="H25" s="46">
        <f t="shared" si="2"/>
        <v>8</v>
      </c>
      <c r="I25" s="60">
        <v>5559</v>
      </c>
      <c r="J25" s="41">
        <f t="shared" si="3"/>
        <v>6</v>
      </c>
      <c r="K25" s="47">
        <f t="shared" si="4"/>
        <v>29732.183666127003</v>
      </c>
      <c r="L25" s="41">
        <f t="shared" si="5"/>
        <v>16</v>
      </c>
      <c r="M25" s="22">
        <f t="shared" si="6"/>
        <v>0.47375149139253453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533771283</v>
      </c>
      <c r="E26" s="45">
        <f t="shared" si="0"/>
        <v>5.7696986618058325E-2</v>
      </c>
      <c r="F26" s="41">
        <f t="shared" si="1"/>
        <v>8</v>
      </c>
      <c r="G26" s="60">
        <v>20784</v>
      </c>
      <c r="H26" s="46">
        <f t="shared" si="2"/>
        <v>14</v>
      </c>
      <c r="I26" s="60">
        <v>3783</v>
      </c>
      <c r="J26" s="41">
        <f t="shared" si="3"/>
        <v>13</v>
      </c>
      <c r="K26" s="47">
        <f t="shared" si="4"/>
        <v>141097.35210150675</v>
      </c>
      <c r="L26" s="41">
        <f t="shared" si="5"/>
        <v>4</v>
      </c>
      <c r="M26" s="22">
        <f t="shared" si="6"/>
        <v>0.32239645474688938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40020208</v>
      </c>
      <c r="E27" s="45">
        <f t="shared" si="0"/>
        <v>4.3259078915789308E-3</v>
      </c>
      <c r="F27" s="41">
        <f t="shared" si="1"/>
        <v>17</v>
      </c>
      <c r="G27" s="60">
        <v>21982</v>
      </c>
      <c r="H27" s="46">
        <f t="shared" si="2"/>
        <v>13</v>
      </c>
      <c r="I27" s="60">
        <v>3134</v>
      </c>
      <c r="J27" s="41">
        <f t="shared" si="3"/>
        <v>14</v>
      </c>
      <c r="K27" s="47">
        <f t="shared" si="4"/>
        <v>12769.689853222719</v>
      </c>
      <c r="L27" s="41">
        <f t="shared" si="5"/>
        <v>18</v>
      </c>
      <c r="M27" s="22">
        <f t="shared" si="6"/>
        <v>0.2670870973240157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212969771</v>
      </c>
      <c r="E28" s="45">
        <f t="shared" si="0"/>
        <v>2.3020560338833266E-2</v>
      </c>
      <c r="F28" s="41">
        <f t="shared" si="1"/>
        <v>11</v>
      </c>
      <c r="G28" s="60">
        <v>6912</v>
      </c>
      <c r="H28" s="46">
        <f t="shared" si="2"/>
        <v>17</v>
      </c>
      <c r="I28" s="60">
        <v>3055</v>
      </c>
      <c r="J28" s="41">
        <f t="shared" si="3"/>
        <v>15</v>
      </c>
      <c r="K28" s="60">
        <f t="shared" si="4"/>
        <v>69711.87266775778</v>
      </c>
      <c r="L28" s="41">
        <f t="shared" si="5"/>
        <v>12</v>
      </c>
      <c r="M28" s="22">
        <f t="shared" si="6"/>
        <v>0.26035452531106185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332971</v>
      </c>
      <c r="E29" s="50">
        <f t="shared" si="0"/>
        <v>3.5991863824569033E-5</v>
      </c>
      <c r="F29" s="41">
        <f t="shared" si="1"/>
        <v>20</v>
      </c>
      <c r="G29" s="61">
        <v>227</v>
      </c>
      <c r="H29" s="46">
        <f t="shared" si="2"/>
        <v>20</v>
      </c>
      <c r="I29" s="61">
        <v>49</v>
      </c>
      <c r="J29" s="41">
        <f t="shared" si="3"/>
        <v>20</v>
      </c>
      <c r="K29" s="51">
        <f t="shared" si="4"/>
        <v>6795.3265306122448</v>
      </c>
      <c r="L29" s="41">
        <f t="shared" si="5"/>
        <v>19</v>
      </c>
      <c r="M29" s="28">
        <f t="shared" si="6"/>
        <v>4.1758990966422362E-3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9251285280</v>
      </c>
      <c r="E30" s="70"/>
      <c r="F30" s="71"/>
      <c r="G30" s="62">
        <v>281227</v>
      </c>
      <c r="H30" s="71"/>
      <c r="I30" s="62">
        <v>10544</v>
      </c>
      <c r="J30" s="71"/>
      <c r="K30" s="54">
        <f>IFERROR(D30/I30,0)</f>
        <v>877398.07283763273</v>
      </c>
      <c r="L30" s="71"/>
      <c r="M30" s="30">
        <f t="shared" si="6"/>
        <v>0.89858530765297429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86" priority="33" stopIfTrue="1">
      <formula>$F8&lt;=5</formula>
    </cfRule>
  </conditionalFormatting>
  <conditionalFormatting sqref="H8:H29">
    <cfRule type="expression" dxfId="185" priority="34" stopIfTrue="1">
      <formula>$H8&lt;=5</formula>
    </cfRule>
  </conditionalFormatting>
  <conditionalFormatting sqref="J8:J29">
    <cfRule type="expression" dxfId="184" priority="35" stopIfTrue="1">
      <formula>$J8&lt;=5</formula>
    </cfRule>
  </conditionalFormatting>
  <conditionalFormatting sqref="L8:L29">
    <cfRule type="expression" dxfId="183" priority="36" stopIfTrue="1">
      <formula>$L8&lt;=5</formula>
    </cfRule>
  </conditionalFormatting>
  <conditionalFormatting sqref="E8:E29">
    <cfRule type="expression" dxfId="182" priority="31" stopIfTrue="1">
      <formula>$F8&lt;=5</formula>
    </cfRule>
  </conditionalFormatting>
  <conditionalFormatting sqref="G8:G29">
    <cfRule type="expression" dxfId="181" priority="29" stopIfTrue="1">
      <formula>$H8&lt;=5</formula>
    </cfRule>
  </conditionalFormatting>
  <conditionalFormatting sqref="I8:I29">
    <cfRule type="expression" dxfId="180" priority="27" stopIfTrue="1">
      <formula>$J8&lt;=5</formula>
    </cfRule>
  </conditionalFormatting>
  <conditionalFormatting sqref="K8:K29">
    <cfRule type="expression" dxfId="179" priority="25" stopIfTrue="1">
      <formula>$L8&lt;=5</formula>
    </cfRule>
  </conditionalFormatting>
  <conditionalFormatting sqref="D8:D29">
    <cfRule type="expression" dxfId="178" priority="23" stopIfTrue="1">
      <formula>$F8&lt;=5</formula>
    </cfRule>
  </conditionalFormatting>
  <conditionalFormatting sqref="N8:N29">
    <cfRule type="expression" dxfId="177" priority="17" stopIfTrue="1">
      <formula>$N8&lt;=5</formula>
    </cfRule>
  </conditionalFormatting>
  <conditionalFormatting sqref="M8:M29">
    <cfRule type="expression" dxfId="176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249</v>
      </c>
    </row>
    <row r="3" spans="1:14" s="1" customFormat="1" ht="18.75" customHeight="1">
      <c r="A3" s="35"/>
      <c r="B3" s="129" t="s">
        <v>179</v>
      </c>
      <c r="C3" s="130"/>
      <c r="D3" s="137">
        <v>83614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1175656429</v>
      </c>
      <c r="E8" s="40">
        <f t="shared" ref="E8:E29" si="0">IFERROR(D8/$D$30,0)</f>
        <v>1.7027426198628556E-2</v>
      </c>
      <c r="F8" s="41">
        <f>_xlfn.IFS(D8&gt;0,RANK(D8,$D$8:$D$29,0),D8=0,"-")</f>
        <v>15</v>
      </c>
      <c r="G8" s="59">
        <v>147043</v>
      </c>
      <c r="H8" s="46">
        <f>_xlfn.IFS(G8&gt;0,RANK(G8,$G$8:$G$29,0),G8=0,"-")</f>
        <v>15</v>
      </c>
      <c r="I8" s="59">
        <v>28786</v>
      </c>
      <c r="J8" s="41">
        <f>_xlfn.IFS(I8&gt;0,RANK(I8,$I$8:$I$29,0),I8=0,"-")</f>
        <v>12</v>
      </c>
      <c r="K8" s="42">
        <f>IFERROR(D8/I8,0)</f>
        <v>40841.257173626065</v>
      </c>
      <c r="L8" s="41">
        <f>_xlfn.IFS(K8&gt;0,RANK(K8,$K$8:$K$29,0),K8=0,"-")</f>
        <v>14</v>
      </c>
      <c r="M8" s="16">
        <f>IFERROR(I8/$D$3,0)</f>
        <v>0.34427249025282847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8128766535</v>
      </c>
      <c r="E9" s="45">
        <f t="shared" si="0"/>
        <v>0.11773165088573176</v>
      </c>
      <c r="F9" s="41">
        <f t="shared" ref="F9:F29" si="1">_xlfn.IFS(D9&gt;0,RANK(D9,$D$8:$D$29,0),D9=0,"-")</f>
        <v>3</v>
      </c>
      <c r="G9" s="60">
        <v>196908</v>
      </c>
      <c r="H9" s="46">
        <f t="shared" ref="H9:H29" si="2">_xlfn.IFS(G9&gt;0,RANK(G9,$G$8:$G$29,0),G9=0,"-")</f>
        <v>11</v>
      </c>
      <c r="I9" s="60">
        <v>35152</v>
      </c>
      <c r="J9" s="41">
        <f t="shared" ref="J9:J29" si="3">_xlfn.IFS(I9&gt;0,RANK(I9,$I$8:$I$29,0),I9=0,"-")</f>
        <v>10</v>
      </c>
      <c r="K9" s="47">
        <f t="shared" ref="K9:K29" si="4">IFERROR(D9/I9,0)</f>
        <v>231246.20320323168</v>
      </c>
      <c r="L9" s="41">
        <f t="shared" ref="L9:L29" si="5">_xlfn.IFS(K9&gt;0,RANK(K9,$K$8:$K$29,0),K9=0,"-")</f>
        <v>1</v>
      </c>
      <c r="M9" s="22">
        <f t="shared" ref="M9:M30" si="6">IFERROR(I9/$D$3,0)</f>
        <v>0.42040806563494154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875654290</v>
      </c>
      <c r="E10" s="45">
        <f t="shared" si="0"/>
        <v>1.2682394644130755E-2</v>
      </c>
      <c r="F10" s="41">
        <f t="shared" si="1"/>
        <v>16</v>
      </c>
      <c r="G10" s="60">
        <v>89030</v>
      </c>
      <c r="H10" s="46">
        <f t="shared" si="2"/>
        <v>16</v>
      </c>
      <c r="I10" s="60">
        <v>16300</v>
      </c>
      <c r="J10" s="41">
        <f t="shared" si="3"/>
        <v>16</v>
      </c>
      <c r="K10" s="47">
        <f t="shared" si="4"/>
        <v>53721.122085889569</v>
      </c>
      <c r="L10" s="41">
        <f t="shared" si="5"/>
        <v>13</v>
      </c>
      <c r="M10" s="22">
        <f t="shared" si="6"/>
        <v>0.19494343052598848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4527756893</v>
      </c>
      <c r="E11" s="45">
        <f t="shared" si="0"/>
        <v>6.5577021006440001E-2</v>
      </c>
      <c r="F11" s="41">
        <f t="shared" si="1"/>
        <v>7</v>
      </c>
      <c r="G11" s="60">
        <v>797299</v>
      </c>
      <c r="H11" s="46">
        <f t="shared" si="2"/>
        <v>4</v>
      </c>
      <c r="I11" s="60">
        <v>60134</v>
      </c>
      <c r="J11" s="41">
        <f t="shared" si="3"/>
        <v>2</v>
      </c>
      <c r="K11" s="47">
        <f t="shared" si="4"/>
        <v>75294.457262114607</v>
      </c>
      <c r="L11" s="41">
        <f t="shared" si="5"/>
        <v>12</v>
      </c>
      <c r="M11" s="22">
        <f t="shared" si="6"/>
        <v>0.7191857822852632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1596181825</v>
      </c>
      <c r="E12" s="45">
        <f t="shared" si="0"/>
        <v>2.3118036489536132E-2</v>
      </c>
      <c r="F12" s="41">
        <f t="shared" si="1"/>
        <v>11</v>
      </c>
      <c r="G12" s="60">
        <v>158406</v>
      </c>
      <c r="H12" s="46">
        <f t="shared" si="2"/>
        <v>14</v>
      </c>
      <c r="I12" s="60">
        <v>15672</v>
      </c>
      <c r="J12" s="41">
        <f t="shared" si="3"/>
        <v>17</v>
      </c>
      <c r="K12" s="47">
        <f t="shared" si="4"/>
        <v>101849.27418325677</v>
      </c>
      <c r="L12" s="41">
        <f t="shared" si="5"/>
        <v>7</v>
      </c>
      <c r="M12" s="22">
        <f t="shared" si="6"/>
        <v>0.18743272657688903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3604587763</v>
      </c>
      <c r="E13" s="45">
        <f t="shared" si="0"/>
        <v>5.2206453005295569E-2</v>
      </c>
      <c r="F13" s="41">
        <f t="shared" si="1"/>
        <v>9</v>
      </c>
      <c r="G13" s="60">
        <v>512511</v>
      </c>
      <c r="H13" s="46">
        <f t="shared" si="2"/>
        <v>5</v>
      </c>
      <c r="I13" s="60">
        <v>37823</v>
      </c>
      <c r="J13" s="41">
        <f t="shared" si="3"/>
        <v>7</v>
      </c>
      <c r="K13" s="47">
        <f t="shared" si="4"/>
        <v>95301.476958464424</v>
      </c>
      <c r="L13" s="41">
        <f t="shared" si="5"/>
        <v>8</v>
      </c>
      <c r="M13" s="22">
        <f t="shared" si="6"/>
        <v>0.45235247685794244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2852309342</v>
      </c>
      <c r="E14" s="45">
        <f t="shared" si="0"/>
        <v>4.1310952433505368E-2</v>
      </c>
      <c r="F14" s="41">
        <f t="shared" si="1"/>
        <v>10</v>
      </c>
      <c r="G14" s="60">
        <v>282594</v>
      </c>
      <c r="H14" s="46">
        <f t="shared" si="2"/>
        <v>10</v>
      </c>
      <c r="I14" s="60">
        <v>37685</v>
      </c>
      <c r="J14" s="41">
        <f t="shared" si="3"/>
        <v>8</v>
      </c>
      <c r="K14" s="47">
        <f t="shared" si="4"/>
        <v>75688.187395515459</v>
      </c>
      <c r="L14" s="41">
        <f t="shared" si="5"/>
        <v>11</v>
      </c>
      <c r="M14" s="22">
        <f t="shared" si="6"/>
        <v>0.45070203554428684</v>
      </c>
      <c r="N14" s="15">
        <f t="shared" si="7"/>
        <v>8</v>
      </c>
    </row>
    <row r="15" spans="1:14" ht="18.75" customHeight="1">
      <c r="B15" s="43" t="s">
        <v>53</v>
      </c>
      <c r="C15" s="44"/>
      <c r="D15" s="60">
        <v>214696025</v>
      </c>
      <c r="E15" s="45">
        <f t="shared" si="0"/>
        <v>3.1095145066623981E-3</v>
      </c>
      <c r="F15" s="41">
        <f t="shared" si="1"/>
        <v>18</v>
      </c>
      <c r="G15" s="60">
        <v>57393</v>
      </c>
      <c r="H15" s="46">
        <f t="shared" si="2"/>
        <v>17</v>
      </c>
      <c r="I15" s="60">
        <v>11698</v>
      </c>
      <c r="J15" s="41">
        <f t="shared" si="3"/>
        <v>18</v>
      </c>
      <c r="K15" s="47">
        <f t="shared" si="4"/>
        <v>18353.224910241068</v>
      </c>
      <c r="L15" s="41">
        <f t="shared" si="5"/>
        <v>18</v>
      </c>
      <c r="M15" s="22">
        <f t="shared" si="6"/>
        <v>0.1399048006314732</v>
      </c>
      <c r="N15" s="15">
        <f t="shared" si="7"/>
        <v>18</v>
      </c>
    </row>
    <row r="16" spans="1:14" ht="18.75" customHeight="1">
      <c r="B16" s="43" t="s">
        <v>154</v>
      </c>
      <c r="C16" s="44"/>
      <c r="D16" s="60">
        <v>12790042471</v>
      </c>
      <c r="E16" s="45">
        <f t="shared" si="0"/>
        <v>0.18524247295404137</v>
      </c>
      <c r="F16" s="41">
        <f t="shared" si="1"/>
        <v>1</v>
      </c>
      <c r="G16" s="60">
        <v>995097</v>
      </c>
      <c r="H16" s="46">
        <f t="shared" si="2"/>
        <v>1</v>
      </c>
      <c r="I16" s="60">
        <v>65263</v>
      </c>
      <c r="J16" s="41">
        <f t="shared" si="3"/>
        <v>1</v>
      </c>
      <c r="K16" s="47">
        <f t="shared" si="4"/>
        <v>195976.93135467262</v>
      </c>
      <c r="L16" s="41">
        <f t="shared" si="5"/>
        <v>2</v>
      </c>
      <c r="M16" s="22">
        <f t="shared" si="6"/>
        <v>0.78052718444279667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4907916270</v>
      </c>
      <c r="E17" s="45">
        <f t="shared" si="0"/>
        <v>7.1082996711510651E-2</v>
      </c>
      <c r="F17" s="41">
        <f t="shared" si="1"/>
        <v>6</v>
      </c>
      <c r="G17" s="60">
        <v>368150</v>
      </c>
      <c r="H17" s="46">
        <f t="shared" si="2"/>
        <v>6</v>
      </c>
      <c r="I17" s="60">
        <v>46572</v>
      </c>
      <c r="J17" s="41">
        <f t="shared" si="3"/>
        <v>5</v>
      </c>
      <c r="K17" s="47">
        <f t="shared" si="4"/>
        <v>105383.41213604741</v>
      </c>
      <c r="L17" s="41">
        <f t="shared" si="5"/>
        <v>6</v>
      </c>
      <c r="M17" s="22">
        <f t="shared" si="6"/>
        <v>0.5569880641997752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5230036448</v>
      </c>
      <c r="E18" s="45">
        <f t="shared" si="0"/>
        <v>7.5748371239891754E-2</v>
      </c>
      <c r="F18" s="41">
        <f t="shared" si="1"/>
        <v>4</v>
      </c>
      <c r="G18" s="60">
        <v>810880</v>
      </c>
      <c r="H18" s="46">
        <f t="shared" si="2"/>
        <v>3</v>
      </c>
      <c r="I18" s="60">
        <v>59424</v>
      </c>
      <c r="J18" s="41">
        <f t="shared" si="3"/>
        <v>3</v>
      </c>
      <c r="K18" s="47">
        <f t="shared" si="4"/>
        <v>88012.191168551421</v>
      </c>
      <c r="L18" s="41">
        <f t="shared" si="5"/>
        <v>9</v>
      </c>
      <c r="M18" s="22">
        <f t="shared" si="6"/>
        <v>0.71069438132370177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1212857319</v>
      </c>
      <c r="E19" s="45">
        <f t="shared" si="0"/>
        <v>1.756621916005275E-2</v>
      </c>
      <c r="F19" s="41">
        <f t="shared" si="1"/>
        <v>14</v>
      </c>
      <c r="G19" s="60">
        <v>296172</v>
      </c>
      <c r="H19" s="46">
        <f t="shared" si="2"/>
        <v>9</v>
      </c>
      <c r="I19" s="60">
        <v>36902</v>
      </c>
      <c r="J19" s="41">
        <f t="shared" si="3"/>
        <v>9</v>
      </c>
      <c r="K19" s="47">
        <f t="shared" si="4"/>
        <v>32866.980624356402</v>
      </c>
      <c r="L19" s="41">
        <f t="shared" si="5"/>
        <v>16</v>
      </c>
      <c r="M19" s="22">
        <f t="shared" si="6"/>
        <v>0.44133757504724092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9421067597</v>
      </c>
      <c r="E20" s="45">
        <f t="shared" si="0"/>
        <v>0.13644848040907401</v>
      </c>
      <c r="F20" s="41">
        <f t="shared" si="1"/>
        <v>2</v>
      </c>
      <c r="G20" s="60">
        <v>814470</v>
      </c>
      <c r="H20" s="46">
        <f t="shared" si="2"/>
        <v>2</v>
      </c>
      <c r="I20" s="60">
        <v>57842</v>
      </c>
      <c r="J20" s="41">
        <f t="shared" si="3"/>
        <v>4</v>
      </c>
      <c r="K20" s="47">
        <f t="shared" si="4"/>
        <v>162875.89635558936</v>
      </c>
      <c r="L20" s="41">
        <f t="shared" si="5"/>
        <v>3</v>
      </c>
      <c r="M20" s="22">
        <f t="shared" si="6"/>
        <v>0.69177410481498314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4924415705</v>
      </c>
      <c r="E21" s="45">
        <f t="shared" si="0"/>
        <v>7.1321963560031634E-2</v>
      </c>
      <c r="F21" s="41">
        <f t="shared" si="1"/>
        <v>5</v>
      </c>
      <c r="G21" s="60">
        <v>326587</v>
      </c>
      <c r="H21" s="46">
        <f t="shared" si="2"/>
        <v>7</v>
      </c>
      <c r="I21" s="60">
        <v>33590</v>
      </c>
      <c r="J21" s="41">
        <f t="shared" si="3"/>
        <v>11</v>
      </c>
      <c r="K21" s="47">
        <f t="shared" si="4"/>
        <v>146603.62325096756</v>
      </c>
      <c r="L21" s="41">
        <f t="shared" si="5"/>
        <v>5</v>
      </c>
      <c r="M21" s="22">
        <f t="shared" si="6"/>
        <v>0.40172698351950631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84202</v>
      </c>
      <c r="E22" s="45">
        <f t="shared" si="0"/>
        <v>1.2195257946204977E-6</v>
      </c>
      <c r="F22" s="41">
        <f t="shared" si="1"/>
        <v>21</v>
      </c>
      <c r="G22" s="60">
        <v>18</v>
      </c>
      <c r="H22" s="46">
        <f t="shared" si="2"/>
        <v>22</v>
      </c>
      <c r="I22" s="60">
        <v>14</v>
      </c>
      <c r="J22" s="41">
        <f t="shared" si="3"/>
        <v>21</v>
      </c>
      <c r="K22" s="47">
        <f t="shared" si="4"/>
        <v>6014.4285714285716</v>
      </c>
      <c r="L22" s="41">
        <f t="shared" si="5"/>
        <v>21</v>
      </c>
      <c r="M22" s="22">
        <f t="shared" si="6"/>
        <v>1.6743607529839502E-4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39245</v>
      </c>
      <c r="E23" s="45">
        <f t="shared" si="0"/>
        <v>5.6839849183964085E-7</v>
      </c>
      <c r="F23" s="41">
        <f t="shared" si="1"/>
        <v>22</v>
      </c>
      <c r="G23" s="60">
        <v>61</v>
      </c>
      <c r="H23" s="46">
        <f t="shared" si="2"/>
        <v>21</v>
      </c>
      <c r="I23" s="60">
        <v>14</v>
      </c>
      <c r="J23" s="41">
        <f t="shared" si="3"/>
        <v>21</v>
      </c>
      <c r="K23" s="47">
        <f t="shared" si="4"/>
        <v>2803.2142857142858</v>
      </c>
      <c r="L23" s="41">
        <f t="shared" si="5"/>
        <v>22</v>
      </c>
      <c r="M23" s="22">
        <f t="shared" si="6"/>
        <v>1.6743607529839502E-4</v>
      </c>
      <c r="N23" s="15">
        <f t="shared" si="7"/>
        <v>21</v>
      </c>
    </row>
    <row r="24" spans="2:15" ht="18.75" customHeight="1">
      <c r="B24" s="43" t="s">
        <v>155</v>
      </c>
      <c r="C24" s="44"/>
      <c r="D24" s="60">
        <v>33291488</v>
      </c>
      <c r="E24" s="45">
        <f t="shared" si="0"/>
        <v>4.8217178163581346E-4</v>
      </c>
      <c r="F24" s="41">
        <f t="shared" si="1"/>
        <v>19</v>
      </c>
      <c r="G24" s="60">
        <v>8270</v>
      </c>
      <c r="H24" s="46">
        <f t="shared" si="2"/>
        <v>19</v>
      </c>
      <c r="I24" s="60">
        <v>2231</v>
      </c>
      <c r="J24" s="41">
        <f t="shared" si="3"/>
        <v>19</v>
      </c>
      <c r="K24" s="47">
        <f t="shared" si="4"/>
        <v>14922.226804123711</v>
      </c>
      <c r="L24" s="41">
        <f t="shared" si="5"/>
        <v>20</v>
      </c>
      <c r="M24" s="22">
        <f t="shared" si="6"/>
        <v>2.668213457076566E-2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1408176806</v>
      </c>
      <c r="E25" s="45">
        <f t="shared" si="0"/>
        <v>2.0395096770899793E-2</v>
      </c>
      <c r="F25" s="41">
        <f t="shared" si="1"/>
        <v>13</v>
      </c>
      <c r="G25" s="60">
        <v>296754</v>
      </c>
      <c r="H25" s="46">
        <f t="shared" si="2"/>
        <v>8</v>
      </c>
      <c r="I25" s="60">
        <v>38544</v>
      </c>
      <c r="J25" s="41">
        <f t="shared" si="3"/>
        <v>6</v>
      </c>
      <c r="K25" s="47">
        <f t="shared" si="4"/>
        <v>36534.267486508928</v>
      </c>
      <c r="L25" s="41">
        <f t="shared" si="5"/>
        <v>15</v>
      </c>
      <c r="M25" s="22">
        <f t="shared" si="6"/>
        <v>0.46097543473580982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4246403332</v>
      </c>
      <c r="E26" s="45">
        <f t="shared" si="0"/>
        <v>6.1502083059029829E-2</v>
      </c>
      <c r="F26" s="41">
        <f t="shared" si="1"/>
        <v>8</v>
      </c>
      <c r="G26" s="60">
        <v>171319</v>
      </c>
      <c r="H26" s="46">
        <f t="shared" si="2"/>
        <v>12</v>
      </c>
      <c r="I26" s="60">
        <v>28152</v>
      </c>
      <c r="J26" s="41">
        <f t="shared" si="3"/>
        <v>13</v>
      </c>
      <c r="K26" s="47">
        <f t="shared" si="4"/>
        <v>150838.42469451547</v>
      </c>
      <c r="L26" s="41">
        <f t="shared" si="5"/>
        <v>4</v>
      </c>
      <c r="M26" s="22">
        <f t="shared" si="6"/>
        <v>0.33669002798574399</v>
      </c>
      <c r="N26" s="15">
        <f t="shared" si="7"/>
        <v>13</v>
      </c>
    </row>
    <row r="27" spans="2:15" ht="18.75" customHeight="1">
      <c r="B27" s="43" t="s">
        <v>156</v>
      </c>
      <c r="C27" s="44"/>
      <c r="D27" s="60">
        <v>373592931</v>
      </c>
      <c r="E27" s="45">
        <f t="shared" si="0"/>
        <v>5.4108716662594212E-3</v>
      </c>
      <c r="F27" s="41">
        <f t="shared" si="1"/>
        <v>17</v>
      </c>
      <c r="G27" s="60">
        <v>169208</v>
      </c>
      <c r="H27" s="46">
        <f t="shared" si="2"/>
        <v>13</v>
      </c>
      <c r="I27" s="60">
        <v>23599</v>
      </c>
      <c r="J27" s="41">
        <f t="shared" si="3"/>
        <v>14</v>
      </c>
      <c r="K27" s="47">
        <f t="shared" si="4"/>
        <v>15830.879740666978</v>
      </c>
      <c r="L27" s="41">
        <f t="shared" si="5"/>
        <v>19</v>
      </c>
      <c r="M27" s="22">
        <f t="shared" si="6"/>
        <v>0.28223742435477311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1513314693</v>
      </c>
      <c r="E28" s="45">
        <f t="shared" si="0"/>
        <v>2.1917844035672544E-2</v>
      </c>
      <c r="F28" s="41">
        <f t="shared" si="1"/>
        <v>12</v>
      </c>
      <c r="G28" s="60">
        <v>43564</v>
      </c>
      <c r="H28" s="46">
        <f t="shared" si="2"/>
        <v>18</v>
      </c>
      <c r="I28" s="60">
        <v>19514</v>
      </c>
      <c r="J28" s="41">
        <f t="shared" si="3"/>
        <v>15</v>
      </c>
      <c r="K28" s="47">
        <f t="shared" si="4"/>
        <v>77550.204622322432</v>
      </c>
      <c r="L28" s="41">
        <f t="shared" si="5"/>
        <v>10</v>
      </c>
      <c r="M28" s="22">
        <f t="shared" si="6"/>
        <v>0.23338196952663429</v>
      </c>
      <c r="N28" s="15">
        <f t="shared" si="7"/>
        <v>15</v>
      </c>
    </row>
    <row r="29" spans="2:15" ht="18.75" customHeight="1" thickBot="1">
      <c r="B29" s="48" t="s">
        <v>61</v>
      </c>
      <c r="C29" s="49"/>
      <c r="D29" s="61">
        <v>8022431</v>
      </c>
      <c r="E29" s="50">
        <f t="shared" si="0"/>
        <v>1.1619155768346493E-4</v>
      </c>
      <c r="F29" s="41">
        <f t="shared" si="1"/>
        <v>20</v>
      </c>
      <c r="G29" s="61">
        <v>1779</v>
      </c>
      <c r="H29" s="46">
        <f t="shared" si="2"/>
        <v>20</v>
      </c>
      <c r="I29" s="61">
        <v>263</v>
      </c>
      <c r="J29" s="41">
        <f t="shared" si="3"/>
        <v>20</v>
      </c>
      <c r="K29" s="51">
        <f t="shared" si="4"/>
        <v>30503.539923954373</v>
      </c>
      <c r="L29" s="41">
        <f t="shared" si="5"/>
        <v>17</v>
      </c>
      <c r="M29" s="28">
        <f t="shared" si="6"/>
        <v>3.145406271676992E-3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69044870040</v>
      </c>
      <c r="E30" s="70"/>
      <c r="F30" s="71"/>
      <c r="G30" s="62">
        <v>2036515</v>
      </c>
      <c r="H30" s="71"/>
      <c r="I30" s="62">
        <v>76853</v>
      </c>
      <c r="J30" s="71"/>
      <c r="K30" s="54">
        <f>IFERROR(D30/I30,0)</f>
        <v>898401.75451836619</v>
      </c>
      <c r="L30" s="71"/>
      <c r="M30" s="30">
        <f t="shared" si="6"/>
        <v>0.91914033535053941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75" priority="24" stopIfTrue="1">
      <formula>$F8&lt;=5</formula>
    </cfRule>
  </conditionalFormatting>
  <conditionalFormatting sqref="H8:H29">
    <cfRule type="expression" dxfId="174" priority="25" stopIfTrue="1">
      <formula>$H8&lt;=5</formula>
    </cfRule>
  </conditionalFormatting>
  <conditionalFormatting sqref="J8:J29">
    <cfRule type="expression" dxfId="173" priority="26" stopIfTrue="1">
      <formula>$J8&lt;=5</formula>
    </cfRule>
  </conditionalFormatting>
  <conditionalFormatting sqref="L8:L29">
    <cfRule type="expression" dxfId="172" priority="27" stopIfTrue="1">
      <formula>$L8&lt;=5</formula>
    </cfRule>
  </conditionalFormatting>
  <conditionalFormatting sqref="E8:E29">
    <cfRule type="expression" dxfId="171" priority="22" stopIfTrue="1">
      <formula>$F8&lt;=5</formula>
    </cfRule>
  </conditionalFormatting>
  <conditionalFormatting sqref="G8:G29">
    <cfRule type="expression" dxfId="170" priority="20" stopIfTrue="1">
      <formula>$H8&lt;=5</formula>
    </cfRule>
  </conditionalFormatting>
  <conditionalFormatting sqref="I8:I29">
    <cfRule type="expression" dxfId="169" priority="18" stopIfTrue="1">
      <formula>$J8&lt;=5</formula>
    </cfRule>
  </conditionalFormatting>
  <conditionalFormatting sqref="K8:K29">
    <cfRule type="expression" dxfId="168" priority="16" stopIfTrue="1">
      <formula>$L8&lt;=5</formula>
    </cfRule>
  </conditionalFormatting>
  <conditionalFormatting sqref="D8:D29">
    <cfRule type="expression" dxfId="167" priority="14" stopIfTrue="1">
      <formula>$F8&lt;=5</formula>
    </cfRule>
  </conditionalFormatting>
  <conditionalFormatting sqref="N8:N29">
    <cfRule type="expression" dxfId="166" priority="8" stopIfTrue="1">
      <formula>$N8&lt;=5</formula>
    </cfRule>
  </conditionalFormatting>
  <conditionalFormatting sqref="M8:M29">
    <cfRule type="expression" dxfId="165" priority="6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250</v>
      </c>
    </row>
    <row r="3" spans="1:14" s="1" customFormat="1" ht="18.75" customHeight="1">
      <c r="A3" s="35"/>
      <c r="B3" s="129" t="s">
        <v>179</v>
      </c>
      <c r="C3" s="130"/>
      <c r="D3" s="137">
        <v>11177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149133323</v>
      </c>
      <c r="E8" s="40">
        <f t="shared" ref="E8:E29" si="0">IFERROR(D8/$D$30,0)</f>
        <v>1.6045040615458937E-2</v>
      </c>
      <c r="F8" s="41">
        <f>_xlfn.IFS(D8&gt;0,RANK(D8,$D$8:$D$29,0),D8=0,"-")</f>
        <v>15</v>
      </c>
      <c r="G8" s="59">
        <v>17641</v>
      </c>
      <c r="H8" s="46">
        <f>_xlfn.IFS(G8&gt;0,RANK(G8,$G$8:$G$29,0),G8=0,"-")</f>
        <v>14</v>
      </c>
      <c r="I8" s="59">
        <v>3757</v>
      </c>
      <c r="J8" s="41">
        <f>_xlfn.IFS(I8&gt;0,RANK(I8,$I$8:$I$29,0),I8=0,"-")</f>
        <v>12</v>
      </c>
      <c r="K8" s="42">
        <f>IFERROR(D8/I8,0)</f>
        <v>39694.789193505458</v>
      </c>
      <c r="L8" s="41">
        <f>_xlfn.IFS(K8&gt;0,RANK(K8,$K$8:$K$29,0),K8=0,"-")</f>
        <v>14</v>
      </c>
      <c r="M8" s="16">
        <f>IFERROR(I8/$D$3,0)</f>
        <v>0.33613670931376932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1020269454</v>
      </c>
      <c r="E9" s="45">
        <f t="shared" si="0"/>
        <v>0.1097693292071425</v>
      </c>
      <c r="F9" s="41">
        <f t="shared" ref="F9:F29" si="1">_xlfn.IFS(D9&gt;0,RANK(D9,$D$8:$D$29,0),D9=0,"-")</f>
        <v>3</v>
      </c>
      <c r="G9" s="60">
        <v>24817</v>
      </c>
      <c r="H9" s="46">
        <f t="shared" ref="H9:H29" si="2">_xlfn.IFS(G9&gt;0,RANK(G9,$G$8:$G$29,0),G9=0,"-")</f>
        <v>11</v>
      </c>
      <c r="I9" s="60">
        <v>4791</v>
      </c>
      <c r="J9" s="41">
        <f t="shared" ref="J9:J29" si="3">_xlfn.IFS(I9&gt;0,RANK(I9,$I$8:$I$29,0),I9=0,"-")</f>
        <v>7</v>
      </c>
      <c r="K9" s="47">
        <f t="shared" ref="K9:K29" si="4">IFERROR(D9/I9,0)</f>
        <v>212955.42767689418</v>
      </c>
      <c r="L9" s="41">
        <f t="shared" ref="L9:L29" si="5">_xlfn.IFS(K9&gt;0,RANK(K9,$K$8:$K$29,0),K9=0,"-")</f>
        <v>1</v>
      </c>
      <c r="M9" s="22">
        <f t="shared" ref="M9:M30" si="6">IFERROR(I9/$D$3,0)</f>
        <v>0.42864811666815783</v>
      </c>
      <c r="N9" s="15">
        <f t="shared" ref="N9:N29" si="7">_xlfn.IFS(M9&gt;0,RANK(M9,$M$8:$M$29,0),M9=0,"-")</f>
        <v>7</v>
      </c>
    </row>
    <row r="10" spans="1:14" ht="18.75" customHeight="1">
      <c r="B10" s="43" t="s">
        <v>153</v>
      </c>
      <c r="C10" s="44"/>
      <c r="D10" s="60">
        <v>102501660</v>
      </c>
      <c r="E10" s="45">
        <f t="shared" si="0"/>
        <v>1.102800678458672E-2</v>
      </c>
      <c r="F10" s="41">
        <f t="shared" si="1"/>
        <v>16</v>
      </c>
      <c r="G10" s="60">
        <v>10044</v>
      </c>
      <c r="H10" s="46">
        <f t="shared" si="2"/>
        <v>16</v>
      </c>
      <c r="I10" s="60">
        <v>2029</v>
      </c>
      <c r="J10" s="41">
        <f t="shared" si="3"/>
        <v>17</v>
      </c>
      <c r="K10" s="47">
        <f t="shared" si="4"/>
        <v>50518.314440611139</v>
      </c>
      <c r="L10" s="41">
        <f t="shared" si="5"/>
        <v>13</v>
      </c>
      <c r="M10" s="22">
        <f t="shared" si="6"/>
        <v>0.18153350630759596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530482955</v>
      </c>
      <c r="E11" s="45">
        <f t="shared" si="0"/>
        <v>5.707390130898965E-2</v>
      </c>
      <c r="F11" s="41">
        <f t="shared" si="1"/>
        <v>9</v>
      </c>
      <c r="G11" s="60">
        <v>88879</v>
      </c>
      <c r="H11" s="46">
        <f t="shared" si="2"/>
        <v>4</v>
      </c>
      <c r="I11" s="60">
        <v>7676</v>
      </c>
      <c r="J11" s="41">
        <f t="shared" si="3"/>
        <v>2</v>
      </c>
      <c r="K11" s="47">
        <f t="shared" si="4"/>
        <v>69109.295857217294</v>
      </c>
      <c r="L11" s="41">
        <f t="shared" si="5"/>
        <v>11</v>
      </c>
      <c r="M11" s="22">
        <f t="shared" si="6"/>
        <v>0.68676746890936746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313842521</v>
      </c>
      <c r="E12" s="45">
        <f t="shared" si="0"/>
        <v>3.3765867312585962E-2</v>
      </c>
      <c r="F12" s="41">
        <f t="shared" si="1"/>
        <v>10</v>
      </c>
      <c r="G12" s="60">
        <v>20606</v>
      </c>
      <c r="H12" s="46">
        <f t="shared" si="2"/>
        <v>12</v>
      </c>
      <c r="I12" s="60">
        <v>2090</v>
      </c>
      <c r="J12" s="41">
        <f t="shared" si="3"/>
        <v>16</v>
      </c>
      <c r="K12" s="47">
        <f t="shared" si="4"/>
        <v>150163.88564593301</v>
      </c>
      <c r="L12" s="41">
        <f t="shared" si="5"/>
        <v>7</v>
      </c>
      <c r="M12" s="22">
        <f t="shared" si="6"/>
        <v>0.18699114252482776</v>
      </c>
      <c r="N12" s="15">
        <f t="shared" si="7"/>
        <v>16</v>
      </c>
    </row>
    <row r="13" spans="1:14" ht="18.75" customHeight="1">
      <c r="B13" s="43" t="s">
        <v>66</v>
      </c>
      <c r="C13" s="44"/>
      <c r="D13" s="60">
        <v>768902487</v>
      </c>
      <c r="E13" s="45">
        <f t="shared" si="0"/>
        <v>8.2725117264653106E-2</v>
      </c>
      <c r="F13" s="41">
        <f t="shared" si="1"/>
        <v>4</v>
      </c>
      <c r="G13" s="60">
        <v>57827</v>
      </c>
      <c r="H13" s="46">
        <f t="shared" si="2"/>
        <v>5</v>
      </c>
      <c r="I13" s="60">
        <v>4727</v>
      </c>
      <c r="J13" s="41">
        <f t="shared" si="3"/>
        <v>9</v>
      </c>
      <c r="K13" s="47">
        <f t="shared" si="4"/>
        <v>162661.83350962555</v>
      </c>
      <c r="L13" s="41">
        <f t="shared" si="5"/>
        <v>6</v>
      </c>
      <c r="M13" s="22">
        <f t="shared" si="6"/>
        <v>0.42292207211237365</v>
      </c>
      <c r="N13" s="15">
        <f t="shared" si="7"/>
        <v>9</v>
      </c>
    </row>
    <row r="14" spans="1:14" ht="18.75" customHeight="1">
      <c r="B14" s="43" t="s">
        <v>91</v>
      </c>
      <c r="C14" s="44"/>
      <c r="D14" s="60">
        <v>304112306</v>
      </c>
      <c r="E14" s="45">
        <f t="shared" si="0"/>
        <v>3.2719007417482925E-2</v>
      </c>
      <c r="F14" s="41">
        <f t="shared" si="1"/>
        <v>11</v>
      </c>
      <c r="G14" s="60">
        <v>30196</v>
      </c>
      <c r="H14" s="46">
        <f t="shared" si="2"/>
        <v>10</v>
      </c>
      <c r="I14" s="60">
        <v>4661</v>
      </c>
      <c r="J14" s="41">
        <f t="shared" si="3"/>
        <v>10</v>
      </c>
      <c r="K14" s="47">
        <f t="shared" si="4"/>
        <v>65246.150182364298</v>
      </c>
      <c r="L14" s="41">
        <f t="shared" si="5"/>
        <v>12</v>
      </c>
      <c r="M14" s="22">
        <f t="shared" si="6"/>
        <v>0.41701708866422116</v>
      </c>
      <c r="N14" s="15">
        <f t="shared" si="7"/>
        <v>10</v>
      </c>
    </row>
    <row r="15" spans="1:14" ht="18.75" customHeight="1">
      <c r="B15" s="43" t="s">
        <v>157</v>
      </c>
      <c r="C15" s="44"/>
      <c r="D15" s="60">
        <v>33465230</v>
      </c>
      <c r="E15" s="45">
        <f t="shared" si="0"/>
        <v>3.6004761629007281E-3</v>
      </c>
      <c r="F15" s="41">
        <f t="shared" si="1"/>
        <v>18</v>
      </c>
      <c r="G15" s="60">
        <v>6481</v>
      </c>
      <c r="H15" s="46">
        <f t="shared" si="2"/>
        <v>17</v>
      </c>
      <c r="I15" s="60">
        <v>1661</v>
      </c>
      <c r="J15" s="41">
        <f t="shared" si="3"/>
        <v>18</v>
      </c>
      <c r="K15" s="47">
        <f t="shared" si="4"/>
        <v>20147.639975918122</v>
      </c>
      <c r="L15" s="41">
        <f t="shared" si="5"/>
        <v>17</v>
      </c>
      <c r="M15" s="22">
        <f t="shared" si="6"/>
        <v>0.1486087501118368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1655394760</v>
      </c>
      <c r="E16" s="45">
        <f t="shared" si="0"/>
        <v>0.17810155117926194</v>
      </c>
      <c r="F16" s="41">
        <f t="shared" si="1"/>
        <v>1</v>
      </c>
      <c r="G16" s="60">
        <v>116997</v>
      </c>
      <c r="H16" s="46">
        <f t="shared" si="2"/>
        <v>1</v>
      </c>
      <c r="I16" s="60">
        <v>8761</v>
      </c>
      <c r="J16" s="41">
        <f t="shared" si="3"/>
        <v>1</v>
      </c>
      <c r="K16" s="47">
        <f t="shared" si="4"/>
        <v>188950.43488186281</v>
      </c>
      <c r="L16" s="41">
        <f t="shared" si="5"/>
        <v>2</v>
      </c>
      <c r="M16" s="22">
        <f t="shared" si="6"/>
        <v>0.78384181801914643</v>
      </c>
      <c r="N16" s="15">
        <f t="shared" si="7"/>
        <v>1</v>
      </c>
    </row>
    <row r="17" spans="2:15" ht="18.75" customHeight="1">
      <c r="B17" s="43" t="s">
        <v>114</v>
      </c>
      <c r="C17" s="44"/>
      <c r="D17" s="60">
        <v>546465007</v>
      </c>
      <c r="E17" s="45">
        <f t="shared" si="0"/>
        <v>5.879338739231374E-2</v>
      </c>
      <c r="F17" s="41">
        <f t="shared" si="1"/>
        <v>8</v>
      </c>
      <c r="G17" s="60">
        <v>38203</v>
      </c>
      <c r="H17" s="46">
        <f t="shared" si="2"/>
        <v>6</v>
      </c>
      <c r="I17" s="60">
        <v>5893</v>
      </c>
      <c r="J17" s="41">
        <f t="shared" si="3"/>
        <v>5</v>
      </c>
      <c r="K17" s="47">
        <f t="shared" si="4"/>
        <v>92731.207704055661</v>
      </c>
      <c r="L17" s="41">
        <f t="shared" si="5"/>
        <v>9</v>
      </c>
      <c r="M17" s="22">
        <f t="shared" si="6"/>
        <v>0.52724344636306697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620009490</v>
      </c>
      <c r="E18" s="45">
        <f t="shared" si="0"/>
        <v>6.670593297931128E-2</v>
      </c>
      <c r="F18" s="41">
        <f t="shared" si="1"/>
        <v>6</v>
      </c>
      <c r="G18" s="60">
        <v>93573</v>
      </c>
      <c r="H18" s="46">
        <f t="shared" si="2"/>
        <v>2</v>
      </c>
      <c r="I18" s="60">
        <v>7612</v>
      </c>
      <c r="J18" s="41">
        <f t="shared" si="3"/>
        <v>3</v>
      </c>
      <c r="K18" s="47">
        <f t="shared" si="4"/>
        <v>81451.58828166053</v>
      </c>
      <c r="L18" s="41">
        <f t="shared" si="5"/>
        <v>10</v>
      </c>
      <c r="M18" s="22">
        <f t="shared" si="6"/>
        <v>0.68104142435358328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172679947</v>
      </c>
      <c r="E19" s="45">
        <f t="shared" si="0"/>
        <v>1.8578388165402155E-2</v>
      </c>
      <c r="F19" s="41">
        <f t="shared" si="1"/>
        <v>13</v>
      </c>
      <c r="G19" s="60">
        <v>33496</v>
      </c>
      <c r="H19" s="46">
        <f t="shared" si="2"/>
        <v>8</v>
      </c>
      <c r="I19" s="60">
        <v>4780</v>
      </c>
      <c r="J19" s="41">
        <f t="shared" si="3"/>
        <v>8</v>
      </c>
      <c r="K19" s="47">
        <f t="shared" si="4"/>
        <v>36125.511924686194</v>
      </c>
      <c r="L19" s="41">
        <f t="shared" si="5"/>
        <v>15</v>
      </c>
      <c r="M19" s="22">
        <f t="shared" si="6"/>
        <v>0.42766395276013242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1279442250</v>
      </c>
      <c r="E20" s="45">
        <f t="shared" si="0"/>
        <v>0.13765335911132462</v>
      </c>
      <c r="F20" s="41">
        <f t="shared" si="1"/>
        <v>2</v>
      </c>
      <c r="G20" s="60">
        <v>90275</v>
      </c>
      <c r="H20" s="46">
        <f t="shared" si="2"/>
        <v>3</v>
      </c>
      <c r="I20" s="60">
        <v>7341</v>
      </c>
      <c r="J20" s="41">
        <f t="shared" si="3"/>
        <v>4</v>
      </c>
      <c r="K20" s="47">
        <f t="shared" si="4"/>
        <v>174287.18839395177</v>
      </c>
      <c r="L20" s="41">
        <f t="shared" si="5"/>
        <v>3</v>
      </c>
      <c r="M20" s="22">
        <f t="shared" si="6"/>
        <v>0.65679520443768458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730233513</v>
      </c>
      <c r="E21" s="45">
        <f t="shared" si="0"/>
        <v>7.8564777738200489E-2</v>
      </c>
      <c r="F21" s="41">
        <f t="shared" si="1"/>
        <v>5</v>
      </c>
      <c r="G21" s="60">
        <v>37212</v>
      </c>
      <c r="H21" s="46">
        <f t="shared" si="2"/>
        <v>7</v>
      </c>
      <c r="I21" s="60">
        <v>4373</v>
      </c>
      <c r="J21" s="41">
        <f t="shared" si="3"/>
        <v>11</v>
      </c>
      <c r="K21" s="47">
        <f t="shared" si="4"/>
        <v>166986.85410473359</v>
      </c>
      <c r="L21" s="41">
        <f t="shared" si="5"/>
        <v>5</v>
      </c>
      <c r="M21" s="22">
        <f t="shared" si="6"/>
        <v>0.39124988816319228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12588</v>
      </c>
      <c r="E22" s="45">
        <f t="shared" si="0"/>
        <v>1.3543248900005876E-6</v>
      </c>
      <c r="F22" s="41">
        <f t="shared" si="1"/>
        <v>21</v>
      </c>
      <c r="G22" s="60">
        <v>11</v>
      </c>
      <c r="H22" s="46">
        <f t="shared" si="2"/>
        <v>21</v>
      </c>
      <c r="I22" s="60">
        <v>6</v>
      </c>
      <c r="J22" s="41">
        <f t="shared" si="3"/>
        <v>21</v>
      </c>
      <c r="K22" s="47">
        <f t="shared" si="4"/>
        <v>2098</v>
      </c>
      <c r="L22" s="41">
        <f t="shared" si="5"/>
        <v>21</v>
      </c>
      <c r="M22" s="22">
        <f t="shared" si="6"/>
        <v>5.368166771047687E-4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2068</v>
      </c>
      <c r="E23" s="45">
        <f t="shared" si="0"/>
        <v>2.224931579695913E-7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2068</v>
      </c>
      <c r="L23" s="41">
        <f t="shared" si="5"/>
        <v>22</v>
      </c>
      <c r="M23" s="22">
        <f t="shared" si="6"/>
        <v>8.9469446184128117E-5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1373008</v>
      </c>
      <c r="E24" s="45">
        <f t="shared" si="0"/>
        <v>1.4771996413806221E-4</v>
      </c>
      <c r="F24" s="41">
        <f t="shared" si="1"/>
        <v>20</v>
      </c>
      <c r="G24" s="60">
        <v>1006</v>
      </c>
      <c r="H24" s="46">
        <f t="shared" si="2"/>
        <v>19</v>
      </c>
      <c r="I24" s="60">
        <v>240</v>
      </c>
      <c r="J24" s="41">
        <f t="shared" si="3"/>
        <v>19</v>
      </c>
      <c r="K24" s="47">
        <f t="shared" si="4"/>
        <v>5720.8666666666668</v>
      </c>
      <c r="L24" s="41">
        <f t="shared" si="5"/>
        <v>20</v>
      </c>
      <c r="M24" s="22">
        <f t="shared" si="6"/>
        <v>2.1472667084190749E-2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169724755</v>
      </c>
      <c r="E25" s="45">
        <f t="shared" si="0"/>
        <v>1.8260443290892256E-2</v>
      </c>
      <c r="F25" s="41">
        <f t="shared" si="1"/>
        <v>14</v>
      </c>
      <c r="G25" s="60">
        <v>33114</v>
      </c>
      <c r="H25" s="46">
        <f t="shared" si="2"/>
        <v>9</v>
      </c>
      <c r="I25" s="60">
        <v>4939</v>
      </c>
      <c r="J25" s="41">
        <f t="shared" si="3"/>
        <v>6</v>
      </c>
      <c r="K25" s="47">
        <f t="shared" si="4"/>
        <v>34364.194168860093</v>
      </c>
      <c r="L25" s="41">
        <f t="shared" si="5"/>
        <v>16</v>
      </c>
      <c r="M25" s="22">
        <f t="shared" si="6"/>
        <v>0.44188959470340877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589006985</v>
      </c>
      <c r="E26" s="45">
        <f t="shared" si="0"/>
        <v>6.3370417871759038E-2</v>
      </c>
      <c r="F26" s="41">
        <f t="shared" si="1"/>
        <v>7</v>
      </c>
      <c r="G26" s="60">
        <v>18217</v>
      </c>
      <c r="H26" s="46">
        <f t="shared" si="2"/>
        <v>13</v>
      </c>
      <c r="I26" s="60">
        <v>3499</v>
      </c>
      <c r="J26" s="41">
        <f t="shared" si="3"/>
        <v>13</v>
      </c>
      <c r="K26" s="47">
        <f t="shared" si="4"/>
        <v>168335.80594455558</v>
      </c>
      <c r="L26" s="41">
        <f t="shared" si="5"/>
        <v>4</v>
      </c>
      <c r="M26" s="22">
        <f t="shared" si="6"/>
        <v>0.31305359219826429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50203260</v>
      </c>
      <c r="E27" s="45">
        <f t="shared" si="0"/>
        <v>5.4012968364450988E-3</v>
      </c>
      <c r="F27" s="41">
        <f t="shared" si="1"/>
        <v>17</v>
      </c>
      <c r="G27" s="60">
        <v>16591</v>
      </c>
      <c r="H27" s="46">
        <f t="shared" si="2"/>
        <v>15</v>
      </c>
      <c r="I27" s="60">
        <v>2531</v>
      </c>
      <c r="J27" s="41">
        <f t="shared" si="3"/>
        <v>15</v>
      </c>
      <c r="K27" s="47">
        <f t="shared" si="4"/>
        <v>19835.345713156854</v>
      </c>
      <c r="L27" s="41">
        <f t="shared" si="5"/>
        <v>18</v>
      </c>
      <c r="M27" s="22">
        <f t="shared" si="6"/>
        <v>0.22644716829202827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255897246</v>
      </c>
      <c r="E28" s="45">
        <f t="shared" si="0"/>
        <v>2.7531618171306269E-2</v>
      </c>
      <c r="F28" s="41">
        <f t="shared" si="1"/>
        <v>12</v>
      </c>
      <c r="G28" s="60">
        <v>5426</v>
      </c>
      <c r="H28" s="46">
        <f t="shared" si="2"/>
        <v>18</v>
      </c>
      <c r="I28" s="60">
        <v>2581</v>
      </c>
      <c r="J28" s="41">
        <f t="shared" si="3"/>
        <v>14</v>
      </c>
      <c r="K28" s="60">
        <f t="shared" si="4"/>
        <v>99146.550174351025</v>
      </c>
      <c r="L28" s="41">
        <f t="shared" si="5"/>
        <v>8</v>
      </c>
      <c r="M28" s="22">
        <f t="shared" si="6"/>
        <v>0.23092064060123468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1513027</v>
      </c>
      <c r="E29" s="50">
        <f t="shared" si="0"/>
        <v>1.6278440779654585E-4</v>
      </c>
      <c r="F29" s="41">
        <f t="shared" si="1"/>
        <v>19</v>
      </c>
      <c r="G29" s="61">
        <v>637</v>
      </c>
      <c r="H29" s="46">
        <f t="shared" si="2"/>
        <v>20</v>
      </c>
      <c r="I29" s="61">
        <v>131</v>
      </c>
      <c r="J29" s="41">
        <f t="shared" si="3"/>
        <v>20</v>
      </c>
      <c r="K29" s="51">
        <f t="shared" si="4"/>
        <v>11549.824427480917</v>
      </c>
      <c r="L29" s="41">
        <f t="shared" si="5"/>
        <v>19</v>
      </c>
      <c r="M29" s="28">
        <f t="shared" si="6"/>
        <v>1.1720497450120784E-2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9294667840</v>
      </c>
      <c r="E30" s="70"/>
      <c r="F30" s="71"/>
      <c r="G30" s="62">
        <v>241383</v>
      </c>
      <c r="H30" s="71"/>
      <c r="I30" s="62">
        <v>10221</v>
      </c>
      <c r="J30" s="71"/>
      <c r="K30" s="54">
        <f>IFERROR(D30/I30,0)</f>
        <v>909369.71333529009</v>
      </c>
      <c r="L30" s="71"/>
      <c r="M30" s="30">
        <f t="shared" si="6"/>
        <v>0.91446720944797355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64" priority="33" stopIfTrue="1">
      <formula>$F8&lt;=5</formula>
    </cfRule>
  </conditionalFormatting>
  <conditionalFormatting sqref="H8:H29">
    <cfRule type="expression" dxfId="163" priority="34" stopIfTrue="1">
      <formula>$H8&lt;=5</formula>
    </cfRule>
  </conditionalFormatting>
  <conditionalFormatting sqref="J8:J29">
    <cfRule type="expression" dxfId="162" priority="35" stopIfTrue="1">
      <formula>$J8&lt;=5</formula>
    </cfRule>
  </conditionalFormatting>
  <conditionalFormatting sqref="L8:L29">
    <cfRule type="expression" dxfId="161" priority="36" stopIfTrue="1">
      <formula>$L8&lt;=5</formula>
    </cfRule>
  </conditionalFormatting>
  <conditionalFormatting sqref="E8:E29">
    <cfRule type="expression" dxfId="160" priority="31" stopIfTrue="1">
      <formula>$F8&lt;=5</formula>
    </cfRule>
  </conditionalFormatting>
  <conditionalFormatting sqref="G8:G29">
    <cfRule type="expression" dxfId="159" priority="29" stopIfTrue="1">
      <formula>$H8&lt;=5</formula>
    </cfRule>
  </conditionalFormatting>
  <conditionalFormatting sqref="I8:I29">
    <cfRule type="expression" dxfId="158" priority="27" stopIfTrue="1">
      <formula>$J8&lt;=5</formula>
    </cfRule>
  </conditionalFormatting>
  <conditionalFormatting sqref="K8:K29">
    <cfRule type="expression" dxfId="157" priority="25" stopIfTrue="1">
      <formula>$L8&lt;=5</formula>
    </cfRule>
  </conditionalFormatting>
  <conditionalFormatting sqref="D8:D29">
    <cfRule type="expression" dxfId="156" priority="23" stopIfTrue="1">
      <formula>$F8&lt;=5</formula>
    </cfRule>
  </conditionalFormatting>
  <conditionalFormatting sqref="N8:N29">
    <cfRule type="expression" dxfId="155" priority="17" stopIfTrue="1">
      <formula>$N8&lt;=5</formula>
    </cfRule>
  </conditionalFormatting>
  <conditionalFormatting sqref="M8:M29">
    <cfRule type="expression" dxfId="154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251</v>
      </c>
    </row>
    <row r="3" spans="1:14" s="1" customFormat="1" ht="18.75" customHeight="1">
      <c r="A3" s="35"/>
      <c r="B3" s="129" t="s">
        <v>179</v>
      </c>
      <c r="C3" s="130"/>
      <c r="D3" s="137">
        <v>9762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133415207</v>
      </c>
      <c r="E8" s="40">
        <f t="shared" ref="E8:E29" si="0">IFERROR(D8/$D$30,0)</f>
        <v>1.68379759203473E-2</v>
      </c>
      <c r="F8" s="41">
        <f>_xlfn.IFS(D8&gt;0,RANK(D8,$D$8:$D$29,0),D8=0,"-")</f>
        <v>13</v>
      </c>
      <c r="G8" s="59">
        <v>16305</v>
      </c>
      <c r="H8" s="46">
        <f>_xlfn.IFS(G8&gt;0,RANK(G8,$G$8:$G$29,0),G8=0,"-")</f>
        <v>14</v>
      </c>
      <c r="I8" s="59">
        <v>3138</v>
      </c>
      <c r="J8" s="41">
        <f>_xlfn.IFS(I8&gt;0,RANK(I8,$I$8:$I$29,0),I8=0,"-")</f>
        <v>12</v>
      </c>
      <c r="K8" s="42">
        <f>IFERROR(D8/I8,0)</f>
        <v>42515.999681325688</v>
      </c>
      <c r="L8" s="41">
        <f>_xlfn.IFS(K8&gt;0,RANK(K8,$K$8:$K$29,0),K8=0,"-")</f>
        <v>14</v>
      </c>
      <c r="M8" s="16">
        <f>IFERROR(I8/$D$3,0)</f>
        <v>0.32145052243392747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948190894</v>
      </c>
      <c r="E9" s="45">
        <f t="shared" si="0"/>
        <v>0.11966863298472848</v>
      </c>
      <c r="F9" s="41">
        <f t="shared" ref="F9:F29" si="1">_xlfn.IFS(D9&gt;0,RANK(D9,$D$8:$D$29,0),D9=0,"-")</f>
        <v>3</v>
      </c>
      <c r="G9" s="60">
        <v>20760</v>
      </c>
      <c r="H9" s="46">
        <f t="shared" ref="H9:H29" si="2">_xlfn.IFS(G9&gt;0,RANK(G9,$G$8:$G$29,0),G9=0,"-")</f>
        <v>12</v>
      </c>
      <c r="I9" s="60">
        <v>3969</v>
      </c>
      <c r="J9" s="41">
        <f t="shared" ref="J9:J29" si="3">_xlfn.IFS(I9&gt;0,RANK(I9,$I$8:$I$29,0),I9=0,"-")</f>
        <v>10</v>
      </c>
      <c r="K9" s="47">
        <f t="shared" ref="K9:K29" si="4">IFERROR(D9/I9,0)</f>
        <v>238899.19223985891</v>
      </c>
      <c r="L9" s="41">
        <f t="shared" ref="L9:L29" si="5">_xlfn.IFS(K9&gt;0,RANK(K9,$K$8:$K$29,0),K9=0,"-")</f>
        <v>1</v>
      </c>
      <c r="M9" s="22">
        <f t="shared" ref="M9:M30" si="6">IFERROR(I9/$D$3,0)</f>
        <v>0.40657652120467119</v>
      </c>
      <c r="N9" s="15">
        <f t="shared" ref="N9:N29" si="7">_xlfn.IFS(M9&gt;0,RANK(M9,$M$8:$M$29,0),M9=0,"-")</f>
        <v>10</v>
      </c>
    </row>
    <row r="10" spans="1:14" ht="18.75" customHeight="1">
      <c r="B10" s="43" t="s">
        <v>30</v>
      </c>
      <c r="C10" s="44"/>
      <c r="D10" s="60">
        <v>96076499</v>
      </c>
      <c r="E10" s="45">
        <f t="shared" si="0"/>
        <v>1.212555759609376E-2</v>
      </c>
      <c r="F10" s="41">
        <f t="shared" si="1"/>
        <v>16</v>
      </c>
      <c r="G10" s="60">
        <v>10430</v>
      </c>
      <c r="H10" s="46">
        <f t="shared" si="2"/>
        <v>16</v>
      </c>
      <c r="I10" s="60">
        <v>1835</v>
      </c>
      <c r="J10" s="41">
        <f t="shared" si="3"/>
        <v>17</v>
      </c>
      <c r="K10" s="47">
        <f t="shared" si="4"/>
        <v>52357.765122615805</v>
      </c>
      <c r="L10" s="41">
        <f t="shared" si="5"/>
        <v>13</v>
      </c>
      <c r="M10" s="22">
        <f t="shared" si="6"/>
        <v>0.18797377586560132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481749646</v>
      </c>
      <c r="E11" s="45">
        <f t="shared" si="0"/>
        <v>6.0800332446239322E-2</v>
      </c>
      <c r="F11" s="41">
        <f t="shared" si="1"/>
        <v>8</v>
      </c>
      <c r="G11" s="60">
        <v>84183</v>
      </c>
      <c r="H11" s="46">
        <f t="shared" si="2"/>
        <v>3</v>
      </c>
      <c r="I11" s="60">
        <v>6813</v>
      </c>
      <c r="J11" s="41">
        <f t="shared" si="3"/>
        <v>3</v>
      </c>
      <c r="K11" s="47">
        <f t="shared" si="4"/>
        <v>70710.354616174955</v>
      </c>
      <c r="L11" s="41">
        <f t="shared" si="5"/>
        <v>12</v>
      </c>
      <c r="M11" s="22">
        <f t="shared" si="6"/>
        <v>0.6979102642901045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221976620</v>
      </c>
      <c r="E12" s="45">
        <f t="shared" si="0"/>
        <v>2.8015074641679207E-2</v>
      </c>
      <c r="F12" s="41">
        <f t="shared" si="1"/>
        <v>11</v>
      </c>
      <c r="G12" s="60">
        <v>18578</v>
      </c>
      <c r="H12" s="46">
        <f t="shared" si="2"/>
        <v>13</v>
      </c>
      <c r="I12" s="60">
        <v>1914</v>
      </c>
      <c r="J12" s="41">
        <f t="shared" si="3"/>
        <v>16</v>
      </c>
      <c r="K12" s="47">
        <f t="shared" si="4"/>
        <v>115975.24555903867</v>
      </c>
      <c r="L12" s="41">
        <f t="shared" si="5"/>
        <v>6</v>
      </c>
      <c r="M12" s="22">
        <f t="shared" si="6"/>
        <v>0.19606637984019668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407373959</v>
      </c>
      <c r="E13" s="45">
        <f t="shared" si="0"/>
        <v>5.1413576206635482E-2</v>
      </c>
      <c r="F13" s="41">
        <f t="shared" si="1"/>
        <v>9</v>
      </c>
      <c r="G13" s="60">
        <v>50064</v>
      </c>
      <c r="H13" s="46">
        <f t="shared" si="2"/>
        <v>5</v>
      </c>
      <c r="I13" s="60">
        <v>4129</v>
      </c>
      <c r="J13" s="41">
        <f t="shared" si="3"/>
        <v>8</v>
      </c>
      <c r="K13" s="47">
        <f t="shared" si="4"/>
        <v>98661.651489464755</v>
      </c>
      <c r="L13" s="41">
        <f t="shared" si="5"/>
        <v>8</v>
      </c>
      <c r="M13" s="22">
        <f t="shared" si="6"/>
        <v>0.42296660520385165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401364454</v>
      </c>
      <c r="E14" s="45">
        <f t="shared" si="0"/>
        <v>5.0655132677156815E-2</v>
      </c>
      <c r="F14" s="41">
        <f t="shared" si="1"/>
        <v>10</v>
      </c>
      <c r="G14" s="60">
        <v>45241</v>
      </c>
      <c r="H14" s="46">
        <f t="shared" si="2"/>
        <v>6</v>
      </c>
      <c r="I14" s="60">
        <v>4961</v>
      </c>
      <c r="J14" s="41">
        <f t="shared" si="3"/>
        <v>6</v>
      </c>
      <c r="K14" s="47">
        <f t="shared" si="4"/>
        <v>80903.94154404354</v>
      </c>
      <c r="L14" s="41">
        <f t="shared" si="5"/>
        <v>11</v>
      </c>
      <c r="M14" s="22">
        <f t="shared" si="6"/>
        <v>0.5081950419995902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26563563</v>
      </c>
      <c r="E15" s="45">
        <f t="shared" si="0"/>
        <v>3.3525161352305848E-3</v>
      </c>
      <c r="F15" s="41">
        <f t="shared" si="1"/>
        <v>18</v>
      </c>
      <c r="G15" s="60">
        <v>6976</v>
      </c>
      <c r="H15" s="46">
        <f t="shared" si="2"/>
        <v>17</v>
      </c>
      <c r="I15" s="60">
        <v>1342</v>
      </c>
      <c r="J15" s="41">
        <f t="shared" si="3"/>
        <v>18</v>
      </c>
      <c r="K15" s="47">
        <f t="shared" si="4"/>
        <v>19794.011177347242</v>
      </c>
      <c r="L15" s="41">
        <f t="shared" si="5"/>
        <v>18</v>
      </c>
      <c r="M15" s="22">
        <f t="shared" si="6"/>
        <v>0.13747182954312639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1467514419</v>
      </c>
      <c r="E16" s="45">
        <f t="shared" si="0"/>
        <v>0.18521106405722143</v>
      </c>
      <c r="F16" s="41">
        <f t="shared" si="1"/>
        <v>1</v>
      </c>
      <c r="G16" s="60">
        <v>109711</v>
      </c>
      <c r="H16" s="46">
        <f t="shared" si="2"/>
        <v>1</v>
      </c>
      <c r="I16" s="60">
        <v>7501</v>
      </c>
      <c r="J16" s="41">
        <f t="shared" si="3"/>
        <v>1</v>
      </c>
      <c r="K16" s="47">
        <f t="shared" si="4"/>
        <v>195642.50353286229</v>
      </c>
      <c r="L16" s="41">
        <f t="shared" si="5"/>
        <v>2</v>
      </c>
      <c r="M16" s="22">
        <f t="shared" si="6"/>
        <v>0.76838762548658057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597611826</v>
      </c>
      <c r="E17" s="45">
        <f t="shared" si="0"/>
        <v>7.5422987845027142E-2</v>
      </c>
      <c r="F17" s="41">
        <f t="shared" si="1"/>
        <v>5</v>
      </c>
      <c r="G17" s="60">
        <v>39515</v>
      </c>
      <c r="H17" s="46">
        <f t="shared" si="2"/>
        <v>7</v>
      </c>
      <c r="I17" s="60">
        <v>5268</v>
      </c>
      <c r="J17" s="41">
        <f t="shared" si="3"/>
        <v>5</v>
      </c>
      <c r="K17" s="47">
        <f t="shared" si="4"/>
        <v>113441.88041002279</v>
      </c>
      <c r="L17" s="41">
        <f t="shared" si="5"/>
        <v>7</v>
      </c>
      <c r="M17" s="22">
        <f t="shared" si="6"/>
        <v>0.53964351567301783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572444309</v>
      </c>
      <c r="E18" s="45">
        <f t="shared" si="0"/>
        <v>7.2246662936121281E-2</v>
      </c>
      <c r="F18" s="41">
        <f t="shared" si="1"/>
        <v>6</v>
      </c>
      <c r="G18" s="60">
        <v>88356</v>
      </c>
      <c r="H18" s="46">
        <f t="shared" si="2"/>
        <v>2</v>
      </c>
      <c r="I18" s="60">
        <v>6880</v>
      </c>
      <c r="J18" s="41">
        <f t="shared" si="3"/>
        <v>2</v>
      </c>
      <c r="K18" s="47">
        <f t="shared" si="4"/>
        <v>83204.114680232553</v>
      </c>
      <c r="L18" s="41">
        <f t="shared" si="5"/>
        <v>10</v>
      </c>
      <c r="M18" s="22">
        <f t="shared" si="6"/>
        <v>0.70477361196476129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120486285</v>
      </c>
      <c r="E19" s="45">
        <f t="shared" si="0"/>
        <v>1.5206251305086248E-2</v>
      </c>
      <c r="F19" s="41">
        <f t="shared" si="1"/>
        <v>15</v>
      </c>
      <c r="G19" s="60">
        <v>31399</v>
      </c>
      <c r="H19" s="46">
        <f t="shared" si="2"/>
        <v>10</v>
      </c>
      <c r="I19" s="60">
        <v>4030</v>
      </c>
      <c r="J19" s="41">
        <f t="shared" si="3"/>
        <v>9</v>
      </c>
      <c r="K19" s="47">
        <f t="shared" si="4"/>
        <v>29897.341191066997</v>
      </c>
      <c r="L19" s="41">
        <f t="shared" si="5"/>
        <v>15</v>
      </c>
      <c r="M19" s="22">
        <f t="shared" si="6"/>
        <v>0.41282524072935872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969187366</v>
      </c>
      <c r="E20" s="45">
        <f t="shared" si="0"/>
        <v>0.12231854147640624</v>
      </c>
      <c r="F20" s="41">
        <f t="shared" si="1"/>
        <v>2</v>
      </c>
      <c r="G20" s="60">
        <v>79315</v>
      </c>
      <c r="H20" s="46">
        <f t="shared" si="2"/>
        <v>4</v>
      </c>
      <c r="I20" s="60">
        <v>6434</v>
      </c>
      <c r="J20" s="41">
        <f t="shared" si="3"/>
        <v>4</v>
      </c>
      <c r="K20" s="47">
        <f t="shared" si="4"/>
        <v>150635.27603357166</v>
      </c>
      <c r="L20" s="41">
        <f t="shared" si="5"/>
        <v>5</v>
      </c>
      <c r="M20" s="22">
        <f t="shared" si="6"/>
        <v>0.65908625281704569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612124813</v>
      </c>
      <c r="E21" s="45">
        <f t="shared" si="0"/>
        <v>7.7254633060990507E-2</v>
      </c>
      <c r="F21" s="41">
        <f t="shared" si="1"/>
        <v>4</v>
      </c>
      <c r="G21" s="60">
        <v>31888</v>
      </c>
      <c r="H21" s="46">
        <f t="shared" si="2"/>
        <v>9</v>
      </c>
      <c r="I21" s="60">
        <v>3605</v>
      </c>
      <c r="J21" s="41">
        <f t="shared" si="3"/>
        <v>11</v>
      </c>
      <c r="K21" s="47">
        <f t="shared" si="4"/>
        <v>169798.83855755895</v>
      </c>
      <c r="L21" s="41">
        <f t="shared" si="5"/>
        <v>3</v>
      </c>
      <c r="M21" s="22">
        <f t="shared" si="6"/>
        <v>0.36928908010653555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1824254</v>
      </c>
      <c r="E24" s="45">
        <f t="shared" si="0"/>
        <v>2.3023421104160369E-4</v>
      </c>
      <c r="F24" s="41">
        <f t="shared" si="1"/>
        <v>19</v>
      </c>
      <c r="G24" s="60">
        <v>821</v>
      </c>
      <c r="H24" s="46">
        <f t="shared" si="2"/>
        <v>19</v>
      </c>
      <c r="I24" s="60">
        <v>212</v>
      </c>
      <c r="J24" s="41">
        <f t="shared" si="3"/>
        <v>19</v>
      </c>
      <c r="K24" s="47">
        <f t="shared" si="4"/>
        <v>8604.9716981132078</v>
      </c>
      <c r="L24" s="41">
        <f t="shared" si="5"/>
        <v>20</v>
      </c>
      <c r="M24" s="22">
        <f t="shared" si="6"/>
        <v>2.1716861298914158E-2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124239236</v>
      </c>
      <c r="E25" s="45">
        <f t="shared" si="0"/>
        <v>1.5679901198446929E-2</v>
      </c>
      <c r="F25" s="41">
        <f t="shared" si="1"/>
        <v>14</v>
      </c>
      <c r="G25" s="60">
        <v>32612</v>
      </c>
      <c r="H25" s="46">
        <f t="shared" si="2"/>
        <v>8</v>
      </c>
      <c r="I25" s="60">
        <v>4535</v>
      </c>
      <c r="J25" s="41">
        <f t="shared" si="3"/>
        <v>7</v>
      </c>
      <c r="K25" s="47">
        <f t="shared" si="4"/>
        <v>27395.641896361631</v>
      </c>
      <c r="L25" s="41">
        <f t="shared" si="5"/>
        <v>16</v>
      </c>
      <c r="M25" s="22">
        <f t="shared" si="6"/>
        <v>0.46455644335177215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483693356</v>
      </c>
      <c r="E26" s="45">
        <f t="shared" si="0"/>
        <v>6.1045642879075795E-2</v>
      </c>
      <c r="F26" s="41">
        <f t="shared" si="1"/>
        <v>7</v>
      </c>
      <c r="G26" s="60">
        <v>16252</v>
      </c>
      <c r="H26" s="46">
        <f t="shared" si="2"/>
        <v>15</v>
      </c>
      <c r="I26" s="60">
        <v>3077</v>
      </c>
      <c r="J26" s="41">
        <f t="shared" si="3"/>
        <v>13</v>
      </c>
      <c r="K26" s="47">
        <f t="shared" si="4"/>
        <v>157196.41078973026</v>
      </c>
      <c r="L26" s="41">
        <f t="shared" si="5"/>
        <v>4</v>
      </c>
      <c r="M26" s="22">
        <f t="shared" si="6"/>
        <v>0.31520180290923994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41859096</v>
      </c>
      <c r="E27" s="45">
        <f t="shared" si="0"/>
        <v>5.2829243857898892E-3</v>
      </c>
      <c r="F27" s="41">
        <f t="shared" si="1"/>
        <v>17</v>
      </c>
      <c r="G27" s="60">
        <v>21718</v>
      </c>
      <c r="H27" s="46">
        <f t="shared" si="2"/>
        <v>11</v>
      </c>
      <c r="I27" s="60">
        <v>2749</v>
      </c>
      <c r="J27" s="41">
        <f t="shared" si="3"/>
        <v>14</v>
      </c>
      <c r="K27" s="47">
        <f t="shared" si="4"/>
        <v>15227.02655511095</v>
      </c>
      <c r="L27" s="41">
        <f t="shared" si="5"/>
        <v>19</v>
      </c>
      <c r="M27" s="22">
        <f t="shared" si="6"/>
        <v>0.28160213071091988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215005604</v>
      </c>
      <c r="E28" s="45">
        <f t="shared" si="0"/>
        <v>2.7135281384315708E-2</v>
      </c>
      <c r="F28" s="41">
        <f t="shared" si="1"/>
        <v>12</v>
      </c>
      <c r="G28" s="60">
        <v>5519</v>
      </c>
      <c r="H28" s="46">
        <f t="shared" si="2"/>
        <v>18</v>
      </c>
      <c r="I28" s="60">
        <v>2488</v>
      </c>
      <c r="J28" s="41">
        <f t="shared" si="3"/>
        <v>15</v>
      </c>
      <c r="K28" s="60">
        <f t="shared" si="4"/>
        <v>86417.043408360129</v>
      </c>
      <c r="L28" s="41">
        <f t="shared" si="5"/>
        <v>9</v>
      </c>
      <c r="M28" s="22">
        <f t="shared" si="6"/>
        <v>0.25486580618725668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769184</v>
      </c>
      <c r="E29" s="50">
        <f t="shared" si="0"/>
        <v>9.707665236629597E-5</v>
      </c>
      <c r="F29" s="41">
        <f t="shared" si="1"/>
        <v>20</v>
      </c>
      <c r="G29" s="61">
        <v>446</v>
      </c>
      <c r="H29" s="46">
        <f t="shared" si="2"/>
        <v>20</v>
      </c>
      <c r="I29" s="61">
        <v>36</v>
      </c>
      <c r="J29" s="41">
        <f t="shared" si="3"/>
        <v>20</v>
      </c>
      <c r="K29" s="51">
        <f t="shared" si="4"/>
        <v>21366.222222222223</v>
      </c>
      <c r="L29" s="41">
        <f t="shared" si="5"/>
        <v>17</v>
      </c>
      <c r="M29" s="28">
        <f t="shared" si="6"/>
        <v>3.6877688998156115E-3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7923470590</v>
      </c>
      <c r="E30" s="70"/>
      <c r="F30" s="71"/>
      <c r="G30" s="62">
        <v>228325</v>
      </c>
      <c r="H30" s="71"/>
      <c r="I30" s="62">
        <v>8927</v>
      </c>
      <c r="J30" s="71"/>
      <c r="K30" s="54">
        <f>IFERROR(D30/I30,0)</f>
        <v>887584.92102610064</v>
      </c>
      <c r="L30" s="71"/>
      <c r="M30" s="30">
        <f t="shared" si="6"/>
        <v>0.91446424912927682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53" priority="42" stopIfTrue="1">
      <formula>$F8&lt;=5</formula>
    </cfRule>
  </conditionalFormatting>
  <conditionalFormatting sqref="H8:H29">
    <cfRule type="expression" dxfId="152" priority="43" stopIfTrue="1">
      <formula>$H8&lt;=5</formula>
    </cfRule>
  </conditionalFormatting>
  <conditionalFormatting sqref="J8:J29">
    <cfRule type="expression" dxfId="151" priority="44" stopIfTrue="1">
      <formula>$J8&lt;=5</formula>
    </cfRule>
  </conditionalFormatting>
  <conditionalFormatting sqref="L8:L29">
    <cfRule type="expression" dxfId="150" priority="45" stopIfTrue="1">
      <formula>$L8&lt;=5</formula>
    </cfRule>
  </conditionalFormatting>
  <conditionalFormatting sqref="E8:E29">
    <cfRule type="expression" dxfId="149" priority="40" stopIfTrue="1">
      <formula>$F8&lt;=5</formula>
    </cfRule>
  </conditionalFormatting>
  <conditionalFormatting sqref="G8:G29">
    <cfRule type="expression" dxfId="148" priority="38" stopIfTrue="1">
      <formula>$H8&lt;=5</formula>
    </cfRule>
  </conditionalFormatting>
  <conditionalFormatting sqref="I8:I29">
    <cfRule type="expression" dxfId="147" priority="36" stopIfTrue="1">
      <formula>$J8&lt;=5</formula>
    </cfRule>
  </conditionalFormatting>
  <conditionalFormatting sqref="K8:K29">
    <cfRule type="expression" dxfId="146" priority="34" stopIfTrue="1">
      <formula>$L8&lt;=5</formula>
    </cfRule>
  </conditionalFormatting>
  <conditionalFormatting sqref="D8:D29">
    <cfRule type="expression" dxfId="145" priority="32" stopIfTrue="1">
      <formula>$F8&lt;=5</formula>
    </cfRule>
  </conditionalFormatting>
  <conditionalFormatting sqref="N8:N29">
    <cfRule type="expression" dxfId="144" priority="26" stopIfTrue="1">
      <formula>$N8&lt;=5</formula>
    </cfRule>
  </conditionalFormatting>
  <conditionalFormatting sqref="M8:M29">
    <cfRule type="expression" dxfId="143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252</v>
      </c>
    </row>
    <row r="3" spans="1:14" s="1" customFormat="1" ht="18.75" customHeight="1">
      <c r="A3" s="35"/>
      <c r="B3" s="129" t="s">
        <v>179</v>
      </c>
      <c r="C3" s="130"/>
      <c r="D3" s="137">
        <v>14406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170317111</v>
      </c>
      <c r="E8" s="40">
        <f t="shared" ref="E8:E29" si="0">IFERROR(D8/$D$30,0)</f>
        <v>1.5660496246181026E-2</v>
      </c>
      <c r="F8" s="41">
        <f>_xlfn.IFS(D8&gt;0,RANK(D8,$D$8:$D$29,0),D8=0,"-")</f>
        <v>15</v>
      </c>
      <c r="G8" s="59">
        <v>25044</v>
      </c>
      <c r="H8" s="46">
        <f>_xlfn.IFS(G8&gt;0,RANK(G8,$G$8:$G$29,0),G8=0,"-")</f>
        <v>14</v>
      </c>
      <c r="I8" s="59">
        <v>4895</v>
      </c>
      <c r="J8" s="41">
        <f>_xlfn.IFS(I8&gt;0,RANK(I8,$I$8:$I$29,0),I8=0,"-")</f>
        <v>12</v>
      </c>
      <c r="K8" s="42">
        <f>IFERROR(D8/I8,0)</f>
        <v>34794.098263534215</v>
      </c>
      <c r="L8" s="41">
        <f>_xlfn.IFS(K8&gt;0,RANK(K8,$K$8:$K$29,0),K8=0,"-")</f>
        <v>15</v>
      </c>
      <c r="M8" s="16">
        <f>IFERROR(I8/$D$3,0)</f>
        <v>0.33978897681521586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1596640398</v>
      </c>
      <c r="E9" s="45">
        <f t="shared" si="0"/>
        <v>0.14680956489086985</v>
      </c>
      <c r="F9" s="41">
        <f t="shared" ref="F9:F29" si="1">_xlfn.IFS(D9&gt;0,RANK(D9,$D$8:$D$29,0),D9=0,"-")</f>
        <v>2</v>
      </c>
      <c r="G9" s="60">
        <v>35804</v>
      </c>
      <c r="H9" s="46">
        <f t="shared" ref="H9:H29" si="2">_xlfn.IFS(G9&gt;0,RANK(G9,$G$8:$G$29,0),G9=0,"-")</f>
        <v>11</v>
      </c>
      <c r="I9" s="60">
        <v>6457</v>
      </c>
      <c r="J9" s="41">
        <f t="shared" ref="J9:J29" si="3">_xlfn.IFS(I9&gt;0,RANK(I9,$I$8:$I$29,0),I9=0,"-")</f>
        <v>8</v>
      </c>
      <c r="K9" s="47">
        <f t="shared" ref="K9:K29" si="4">IFERROR(D9/I9,0)</f>
        <v>247272.78891125909</v>
      </c>
      <c r="L9" s="41">
        <f t="shared" ref="L9:L29" si="5">_xlfn.IFS(K9&gt;0,RANK(K9,$K$8:$K$29,0),K9=0,"-")</f>
        <v>1</v>
      </c>
      <c r="M9" s="22">
        <f t="shared" ref="M9:M30" si="6">IFERROR(I9/$D$3,0)</f>
        <v>0.44821602110231845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95632075</v>
      </c>
      <c r="E10" s="45">
        <f t="shared" si="0"/>
        <v>8.7932782722694395E-3</v>
      </c>
      <c r="F10" s="41">
        <f t="shared" si="1"/>
        <v>16</v>
      </c>
      <c r="G10" s="60">
        <v>13984</v>
      </c>
      <c r="H10" s="46">
        <f t="shared" si="2"/>
        <v>16</v>
      </c>
      <c r="I10" s="60">
        <v>2282</v>
      </c>
      <c r="J10" s="41">
        <f t="shared" si="3"/>
        <v>17</v>
      </c>
      <c r="K10" s="47">
        <f t="shared" si="4"/>
        <v>41907.13190184049</v>
      </c>
      <c r="L10" s="41">
        <f t="shared" si="5"/>
        <v>13</v>
      </c>
      <c r="M10" s="22">
        <f t="shared" si="6"/>
        <v>0.15840621963070942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697913681</v>
      </c>
      <c r="E11" s="45">
        <f t="shared" si="0"/>
        <v>6.41724986836988E-2</v>
      </c>
      <c r="F11" s="41">
        <f t="shared" si="1"/>
        <v>8</v>
      </c>
      <c r="G11" s="60">
        <v>135126</v>
      </c>
      <c r="H11" s="46">
        <f t="shared" si="2"/>
        <v>2</v>
      </c>
      <c r="I11" s="60">
        <v>10257</v>
      </c>
      <c r="J11" s="41">
        <f t="shared" si="3"/>
        <v>2</v>
      </c>
      <c r="K11" s="47">
        <f t="shared" si="4"/>
        <v>68042.671443891973</v>
      </c>
      <c r="L11" s="41">
        <f t="shared" si="5"/>
        <v>10</v>
      </c>
      <c r="M11" s="22">
        <f t="shared" si="6"/>
        <v>0.71199500208246569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187672158</v>
      </c>
      <c r="E12" s="45">
        <f t="shared" si="0"/>
        <v>1.7256276299048384E-2</v>
      </c>
      <c r="F12" s="41">
        <f t="shared" si="1"/>
        <v>14</v>
      </c>
      <c r="G12" s="60">
        <v>26353</v>
      </c>
      <c r="H12" s="46">
        <f t="shared" si="2"/>
        <v>12</v>
      </c>
      <c r="I12" s="60">
        <v>2788</v>
      </c>
      <c r="J12" s="41">
        <f t="shared" si="3"/>
        <v>16</v>
      </c>
      <c r="K12" s="47">
        <f t="shared" si="4"/>
        <v>67314.260401721665</v>
      </c>
      <c r="L12" s="41">
        <f t="shared" si="5"/>
        <v>11</v>
      </c>
      <c r="M12" s="22">
        <f t="shared" si="6"/>
        <v>0.19353047341385535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528412639</v>
      </c>
      <c r="E13" s="45">
        <f t="shared" si="0"/>
        <v>4.8587039205321599E-2</v>
      </c>
      <c r="F13" s="41">
        <f t="shared" si="1"/>
        <v>9</v>
      </c>
      <c r="G13" s="60">
        <v>79850</v>
      </c>
      <c r="H13" s="46">
        <f t="shared" si="2"/>
        <v>5</v>
      </c>
      <c r="I13" s="60">
        <v>6219</v>
      </c>
      <c r="J13" s="41">
        <f t="shared" si="3"/>
        <v>9</v>
      </c>
      <c r="K13" s="47">
        <f t="shared" si="4"/>
        <v>84967.46084579514</v>
      </c>
      <c r="L13" s="41">
        <f t="shared" si="5"/>
        <v>7</v>
      </c>
      <c r="M13" s="22">
        <f t="shared" si="6"/>
        <v>0.43169512703040402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454223111</v>
      </c>
      <c r="E14" s="45">
        <f t="shared" si="0"/>
        <v>4.1765382720378393E-2</v>
      </c>
      <c r="F14" s="41">
        <f t="shared" si="1"/>
        <v>10</v>
      </c>
      <c r="G14" s="60">
        <v>44116</v>
      </c>
      <c r="H14" s="46">
        <f t="shared" si="2"/>
        <v>10</v>
      </c>
      <c r="I14" s="60">
        <v>6670</v>
      </c>
      <c r="J14" s="41">
        <f t="shared" si="3"/>
        <v>6</v>
      </c>
      <c r="K14" s="47">
        <f t="shared" si="4"/>
        <v>68099.416941529242</v>
      </c>
      <c r="L14" s="41">
        <f t="shared" si="5"/>
        <v>9</v>
      </c>
      <c r="M14" s="22">
        <f t="shared" si="6"/>
        <v>0.4630015271414688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33749946</v>
      </c>
      <c r="E15" s="45">
        <f t="shared" si="0"/>
        <v>3.1032754110173486E-3</v>
      </c>
      <c r="F15" s="41">
        <f t="shared" si="1"/>
        <v>18</v>
      </c>
      <c r="G15" s="60">
        <v>7652</v>
      </c>
      <c r="H15" s="46">
        <f t="shared" si="2"/>
        <v>18</v>
      </c>
      <c r="I15" s="60">
        <v>1927</v>
      </c>
      <c r="J15" s="41">
        <f t="shared" si="3"/>
        <v>18</v>
      </c>
      <c r="K15" s="47">
        <f t="shared" si="4"/>
        <v>17514.242864556305</v>
      </c>
      <c r="L15" s="41">
        <f t="shared" si="5"/>
        <v>18</v>
      </c>
      <c r="M15" s="22">
        <f t="shared" si="6"/>
        <v>0.13376370956545883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1856397523</v>
      </c>
      <c r="E16" s="45">
        <f t="shared" si="0"/>
        <v>0.17069398529406277</v>
      </c>
      <c r="F16" s="41">
        <f t="shared" si="1"/>
        <v>1</v>
      </c>
      <c r="G16" s="60">
        <v>160779</v>
      </c>
      <c r="H16" s="46">
        <f t="shared" si="2"/>
        <v>1</v>
      </c>
      <c r="I16" s="60">
        <v>10993</v>
      </c>
      <c r="J16" s="41">
        <f t="shared" si="3"/>
        <v>1</v>
      </c>
      <c r="K16" s="47">
        <f t="shared" si="4"/>
        <v>168870.87446556901</v>
      </c>
      <c r="L16" s="41">
        <f t="shared" si="5"/>
        <v>2</v>
      </c>
      <c r="M16" s="22">
        <f t="shared" si="6"/>
        <v>0.76308482576704151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793866217</v>
      </c>
      <c r="E17" s="45">
        <f t="shared" si="0"/>
        <v>7.2995243039898863E-2</v>
      </c>
      <c r="F17" s="41">
        <f t="shared" si="1"/>
        <v>6</v>
      </c>
      <c r="G17" s="60">
        <v>61483</v>
      </c>
      <c r="H17" s="46">
        <f t="shared" si="2"/>
        <v>6</v>
      </c>
      <c r="I17" s="60">
        <v>7928</v>
      </c>
      <c r="J17" s="41">
        <f t="shared" si="3"/>
        <v>5</v>
      </c>
      <c r="K17" s="47">
        <f t="shared" si="4"/>
        <v>100134.48751261352</v>
      </c>
      <c r="L17" s="41">
        <f t="shared" si="5"/>
        <v>6</v>
      </c>
      <c r="M17" s="22">
        <f t="shared" si="6"/>
        <v>0.55032625295015969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811928464</v>
      </c>
      <c r="E18" s="45">
        <f t="shared" si="0"/>
        <v>7.4656049459643117E-2</v>
      </c>
      <c r="F18" s="41">
        <f t="shared" si="1"/>
        <v>5</v>
      </c>
      <c r="G18" s="60">
        <v>132428</v>
      </c>
      <c r="H18" s="46">
        <f t="shared" si="2"/>
        <v>3</v>
      </c>
      <c r="I18" s="60">
        <v>10245</v>
      </c>
      <c r="J18" s="41">
        <f t="shared" si="3"/>
        <v>3</v>
      </c>
      <c r="K18" s="47">
        <f t="shared" si="4"/>
        <v>79251.192191312832</v>
      </c>
      <c r="L18" s="41">
        <f t="shared" si="5"/>
        <v>8</v>
      </c>
      <c r="M18" s="22">
        <f t="shared" si="6"/>
        <v>0.71116201582673888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215756669</v>
      </c>
      <c r="E19" s="45">
        <f t="shared" si="0"/>
        <v>1.983862035425802E-2</v>
      </c>
      <c r="F19" s="41">
        <f t="shared" si="1"/>
        <v>12</v>
      </c>
      <c r="G19" s="60">
        <v>45570</v>
      </c>
      <c r="H19" s="46">
        <f t="shared" si="2"/>
        <v>8</v>
      </c>
      <c r="I19" s="60">
        <v>6172</v>
      </c>
      <c r="J19" s="41">
        <f t="shared" si="3"/>
        <v>10</v>
      </c>
      <c r="K19" s="47">
        <f t="shared" si="4"/>
        <v>34957.334575502267</v>
      </c>
      <c r="L19" s="41">
        <f t="shared" si="5"/>
        <v>14</v>
      </c>
      <c r="M19" s="22">
        <f t="shared" si="6"/>
        <v>0.42843259752880747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1333698490</v>
      </c>
      <c r="E20" s="45">
        <f t="shared" si="0"/>
        <v>0.12263230672214905</v>
      </c>
      <c r="F20" s="41">
        <f t="shared" si="1"/>
        <v>3</v>
      </c>
      <c r="G20" s="60">
        <v>119584</v>
      </c>
      <c r="H20" s="46">
        <f t="shared" si="2"/>
        <v>4</v>
      </c>
      <c r="I20" s="60">
        <v>9465</v>
      </c>
      <c r="J20" s="41">
        <f t="shared" si="3"/>
        <v>4</v>
      </c>
      <c r="K20" s="47">
        <f t="shared" si="4"/>
        <v>140908.45113576335</v>
      </c>
      <c r="L20" s="41">
        <f t="shared" si="5"/>
        <v>5</v>
      </c>
      <c r="M20" s="22">
        <f t="shared" si="6"/>
        <v>0.6570179092044981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856197365</v>
      </c>
      <c r="E21" s="45">
        <f t="shared" si="0"/>
        <v>7.8726532770818231E-2</v>
      </c>
      <c r="F21" s="41">
        <f t="shared" si="1"/>
        <v>4</v>
      </c>
      <c r="G21" s="60">
        <v>58460</v>
      </c>
      <c r="H21" s="46">
        <f t="shared" si="2"/>
        <v>7</v>
      </c>
      <c r="I21" s="60">
        <v>5623</v>
      </c>
      <c r="J21" s="41">
        <f t="shared" si="3"/>
        <v>11</v>
      </c>
      <c r="K21" s="47">
        <f t="shared" si="4"/>
        <v>152267.00426818425</v>
      </c>
      <c r="L21" s="41">
        <f t="shared" si="5"/>
        <v>4</v>
      </c>
      <c r="M21" s="22">
        <f t="shared" si="6"/>
        <v>0.39032347632930725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155</v>
      </c>
      <c r="C24" s="44"/>
      <c r="D24" s="60">
        <v>2348572</v>
      </c>
      <c r="E24" s="45">
        <f t="shared" si="0"/>
        <v>2.1594895999548671E-4</v>
      </c>
      <c r="F24" s="41">
        <f t="shared" si="1"/>
        <v>19</v>
      </c>
      <c r="G24" s="60">
        <v>1053</v>
      </c>
      <c r="H24" s="46">
        <f t="shared" si="2"/>
        <v>19</v>
      </c>
      <c r="I24" s="60">
        <v>286</v>
      </c>
      <c r="J24" s="41">
        <f t="shared" si="3"/>
        <v>19</v>
      </c>
      <c r="K24" s="47">
        <f t="shared" si="4"/>
        <v>8211.7902097902097</v>
      </c>
      <c r="L24" s="41">
        <f t="shared" si="5"/>
        <v>19</v>
      </c>
      <c r="M24" s="22">
        <f t="shared" si="6"/>
        <v>1.9852839094821603E-2</v>
      </c>
      <c r="N24" s="15">
        <f t="shared" si="7"/>
        <v>19</v>
      </c>
    </row>
    <row r="25" spans="2:15" ht="18.75" customHeight="1">
      <c r="B25" s="43" t="s">
        <v>158</v>
      </c>
      <c r="C25" s="44"/>
      <c r="D25" s="60">
        <v>189313711</v>
      </c>
      <c r="E25" s="45">
        <f t="shared" si="0"/>
        <v>1.7407215534944693E-2</v>
      </c>
      <c r="F25" s="41">
        <f t="shared" si="1"/>
        <v>13</v>
      </c>
      <c r="G25" s="60">
        <v>44756</v>
      </c>
      <c r="H25" s="46">
        <f t="shared" si="2"/>
        <v>9</v>
      </c>
      <c r="I25" s="60">
        <v>6488</v>
      </c>
      <c r="J25" s="41">
        <f t="shared" si="3"/>
        <v>7</v>
      </c>
      <c r="K25" s="47">
        <f t="shared" si="4"/>
        <v>29179.055332922318</v>
      </c>
      <c r="L25" s="41">
        <f t="shared" si="5"/>
        <v>16</v>
      </c>
      <c r="M25" s="22">
        <f t="shared" si="6"/>
        <v>0.45036790226294598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749323113</v>
      </c>
      <c r="E26" s="45">
        <f t="shared" si="0"/>
        <v>6.8899547023864097E-2</v>
      </c>
      <c r="F26" s="41">
        <f t="shared" si="1"/>
        <v>7</v>
      </c>
      <c r="G26" s="60">
        <v>25403</v>
      </c>
      <c r="H26" s="46">
        <f t="shared" si="2"/>
        <v>13</v>
      </c>
      <c r="I26" s="60">
        <v>4599</v>
      </c>
      <c r="J26" s="41">
        <f t="shared" si="3"/>
        <v>13</v>
      </c>
      <c r="K26" s="47">
        <f t="shared" si="4"/>
        <v>162931.74885844748</v>
      </c>
      <c r="L26" s="41">
        <f t="shared" si="5"/>
        <v>3</v>
      </c>
      <c r="M26" s="22">
        <f t="shared" si="6"/>
        <v>0.31924198250728864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65920472</v>
      </c>
      <c r="E27" s="45">
        <f t="shared" si="0"/>
        <v>6.0613246563493055E-3</v>
      </c>
      <c r="F27" s="41">
        <f t="shared" si="1"/>
        <v>17</v>
      </c>
      <c r="G27" s="60">
        <v>20731</v>
      </c>
      <c r="H27" s="46">
        <f t="shared" si="2"/>
        <v>15</v>
      </c>
      <c r="I27" s="60">
        <v>3352</v>
      </c>
      <c r="J27" s="41">
        <f t="shared" si="3"/>
        <v>15</v>
      </c>
      <c r="K27" s="47">
        <f t="shared" si="4"/>
        <v>19666.011933174224</v>
      </c>
      <c r="L27" s="41">
        <f t="shared" si="5"/>
        <v>17</v>
      </c>
      <c r="M27" s="22">
        <f t="shared" si="6"/>
        <v>0.23268082743301402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235991770</v>
      </c>
      <c r="E28" s="45">
        <f t="shared" si="0"/>
        <v>2.1699218631148671E-2</v>
      </c>
      <c r="F28" s="41">
        <f t="shared" si="1"/>
        <v>11</v>
      </c>
      <c r="G28" s="60">
        <v>8748</v>
      </c>
      <c r="H28" s="46">
        <f t="shared" si="2"/>
        <v>17</v>
      </c>
      <c r="I28" s="60">
        <v>3799</v>
      </c>
      <c r="J28" s="41">
        <f t="shared" si="3"/>
        <v>14</v>
      </c>
      <c r="K28" s="47">
        <f t="shared" si="4"/>
        <v>62119.444590681756</v>
      </c>
      <c r="L28" s="41">
        <f t="shared" si="5"/>
        <v>12</v>
      </c>
      <c r="M28" s="22">
        <f t="shared" si="6"/>
        <v>0.26370956545883661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284895</v>
      </c>
      <c r="E29" s="50">
        <f t="shared" si="0"/>
        <v>2.6195824082852978E-5</v>
      </c>
      <c r="F29" s="41">
        <f t="shared" si="1"/>
        <v>20</v>
      </c>
      <c r="G29" s="61">
        <v>370</v>
      </c>
      <c r="H29" s="46">
        <f t="shared" si="2"/>
        <v>20</v>
      </c>
      <c r="I29" s="61">
        <v>49</v>
      </c>
      <c r="J29" s="41">
        <f t="shared" si="3"/>
        <v>20</v>
      </c>
      <c r="K29" s="51">
        <f t="shared" si="4"/>
        <v>5814.1836734693879</v>
      </c>
      <c r="L29" s="41">
        <f t="shared" si="5"/>
        <v>20</v>
      </c>
      <c r="M29" s="28">
        <f t="shared" si="6"/>
        <v>3.4013605442176869E-3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10875588380</v>
      </c>
      <c r="E30" s="70"/>
      <c r="F30" s="71"/>
      <c r="G30" s="62">
        <v>339916</v>
      </c>
      <c r="H30" s="71"/>
      <c r="I30" s="62">
        <v>13330</v>
      </c>
      <c r="J30" s="71"/>
      <c r="K30" s="54">
        <f>IFERROR(D30/I30,0)</f>
        <v>815873.09677419357</v>
      </c>
      <c r="L30" s="71"/>
      <c r="M30" s="30">
        <f t="shared" si="6"/>
        <v>0.92530889906983205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42" priority="42" stopIfTrue="1">
      <formula>$F8&lt;=5</formula>
    </cfRule>
  </conditionalFormatting>
  <conditionalFormatting sqref="H8:H29">
    <cfRule type="expression" dxfId="141" priority="43" stopIfTrue="1">
      <formula>$H8&lt;=5</formula>
    </cfRule>
  </conditionalFormatting>
  <conditionalFormatting sqref="J8:J29">
    <cfRule type="expression" dxfId="140" priority="44" stopIfTrue="1">
      <formula>$J8&lt;=5</formula>
    </cfRule>
  </conditionalFormatting>
  <conditionalFormatting sqref="L8:L29">
    <cfRule type="expression" dxfId="139" priority="45" stopIfTrue="1">
      <formula>$L8&lt;=5</formula>
    </cfRule>
  </conditionalFormatting>
  <conditionalFormatting sqref="E8:E29">
    <cfRule type="expression" dxfId="138" priority="40" stopIfTrue="1">
      <formula>$F8&lt;=5</formula>
    </cfRule>
  </conditionalFormatting>
  <conditionalFormatting sqref="G8:G29">
    <cfRule type="expression" dxfId="137" priority="38" stopIfTrue="1">
      <formula>$H8&lt;=5</formula>
    </cfRule>
  </conditionalFormatting>
  <conditionalFormatting sqref="I8:I29">
    <cfRule type="expression" dxfId="136" priority="36" stopIfTrue="1">
      <formula>$J8&lt;=5</formula>
    </cfRule>
  </conditionalFormatting>
  <conditionalFormatting sqref="K8:K29">
    <cfRule type="expression" dxfId="135" priority="34" stopIfTrue="1">
      <formula>$L8&lt;=5</formula>
    </cfRule>
  </conditionalFormatting>
  <conditionalFormatting sqref="D8:D29">
    <cfRule type="expression" dxfId="134" priority="32" stopIfTrue="1">
      <formula>$F8&lt;=5</formula>
    </cfRule>
  </conditionalFormatting>
  <conditionalFormatting sqref="N8:N29">
    <cfRule type="expression" dxfId="133" priority="26" stopIfTrue="1">
      <formula>$N8&lt;=5</formula>
    </cfRule>
  </conditionalFormatting>
  <conditionalFormatting sqref="M8:M29">
    <cfRule type="expression" dxfId="132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253</v>
      </c>
    </row>
    <row r="3" spans="1:14" s="1" customFormat="1" ht="18.75" customHeight="1">
      <c r="A3" s="35"/>
      <c r="B3" s="129" t="s">
        <v>179</v>
      </c>
      <c r="C3" s="130"/>
      <c r="D3" s="137">
        <v>10544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128669614</v>
      </c>
      <c r="E8" s="40">
        <f t="shared" ref="E8:E29" si="0">IFERROR(D8/$D$30,0)</f>
        <v>1.5045300762422055E-2</v>
      </c>
      <c r="F8" s="41">
        <f>_xlfn.IFS(D8&gt;0,RANK(D8,$D$8:$D$29,0),D8=0,"-")</f>
        <v>15</v>
      </c>
      <c r="G8" s="59">
        <v>15804</v>
      </c>
      <c r="H8" s="46">
        <f>_xlfn.IFS(G8&gt;0,RANK(G8,$G$8:$G$29,0),G8=0,"-")</f>
        <v>15</v>
      </c>
      <c r="I8" s="59">
        <v>3444</v>
      </c>
      <c r="J8" s="41">
        <f>_xlfn.IFS(I8&gt;0,RANK(I8,$I$8:$I$29,0),I8=0,"-")</f>
        <v>12</v>
      </c>
      <c r="K8" s="42">
        <f>IFERROR(D8/I8,0)</f>
        <v>37360.515098722419</v>
      </c>
      <c r="L8" s="41">
        <f>_xlfn.IFS(K8&gt;0,RANK(K8,$K$8:$K$29,0),K8=0,"-")</f>
        <v>15</v>
      </c>
      <c r="M8" s="16">
        <f>IFERROR(I8/$D$3,0)</f>
        <v>0.32663125948406679</v>
      </c>
      <c r="N8" s="15">
        <f>_xlfn.IFS(M8&gt;0,RANK(M8,$M$8:$M$29,0),M8=0,"-")</f>
        <v>12</v>
      </c>
    </row>
    <row r="9" spans="1:14" ht="18.75" customHeight="1">
      <c r="B9" s="43" t="s">
        <v>159</v>
      </c>
      <c r="C9" s="44"/>
      <c r="D9" s="60">
        <v>1170413597</v>
      </c>
      <c r="E9" s="45">
        <f t="shared" si="0"/>
        <v>0.13685612349232074</v>
      </c>
      <c r="F9" s="41">
        <f t="shared" ref="F9:F29" si="1">_xlfn.IFS(D9&gt;0,RANK(D9,$D$8:$D$29,0),D9=0,"-")</f>
        <v>2</v>
      </c>
      <c r="G9" s="60">
        <v>22014</v>
      </c>
      <c r="H9" s="46">
        <f t="shared" ref="H9:H29" si="2">_xlfn.IFS(G9&gt;0,RANK(G9,$G$8:$G$29,0),G9=0,"-")</f>
        <v>11</v>
      </c>
      <c r="I9" s="60">
        <v>4583</v>
      </c>
      <c r="J9" s="41">
        <f t="shared" ref="J9:J29" si="3">_xlfn.IFS(I9&gt;0,RANK(I9,$I$8:$I$29,0),I9=0,"-")</f>
        <v>8</v>
      </c>
      <c r="K9" s="47">
        <f t="shared" ref="K9:K29" si="4">IFERROR(D9/I9,0)</f>
        <v>255381.53982107789</v>
      </c>
      <c r="L9" s="41">
        <f t="shared" ref="L9:L29" si="5">_xlfn.IFS(K9&gt;0,RANK(K9,$K$8:$K$29,0),K9=0,"-")</f>
        <v>1</v>
      </c>
      <c r="M9" s="22">
        <f t="shared" ref="M9:M30" si="6">IFERROR(I9/$D$3,0)</f>
        <v>0.43465477996965096</v>
      </c>
      <c r="N9" s="15">
        <f t="shared" ref="N9:N29" si="7">_xlfn.IFS(M9&gt;0,RANK(M9,$M$8:$M$29,0),M9=0,"-")</f>
        <v>8</v>
      </c>
    </row>
    <row r="10" spans="1:14" ht="18.75" customHeight="1">
      <c r="B10" s="43" t="s">
        <v>48</v>
      </c>
      <c r="C10" s="44"/>
      <c r="D10" s="60">
        <v>111814993</v>
      </c>
      <c r="E10" s="45">
        <f t="shared" si="0"/>
        <v>1.3074494802114794E-2</v>
      </c>
      <c r="F10" s="41">
        <f t="shared" si="1"/>
        <v>16</v>
      </c>
      <c r="G10" s="60">
        <v>9225</v>
      </c>
      <c r="H10" s="46">
        <f t="shared" si="2"/>
        <v>16</v>
      </c>
      <c r="I10" s="60">
        <v>2013</v>
      </c>
      <c r="J10" s="41">
        <f t="shared" si="3"/>
        <v>16</v>
      </c>
      <c r="K10" s="47">
        <f t="shared" si="4"/>
        <v>55546.44461003477</v>
      </c>
      <c r="L10" s="41">
        <f t="shared" si="5"/>
        <v>13</v>
      </c>
      <c r="M10" s="22">
        <f t="shared" si="6"/>
        <v>0.19091426403641881</v>
      </c>
      <c r="N10" s="15">
        <f t="shared" si="7"/>
        <v>16</v>
      </c>
    </row>
    <row r="11" spans="1:14" ht="18.75" customHeight="1">
      <c r="B11" s="43" t="s">
        <v>147</v>
      </c>
      <c r="C11" s="44"/>
      <c r="D11" s="60">
        <v>503982814</v>
      </c>
      <c r="E11" s="45">
        <f t="shared" si="0"/>
        <v>5.893056472308849E-2</v>
      </c>
      <c r="F11" s="41">
        <f t="shared" si="1"/>
        <v>7</v>
      </c>
      <c r="G11" s="60">
        <v>86818</v>
      </c>
      <c r="H11" s="46">
        <f t="shared" si="2"/>
        <v>2</v>
      </c>
      <c r="I11" s="60">
        <v>7390</v>
      </c>
      <c r="J11" s="41">
        <f t="shared" si="3"/>
        <v>2</v>
      </c>
      <c r="K11" s="47">
        <f t="shared" si="4"/>
        <v>68197.945060893093</v>
      </c>
      <c r="L11" s="41">
        <f t="shared" si="5"/>
        <v>12</v>
      </c>
      <c r="M11" s="22">
        <f t="shared" si="6"/>
        <v>0.70087253414264039</v>
      </c>
      <c r="N11" s="15">
        <f t="shared" si="7"/>
        <v>2</v>
      </c>
    </row>
    <row r="12" spans="1:14" ht="18.75" customHeight="1">
      <c r="B12" s="43" t="s">
        <v>50</v>
      </c>
      <c r="C12" s="44"/>
      <c r="D12" s="60">
        <v>244019665</v>
      </c>
      <c r="E12" s="45">
        <f t="shared" si="0"/>
        <v>2.8533148874375847E-2</v>
      </c>
      <c r="F12" s="41">
        <f t="shared" si="1"/>
        <v>11</v>
      </c>
      <c r="G12" s="60">
        <v>19495</v>
      </c>
      <c r="H12" s="46">
        <f t="shared" si="2"/>
        <v>12</v>
      </c>
      <c r="I12" s="60">
        <v>2001</v>
      </c>
      <c r="J12" s="41">
        <f t="shared" si="3"/>
        <v>17</v>
      </c>
      <c r="K12" s="47">
        <f t="shared" si="4"/>
        <v>121948.85807096452</v>
      </c>
      <c r="L12" s="41">
        <f t="shared" si="5"/>
        <v>6</v>
      </c>
      <c r="M12" s="22">
        <f t="shared" si="6"/>
        <v>0.18977617602427921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459201466</v>
      </c>
      <c r="E13" s="45">
        <f t="shared" si="0"/>
        <v>5.36942946492023E-2</v>
      </c>
      <c r="F13" s="41">
        <f t="shared" si="1"/>
        <v>9</v>
      </c>
      <c r="G13" s="60">
        <v>55623</v>
      </c>
      <c r="H13" s="46">
        <f t="shared" si="2"/>
        <v>5</v>
      </c>
      <c r="I13" s="60">
        <v>4460</v>
      </c>
      <c r="J13" s="41">
        <f t="shared" si="3"/>
        <v>10</v>
      </c>
      <c r="K13" s="47">
        <f t="shared" si="4"/>
        <v>102959.96995515695</v>
      </c>
      <c r="L13" s="41">
        <f t="shared" si="5"/>
        <v>8</v>
      </c>
      <c r="M13" s="22">
        <f t="shared" si="6"/>
        <v>0.42298937784522</v>
      </c>
      <c r="N13" s="15">
        <f t="shared" si="7"/>
        <v>10</v>
      </c>
    </row>
    <row r="14" spans="1:14" ht="18.75" customHeight="1">
      <c r="B14" s="43" t="s">
        <v>52</v>
      </c>
      <c r="C14" s="44"/>
      <c r="D14" s="60">
        <v>336374095</v>
      </c>
      <c r="E14" s="45">
        <f t="shared" si="0"/>
        <v>3.9332125671586525E-2</v>
      </c>
      <c r="F14" s="41">
        <f t="shared" si="1"/>
        <v>10</v>
      </c>
      <c r="G14" s="60">
        <v>25496</v>
      </c>
      <c r="H14" s="46">
        <f t="shared" si="2"/>
        <v>10</v>
      </c>
      <c r="I14" s="60">
        <v>4768</v>
      </c>
      <c r="J14" s="41">
        <f t="shared" si="3"/>
        <v>6</v>
      </c>
      <c r="K14" s="47">
        <f t="shared" si="4"/>
        <v>70548.258179530196</v>
      </c>
      <c r="L14" s="41">
        <f t="shared" si="5"/>
        <v>11</v>
      </c>
      <c r="M14" s="22">
        <f t="shared" si="6"/>
        <v>0.45220030349013657</v>
      </c>
      <c r="N14" s="15">
        <f t="shared" si="7"/>
        <v>6</v>
      </c>
    </row>
    <row r="15" spans="1:14" ht="18.75" customHeight="1">
      <c r="B15" s="43" t="s">
        <v>53</v>
      </c>
      <c r="C15" s="44"/>
      <c r="D15" s="60">
        <v>26900485</v>
      </c>
      <c r="E15" s="45">
        <f t="shared" si="0"/>
        <v>3.1454659332390868E-3</v>
      </c>
      <c r="F15" s="41">
        <f t="shared" si="1"/>
        <v>18</v>
      </c>
      <c r="G15" s="60">
        <v>4966</v>
      </c>
      <c r="H15" s="46">
        <f t="shared" si="2"/>
        <v>18</v>
      </c>
      <c r="I15" s="60">
        <v>1329</v>
      </c>
      <c r="J15" s="41">
        <f t="shared" si="3"/>
        <v>18</v>
      </c>
      <c r="K15" s="47">
        <f t="shared" si="4"/>
        <v>20241.14747930775</v>
      </c>
      <c r="L15" s="41">
        <f t="shared" si="5"/>
        <v>19</v>
      </c>
      <c r="M15" s="22">
        <f t="shared" si="6"/>
        <v>0.12604324734446132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1601269547</v>
      </c>
      <c r="E16" s="45">
        <f t="shared" si="0"/>
        <v>0.18723598515125972</v>
      </c>
      <c r="F16" s="41">
        <f t="shared" si="1"/>
        <v>1</v>
      </c>
      <c r="G16" s="60">
        <v>112163</v>
      </c>
      <c r="H16" s="46">
        <f t="shared" si="2"/>
        <v>1</v>
      </c>
      <c r="I16" s="60">
        <v>8158</v>
      </c>
      <c r="J16" s="41">
        <f t="shared" si="3"/>
        <v>1</v>
      </c>
      <c r="K16" s="47">
        <f t="shared" si="4"/>
        <v>196282.12147585192</v>
      </c>
      <c r="L16" s="41">
        <f t="shared" si="5"/>
        <v>2</v>
      </c>
      <c r="M16" s="22">
        <f t="shared" si="6"/>
        <v>0.77371016691957506</v>
      </c>
      <c r="N16" s="15">
        <f t="shared" si="7"/>
        <v>1</v>
      </c>
    </row>
    <row r="17" spans="2:15" ht="18.75" customHeight="1">
      <c r="B17" s="43" t="s">
        <v>160</v>
      </c>
      <c r="C17" s="44"/>
      <c r="D17" s="60">
        <v>600699155</v>
      </c>
      <c r="E17" s="45">
        <f t="shared" si="0"/>
        <v>7.0239578512357889E-2</v>
      </c>
      <c r="F17" s="41">
        <f t="shared" si="1"/>
        <v>5</v>
      </c>
      <c r="G17" s="60">
        <v>37335</v>
      </c>
      <c r="H17" s="46">
        <f t="shared" si="2"/>
        <v>6</v>
      </c>
      <c r="I17" s="60">
        <v>5586</v>
      </c>
      <c r="J17" s="41">
        <f t="shared" si="3"/>
        <v>5</v>
      </c>
      <c r="K17" s="47">
        <f t="shared" si="4"/>
        <v>107536.54761904762</v>
      </c>
      <c r="L17" s="41">
        <f t="shared" si="5"/>
        <v>7</v>
      </c>
      <c r="M17" s="22">
        <f t="shared" si="6"/>
        <v>0.52977996965098639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612753248</v>
      </c>
      <c r="E18" s="45">
        <f t="shared" si="0"/>
        <v>7.1649060121614969E-2</v>
      </c>
      <c r="F18" s="41">
        <f t="shared" si="1"/>
        <v>4</v>
      </c>
      <c r="G18" s="60">
        <v>86615</v>
      </c>
      <c r="H18" s="46">
        <f t="shared" si="2"/>
        <v>3</v>
      </c>
      <c r="I18" s="60">
        <v>7253</v>
      </c>
      <c r="J18" s="41">
        <f t="shared" si="3"/>
        <v>3</v>
      </c>
      <c r="K18" s="47">
        <f t="shared" si="4"/>
        <v>84482.73100785882</v>
      </c>
      <c r="L18" s="41">
        <f t="shared" si="5"/>
        <v>9</v>
      </c>
      <c r="M18" s="22">
        <f t="shared" si="6"/>
        <v>0.68787936267071326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137030404</v>
      </c>
      <c r="E19" s="45">
        <f t="shared" si="0"/>
        <v>1.6022925519743943E-2</v>
      </c>
      <c r="F19" s="41">
        <f t="shared" si="1"/>
        <v>14</v>
      </c>
      <c r="G19" s="60">
        <v>30326</v>
      </c>
      <c r="H19" s="46">
        <f t="shared" si="2"/>
        <v>9</v>
      </c>
      <c r="I19" s="60">
        <v>4479</v>
      </c>
      <c r="J19" s="41">
        <f t="shared" si="3"/>
        <v>9</v>
      </c>
      <c r="K19" s="47">
        <f t="shared" si="4"/>
        <v>30593.972761777182</v>
      </c>
      <c r="L19" s="41">
        <f t="shared" si="5"/>
        <v>17</v>
      </c>
      <c r="M19" s="22">
        <f t="shared" si="6"/>
        <v>0.42479135053110773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1031007257</v>
      </c>
      <c r="E20" s="45">
        <f t="shared" si="0"/>
        <v>0.12055538046305768</v>
      </c>
      <c r="F20" s="41">
        <f t="shared" si="1"/>
        <v>3</v>
      </c>
      <c r="G20" s="60">
        <v>84802</v>
      </c>
      <c r="H20" s="46">
        <f t="shared" si="2"/>
        <v>4</v>
      </c>
      <c r="I20" s="60">
        <v>6850</v>
      </c>
      <c r="J20" s="41">
        <f t="shared" si="3"/>
        <v>4</v>
      </c>
      <c r="K20" s="47">
        <f t="shared" si="4"/>
        <v>150512.00832116787</v>
      </c>
      <c r="L20" s="41">
        <f t="shared" si="5"/>
        <v>4</v>
      </c>
      <c r="M20" s="22">
        <f t="shared" si="6"/>
        <v>0.64965857359635815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591937534</v>
      </c>
      <c r="E21" s="45">
        <f t="shared" si="0"/>
        <v>6.9215084702099375E-2</v>
      </c>
      <c r="F21" s="41">
        <f t="shared" si="1"/>
        <v>6</v>
      </c>
      <c r="G21" s="60">
        <v>36885</v>
      </c>
      <c r="H21" s="46">
        <f t="shared" si="2"/>
        <v>7</v>
      </c>
      <c r="I21" s="60">
        <v>4104</v>
      </c>
      <c r="J21" s="41">
        <f t="shared" si="3"/>
        <v>11</v>
      </c>
      <c r="K21" s="47">
        <f t="shared" si="4"/>
        <v>144234.29191033138</v>
      </c>
      <c r="L21" s="41">
        <f t="shared" si="5"/>
        <v>5</v>
      </c>
      <c r="M21" s="22">
        <f t="shared" si="6"/>
        <v>0.38922610015174508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3846</v>
      </c>
      <c r="E22" s="45">
        <f t="shared" si="0"/>
        <v>4.4971166799548514E-7</v>
      </c>
      <c r="F22" s="41">
        <f t="shared" si="1"/>
        <v>21</v>
      </c>
      <c r="G22" s="60">
        <v>8</v>
      </c>
      <c r="H22" s="46">
        <f t="shared" si="2"/>
        <v>21</v>
      </c>
      <c r="I22" s="60">
        <v>3</v>
      </c>
      <c r="J22" s="41">
        <f t="shared" si="3"/>
        <v>21</v>
      </c>
      <c r="K22" s="47">
        <f t="shared" si="4"/>
        <v>1282</v>
      </c>
      <c r="L22" s="41">
        <f t="shared" si="5"/>
        <v>21</v>
      </c>
      <c r="M22" s="22">
        <f t="shared" si="6"/>
        <v>2.8452200303490138E-4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1003</v>
      </c>
      <c r="E23" s="45">
        <f t="shared" si="0"/>
        <v>1.1728049999986261E-7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1003</v>
      </c>
      <c r="L23" s="41">
        <f t="shared" si="5"/>
        <v>22</v>
      </c>
      <c r="M23" s="22">
        <f t="shared" si="6"/>
        <v>9.4840667678300458E-5</v>
      </c>
      <c r="N23" s="15">
        <f t="shared" si="7"/>
        <v>22</v>
      </c>
    </row>
    <row r="24" spans="2:15" ht="18.75" customHeight="1">
      <c r="B24" s="43" t="s">
        <v>95</v>
      </c>
      <c r="C24" s="44"/>
      <c r="D24" s="60">
        <v>4486786</v>
      </c>
      <c r="E24" s="45">
        <f t="shared" si="0"/>
        <v>5.2463858970327375E-4</v>
      </c>
      <c r="F24" s="41">
        <f t="shared" si="1"/>
        <v>19</v>
      </c>
      <c r="G24" s="60">
        <v>2207</v>
      </c>
      <c r="H24" s="46">
        <f t="shared" si="2"/>
        <v>19</v>
      </c>
      <c r="I24" s="60">
        <v>451</v>
      </c>
      <c r="J24" s="41">
        <f t="shared" si="3"/>
        <v>19</v>
      </c>
      <c r="K24" s="47">
        <f t="shared" si="4"/>
        <v>9948.5277161862523</v>
      </c>
      <c r="L24" s="41">
        <f t="shared" si="5"/>
        <v>20</v>
      </c>
      <c r="M24" s="22">
        <f t="shared" si="6"/>
        <v>4.2773141122913506E-2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213727198</v>
      </c>
      <c r="E25" s="45">
        <f t="shared" si="0"/>
        <v>2.4991059466609806E-2</v>
      </c>
      <c r="F25" s="41">
        <f t="shared" si="1"/>
        <v>12</v>
      </c>
      <c r="G25" s="60">
        <v>32192</v>
      </c>
      <c r="H25" s="46">
        <f t="shared" si="2"/>
        <v>8</v>
      </c>
      <c r="I25" s="60">
        <v>4698</v>
      </c>
      <c r="J25" s="41">
        <f t="shared" si="3"/>
        <v>7</v>
      </c>
      <c r="K25" s="47">
        <f t="shared" si="4"/>
        <v>45493.230736483609</v>
      </c>
      <c r="L25" s="41">
        <f t="shared" si="5"/>
        <v>14</v>
      </c>
      <c r="M25" s="22">
        <f t="shared" si="6"/>
        <v>0.44556145675265552</v>
      </c>
      <c r="N25" s="15">
        <f t="shared" si="7"/>
        <v>7</v>
      </c>
    </row>
    <row r="26" spans="2:15" ht="18.75" customHeight="1">
      <c r="B26" s="43" t="s">
        <v>72</v>
      </c>
      <c r="C26" s="44"/>
      <c r="D26" s="60">
        <v>502307757</v>
      </c>
      <c r="E26" s="45">
        <f t="shared" si="0"/>
        <v>5.8734700792392312E-2</v>
      </c>
      <c r="F26" s="41">
        <f t="shared" si="1"/>
        <v>8</v>
      </c>
      <c r="G26" s="60">
        <v>16708</v>
      </c>
      <c r="H26" s="46">
        <f t="shared" si="2"/>
        <v>13</v>
      </c>
      <c r="I26" s="60">
        <v>3252</v>
      </c>
      <c r="J26" s="41">
        <f t="shared" si="3"/>
        <v>13</v>
      </c>
      <c r="K26" s="47">
        <f t="shared" si="4"/>
        <v>154461.17988929889</v>
      </c>
      <c r="L26" s="41">
        <f t="shared" si="5"/>
        <v>3</v>
      </c>
      <c r="M26" s="22">
        <f t="shared" si="6"/>
        <v>0.30842185128983307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61629646</v>
      </c>
      <c r="E27" s="45">
        <f t="shared" si="0"/>
        <v>7.2063366876316372E-3</v>
      </c>
      <c r="F27" s="41">
        <f t="shared" si="1"/>
        <v>17</v>
      </c>
      <c r="G27" s="60">
        <v>15852</v>
      </c>
      <c r="H27" s="46">
        <f t="shared" si="2"/>
        <v>14</v>
      </c>
      <c r="I27" s="60">
        <v>2975</v>
      </c>
      <c r="J27" s="41">
        <f t="shared" si="3"/>
        <v>14</v>
      </c>
      <c r="K27" s="47">
        <f t="shared" si="4"/>
        <v>20715.847394957982</v>
      </c>
      <c r="L27" s="41">
        <f t="shared" si="5"/>
        <v>18</v>
      </c>
      <c r="M27" s="22">
        <f t="shared" si="6"/>
        <v>0.28215098634294383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210723659</v>
      </c>
      <c r="E28" s="45">
        <f t="shared" si="0"/>
        <v>2.4639856519761263E-2</v>
      </c>
      <c r="F28" s="41">
        <f t="shared" si="1"/>
        <v>13</v>
      </c>
      <c r="G28" s="60">
        <v>5600</v>
      </c>
      <c r="H28" s="46">
        <f t="shared" si="2"/>
        <v>17</v>
      </c>
      <c r="I28" s="60">
        <v>2704</v>
      </c>
      <c r="J28" s="41">
        <f t="shared" si="3"/>
        <v>15</v>
      </c>
      <c r="K28" s="60">
        <f t="shared" si="4"/>
        <v>77930.347263313612</v>
      </c>
      <c r="L28" s="41">
        <f t="shared" si="5"/>
        <v>10</v>
      </c>
      <c r="M28" s="22">
        <f t="shared" si="6"/>
        <v>0.25644916540212442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3192581</v>
      </c>
      <c r="E29" s="50">
        <f t="shared" si="0"/>
        <v>3.7330757325031042E-4</v>
      </c>
      <c r="F29" s="41">
        <f t="shared" si="1"/>
        <v>20</v>
      </c>
      <c r="G29" s="61">
        <v>492</v>
      </c>
      <c r="H29" s="46">
        <f t="shared" si="2"/>
        <v>20</v>
      </c>
      <c r="I29" s="61">
        <v>102</v>
      </c>
      <c r="J29" s="41">
        <f t="shared" si="3"/>
        <v>20</v>
      </c>
      <c r="K29" s="51">
        <f t="shared" si="4"/>
        <v>31299.813725490196</v>
      </c>
      <c r="L29" s="41">
        <f t="shared" si="5"/>
        <v>16</v>
      </c>
      <c r="M29" s="28">
        <f t="shared" si="6"/>
        <v>9.6737481031866461E-3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8552146350</v>
      </c>
      <c r="E30" s="70"/>
      <c r="F30" s="71"/>
      <c r="G30" s="62">
        <v>229772</v>
      </c>
      <c r="H30" s="71"/>
      <c r="I30" s="62">
        <v>9679</v>
      </c>
      <c r="J30" s="71"/>
      <c r="K30" s="54">
        <f>IFERROR(D30/I30,0)</f>
        <v>883577.47184626514</v>
      </c>
      <c r="L30" s="71"/>
      <c r="M30" s="30">
        <f t="shared" si="6"/>
        <v>0.9179628224582701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31" priority="33" stopIfTrue="1">
      <formula>$F8&lt;=5</formula>
    </cfRule>
  </conditionalFormatting>
  <conditionalFormatting sqref="H8:H29">
    <cfRule type="expression" dxfId="130" priority="34" stopIfTrue="1">
      <formula>$H8&lt;=5</formula>
    </cfRule>
  </conditionalFormatting>
  <conditionalFormatting sqref="J8:J29">
    <cfRule type="expression" dxfId="129" priority="35" stopIfTrue="1">
      <formula>$J8&lt;=5</formula>
    </cfRule>
  </conditionalFormatting>
  <conditionalFormatting sqref="L8:L29">
    <cfRule type="expression" dxfId="128" priority="36" stopIfTrue="1">
      <formula>$L8&lt;=5</formula>
    </cfRule>
  </conditionalFormatting>
  <conditionalFormatting sqref="E8:E29">
    <cfRule type="expression" dxfId="127" priority="31" stopIfTrue="1">
      <formula>$F8&lt;=5</formula>
    </cfRule>
  </conditionalFormatting>
  <conditionalFormatting sqref="G8:G29">
    <cfRule type="expression" dxfId="126" priority="29" stopIfTrue="1">
      <formula>$H8&lt;=5</formula>
    </cfRule>
  </conditionalFormatting>
  <conditionalFormatting sqref="I8:I29">
    <cfRule type="expression" dxfId="125" priority="27" stopIfTrue="1">
      <formula>$J8&lt;=5</formula>
    </cfRule>
  </conditionalFormatting>
  <conditionalFormatting sqref="K8:K29">
    <cfRule type="expression" dxfId="124" priority="25" stopIfTrue="1">
      <formula>$L8&lt;=5</formula>
    </cfRule>
  </conditionalFormatting>
  <conditionalFormatting sqref="D8:D29">
    <cfRule type="expression" dxfId="123" priority="23" stopIfTrue="1">
      <formula>$F8&lt;=5</formula>
    </cfRule>
  </conditionalFormatting>
  <conditionalFormatting sqref="N8:N29">
    <cfRule type="expression" dxfId="122" priority="17" stopIfTrue="1">
      <formula>$N8&lt;=5</formula>
    </cfRule>
  </conditionalFormatting>
  <conditionalFormatting sqref="M8:M29">
    <cfRule type="expression" dxfId="121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254</v>
      </c>
    </row>
    <row r="3" spans="1:14" s="1" customFormat="1" ht="18.75" customHeight="1">
      <c r="A3" s="35"/>
      <c r="B3" s="129" t="s">
        <v>179</v>
      </c>
      <c r="C3" s="130"/>
      <c r="D3" s="137">
        <v>10960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123345933</v>
      </c>
      <c r="E8" s="40">
        <f t="shared" ref="E8:E29" si="0">IFERROR(D8/$D$30,0)</f>
        <v>1.3365424173485203E-2</v>
      </c>
      <c r="F8" s="41">
        <f>_xlfn.IFS(D8&gt;0,RANK(D8,$D$8:$D$29,0),D8=0,"-")</f>
        <v>15</v>
      </c>
      <c r="G8" s="59">
        <v>17928</v>
      </c>
      <c r="H8" s="46">
        <f>_xlfn.IFS(G8&gt;0,RANK(G8,$G$8:$G$29,0),G8=0,"-")</f>
        <v>15</v>
      </c>
      <c r="I8" s="59">
        <v>3813</v>
      </c>
      <c r="J8" s="41">
        <f>_xlfn.IFS(I8&gt;0,RANK(I8,$I$8:$I$29,0),I8=0,"-")</f>
        <v>12</v>
      </c>
      <c r="K8" s="42">
        <f>IFERROR(D8/I8,0)</f>
        <v>32348.789142407553</v>
      </c>
      <c r="L8" s="41">
        <f>_xlfn.IFS(K8&gt;0,RANK(K8,$K$8:$K$29,0),K8=0,"-")</f>
        <v>15</v>
      </c>
      <c r="M8" s="16">
        <f>IFERROR(I8/$D$3,0)</f>
        <v>0.34790145985401461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1186919870</v>
      </c>
      <c r="E9" s="45">
        <f t="shared" si="0"/>
        <v>0.12861135455911557</v>
      </c>
      <c r="F9" s="41">
        <f t="shared" ref="F9:F29" si="1">_xlfn.IFS(D9&gt;0,RANK(D9,$D$8:$D$29,0),D9=0,"-")</f>
        <v>3</v>
      </c>
      <c r="G9" s="60">
        <v>27776</v>
      </c>
      <c r="H9" s="46">
        <f t="shared" ref="H9:H29" si="2">_xlfn.IFS(G9&gt;0,RANK(G9,$G$8:$G$29,0),G9=0,"-")</f>
        <v>11</v>
      </c>
      <c r="I9" s="60">
        <v>5169</v>
      </c>
      <c r="J9" s="41">
        <f t="shared" ref="J9:J29" si="3">_xlfn.IFS(I9&gt;0,RANK(I9,$I$8:$I$29,0),I9=0,"-")</f>
        <v>6</v>
      </c>
      <c r="K9" s="47">
        <f t="shared" ref="K9:K29" si="4">IFERROR(D9/I9,0)</f>
        <v>229622.72586573806</v>
      </c>
      <c r="L9" s="41">
        <f t="shared" ref="L9:L29" si="5">_xlfn.IFS(K9&gt;0,RANK(K9,$K$8:$K$29,0),K9=0,"-")</f>
        <v>1</v>
      </c>
      <c r="M9" s="22">
        <f t="shared" ref="M9:M30" si="6">IFERROR(I9/$D$3,0)</f>
        <v>0.47162408759124086</v>
      </c>
      <c r="N9" s="15">
        <f t="shared" ref="N9:N29" si="7">_xlfn.IFS(M9&gt;0,RANK(M9,$M$8:$M$29,0),M9=0,"-")</f>
        <v>6</v>
      </c>
    </row>
    <row r="10" spans="1:14" ht="18.75" customHeight="1">
      <c r="B10" s="43" t="s">
        <v>30</v>
      </c>
      <c r="C10" s="44"/>
      <c r="D10" s="60">
        <v>112602916</v>
      </c>
      <c r="E10" s="45">
        <f t="shared" si="0"/>
        <v>1.220134056232988E-2</v>
      </c>
      <c r="F10" s="41">
        <f t="shared" si="1"/>
        <v>16</v>
      </c>
      <c r="G10" s="60">
        <v>10582</v>
      </c>
      <c r="H10" s="46">
        <f t="shared" si="2"/>
        <v>16</v>
      </c>
      <c r="I10" s="60">
        <v>2261</v>
      </c>
      <c r="J10" s="41">
        <f t="shared" si="3"/>
        <v>16</v>
      </c>
      <c r="K10" s="47">
        <f t="shared" si="4"/>
        <v>49802.26271561256</v>
      </c>
      <c r="L10" s="41">
        <f t="shared" si="5"/>
        <v>13</v>
      </c>
      <c r="M10" s="22">
        <f t="shared" si="6"/>
        <v>0.20629562043795621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572430573</v>
      </c>
      <c r="E11" s="45">
        <f t="shared" si="0"/>
        <v>6.2026993772191792E-2</v>
      </c>
      <c r="F11" s="41">
        <f t="shared" si="1"/>
        <v>6</v>
      </c>
      <c r="G11" s="60">
        <v>96491</v>
      </c>
      <c r="H11" s="46">
        <f t="shared" si="2"/>
        <v>2</v>
      </c>
      <c r="I11" s="60">
        <v>7786</v>
      </c>
      <c r="J11" s="41">
        <f t="shared" si="3"/>
        <v>2</v>
      </c>
      <c r="K11" s="47">
        <f t="shared" si="4"/>
        <v>73520.494862573847</v>
      </c>
      <c r="L11" s="41">
        <f t="shared" si="5"/>
        <v>11</v>
      </c>
      <c r="M11" s="22">
        <f t="shared" si="6"/>
        <v>0.71040145985401459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297545019</v>
      </c>
      <c r="E12" s="45">
        <f t="shared" si="0"/>
        <v>3.2241155366206635E-2</v>
      </c>
      <c r="F12" s="41">
        <f t="shared" si="1"/>
        <v>11</v>
      </c>
      <c r="G12" s="60">
        <v>18336</v>
      </c>
      <c r="H12" s="46">
        <f t="shared" si="2"/>
        <v>14</v>
      </c>
      <c r="I12" s="60">
        <v>2093</v>
      </c>
      <c r="J12" s="41">
        <f t="shared" si="3"/>
        <v>17</v>
      </c>
      <c r="K12" s="47">
        <f t="shared" si="4"/>
        <v>142161.97754419493</v>
      </c>
      <c r="L12" s="41">
        <f t="shared" si="5"/>
        <v>6</v>
      </c>
      <c r="M12" s="22">
        <f t="shared" si="6"/>
        <v>0.19096715328467154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555155038</v>
      </c>
      <c r="E13" s="45">
        <f t="shared" si="0"/>
        <v>6.0155064576934987E-2</v>
      </c>
      <c r="F13" s="41">
        <f t="shared" si="1"/>
        <v>9</v>
      </c>
      <c r="G13" s="60">
        <v>57512</v>
      </c>
      <c r="H13" s="46">
        <f t="shared" si="2"/>
        <v>5</v>
      </c>
      <c r="I13" s="60">
        <v>4638</v>
      </c>
      <c r="J13" s="41">
        <f t="shared" si="3"/>
        <v>8</v>
      </c>
      <c r="K13" s="47">
        <f t="shared" si="4"/>
        <v>119697.07589478223</v>
      </c>
      <c r="L13" s="41">
        <f t="shared" si="5"/>
        <v>7</v>
      </c>
      <c r="M13" s="22">
        <f t="shared" si="6"/>
        <v>0.42317518248175184</v>
      </c>
      <c r="N13" s="15">
        <f t="shared" si="7"/>
        <v>8</v>
      </c>
    </row>
    <row r="14" spans="1:14" ht="18.75" customHeight="1">
      <c r="B14" s="43" t="s">
        <v>34</v>
      </c>
      <c r="C14" s="44"/>
      <c r="D14" s="60">
        <v>334277330</v>
      </c>
      <c r="E14" s="45">
        <f t="shared" si="0"/>
        <v>3.6221366999024528E-2</v>
      </c>
      <c r="F14" s="41">
        <f t="shared" si="1"/>
        <v>10</v>
      </c>
      <c r="G14" s="60">
        <v>29735</v>
      </c>
      <c r="H14" s="46">
        <f t="shared" si="2"/>
        <v>10</v>
      </c>
      <c r="I14" s="60">
        <v>4596</v>
      </c>
      <c r="J14" s="41">
        <f t="shared" si="3"/>
        <v>9</v>
      </c>
      <c r="K14" s="47">
        <f t="shared" si="4"/>
        <v>72732.230200174061</v>
      </c>
      <c r="L14" s="41">
        <f t="shared" si="5"/>
        <v>12</v>
      </c>
      <c r="M14" s="22">
        <f t="shared" si="6"/>
        <v>0.41934306569343066</v>
      </c>
      <c r="N14" s="15">
        <f t="shared" si="7"/>
        <v>9</v>
      </c>
    </row>
    <row r="15" spans="1:14" ht="18.75" customHeight="1">
      <c r="B15" s="43" t="s">
        <v>35</v>
      </c>
      <c r="C15" s="44"/>
      <c r="D15" s="60">
        <v>37184041</v>
      </c>
      <c r="E15" s="45">
        <f t="shared" si="0"/>
        <v>4.029159846310173E-3</v>
      </c>
      <c r="F15" s="41">
        <f t="shared" si="1"/>
        <v>18</v>
      </c>
      <c r="G15" s="60">
        <v>7342</v>
      </c>
      <c r="H15" s="46">
        <f t="shared" si="2"/>
        <v>17</v>
      </c>
      <c r="I15" s="60">
        <v>1688</v>
      </c>
      <c r="J15" s="41">
        <f t="shared" si="3"/>
        <v>18</v>
      </c>
      <c r="K15" s="47">
        <f t="shared" si="4"/>
        <v>22028.46030805687</v>
      </c>
      <c r="L15" s="41">
        <f t="shared" si="5"/>
        <v>17</v>
      </c>
      <c r="M15" s="22">
        <f t="shared" si="6"/>
        <v>0.15401459854014599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1663753454</v>
      </c>
      <c r="E16" s="45">
        <f t="shared" si="0"/>
        <v>0.18027972298698411</v>
      </c>
      <c r="F16" s="41">
        <f t="shared" si="1"/>
        <v>1</v>
      </c>
      <c r="G16" s="60">
        <v>120421</v>
      </c>
      <c r="H16" s="46">
        <f t="shared" si="2"/>
        <v>1</v>
      </c>
      <c r="I16" s="60">
        <v>8530</v>
      </c>
      <c r="J16" s="41">
        <f t="shared" si="3"/>
        <v>1</v>
      </c>
      <c r="K16" s="47">
        <f t="shared" si="4"/>
        <v>195047.2982415006</v>
      </c>
      <c r="L16" s="41">
        <f t="shared" si="5"/>
        <v>2</v>
      </c>
      <c r="M16" s="22">
        <f t="shared" si="6"/>
        <v>0.77828467153284675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568184564</v>
      </c>
      <c r="E17" s="45">
        <f t="shared" si="0"/>
        <v>6.1566907979744658E-2</v>
      </c>
      <c r="F17" s="41">
        <f t="shared" si="1"/>
        <v>7</v>
      </c>
      <c r="G17" s="60">
        <v>38739</v>
      </c>
      <c r="H17" s="46">
        <f t="shared" si="2"/>
        <v>7</v>
      </c>
      <c r="I17" s="60">
        <v>5790</v>
      </c>
      <c r="J17" s="41">
        <f t="shared" si="3"/>
        <v>5</v>
      </c>
      <c r="K17" s="47">
        <f t="shared" si="4"/>
        <v>98132.049050086353</v>
      </c>
      <c r="L17" s="41">
        <f t="shared" si="5"/>
        <v>8</v>
      </c>
      <c r="M17" s="22">
        <f t="shared" si="6"/>
        <v>0.52828467153284675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645991419</v>
      </c>
      <c r="E18" s="45">
        <f t="shared" si="0"/>
        <v>6.9997843604349796E-2</v>
      </c>
      <c r="F18" s="41">
        <f t="shared" si="1"/>
        <v>5</v>
      </c>
      <c r="G18" s="60">
        <v>95301</v>
      </c>
      <c r="H18" s="46">
        <f t="shared" si="2"/>
        <v>3</v>
      </c>
      <c r="I18" s="60">
        <v>7693</v>
      </c>
      <c r="J18" s="41">
        <f t="shared" si="3"/>
        <v>3</v>
      </c>
      <c r="K18" s="47">
        <f t="shared" si="4"/>
        <v>83971.327050565451</v>
      </c>
      <c r="L18" s="41">
        <f t="shared" si="5"/>
        <v>10</v>
      </c>
      <c r="M18" s="22">
        <f t="shared" si="6"/>
        <v>0.7019160583941606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149358799</v>
      </c>
      <c r="E19" s="45">
        <f t="shared" si="0"/>
        <v>1.6184106391876882E-2</v>
      </c>
      <c r="F19" s="41">
        <f t="shared" si="1"/>
        <v>13</v>
      </c>
      <c r="G19" s="60">
        <v>30949</v>
      </c>
      <c r="H19" s="46">
        <f t="shared" si="2"/>
        <v>9</v>
      </c>
      <c r="I19" s="60">
        <v>4537</v>
      </c>
      <c r="J19" s="41">
        <f t="shared" si="3"/>
        <v>10</v>
      </c>
      <c r="K19" s="47">
        <f t="shared" si="4"/>
        <v>32920.167291161561</v>
      </c>
      <c r="L19" s="41">
        <f t="shared" si="5"/>
        <v>14</v>
      </c>
      <c r="M19" s="22">
        <f t="shared" si="6"/>
        <v>0.41395985401459856</v>
      </c>
      <c r="N19" s="15">
        <f t="shared" si="7"/>
        <v>10</v>
      </c>
    </row>
    <row r="20" spans="2:15" ht="18.75" customHeight="1">
      <c r="B20" s="17" t="s">
        <v>17</v>
      </c>
      <c r="C20" s="69"/>
      <c r="D20" s="60">
        <v>1300840130</v>
      </c>
      <c r="E20" s="45">
        <f t="shared" si="0"/>
        <v>0.14095543887402948</v>
      </c>
      <c r="F20" s="41">
        <f t="shared" si="1"/>
        <v>2</v>
      </c>
      <c r="G20" s="60">
        <v>84990</v>
      </c>
      <c r="H20" s="46">
        <f t="shared" si="2"/>
        <v>4</v>
      </c>
      <c r="I20" s="60">
        <v>7157</v>
      </c>
      <c r="J20" s="41">
        <f t="shared" si="3"/>
        <v>4</v>
      </c>
      <c r="K20" s="47">
        <f t="shared" si="4"/>
        <v>181757.73787899959</v>
      </c>
      <c r="L20" s="41">
        <f t="shared" si="5"/>
        <v>3</v>
      </c>
      <c r="M20" s="22">
        <f t="shared" si="6"/>
        <v>0.65301094890510947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699701729</v>
      </c>
      <c r="E21" s="45">
        <f t="shared" si="0"/>
        <v>7.5817744254332187E-2</v>
      </c>
      <c r="F21" s="41">
        <f t="shared" si="1"/>
        <v>4</v>
      </c>
      <c r="G21" s="60">
        <v>42588</v>
      </c>
      <c r="H21" s="46">
        <f t="shared" si="2"/>
        <v>6</v>
      </c>
      <c r="I21" s="60">
        <v>4525</v>
      </c>
      <c r="J21" s="41">
        <f t="shared" si="3"/>
        <v>11</v>
      </c>
      <c r="K21" s="47">
        <f t="shared" si="4"/>
        <v>154630.21635359115</v>
      </c>
      <c r="L21" s="41">
        <f t="shared" si="5"/>
        <v>4</v>
      </c>
      <c r="M21" s="22">
        <f t="shared" si="6"/>
        <v>0.41286496350364965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6608</v>
      </c>
      <c r="E22" s="45">
        <f t="shared" si="0"/>
        <v>7.1602460486792237E-7</v>
      </c>
      <c r="F22" s="41">
        <f t="shared" si="1"/>
        <v>21</v>
      </c>
      <c r="G22" s="60">
        <v>3</v>
      </c>
      <c r="H22" s="46">
        <f t="shared" si="2"/>
        <v>21</v>
      </c>
      <c r="I22" s="60">
        <v>2</v>
      </c>
      <c r="J22" s="41">
        <f t="shared" si="3"/>
        <v>21</v>
      </c>
      <c r="K22" s="47">
        <f t="shared" si="4"/>
        <v>3304</v>
      </c>
      <c r="L22" s="41">
        <f t="shared" si="5"/>
        <v>21</v>
      </c>
      <c r="M22" s="22">
        <f t="shared" si="6"/>
        <v>1.8248175182481751E-4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1235</v>
      </c>
      <c r="E23" s="45">
        <f t="shared" si="0"/>
        <v>1.3382118447516404E-7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1235</v>
      </c>
      <c r="L23" s="41">
        <f t="shared" si="5"/>
        <v>22</v>
      </c>
      <c r="M23" s="22">
        <f t="shared" si="6"/>
        <v>9.1240875912408753E-5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1156346</v>
      </c>
      <c r="E24" s="45">
        <f t="shared" si="0"/>
        <v>1.2529845456122918E-4</v>
      </c>
      <c r="F24" s="41">
        <f t="shared" si="1"/>
        <v>19</v>
      </c>
      <c r="G24" s="60">
        <v>1345</v>
      </c>
      <c r="H24" s="46">
        <f t="shared" si="2"/>
        <v>19</v>
      </c>
      <c r="I24" s="60">
        <v>334</v>
      </c>
      <c r="J24" s="41">
        <f t="shared" si="3"/>
        <v>19</v>
      </c>
      <c r="K24" s="47">
        <f t="shared" si="4"/>
        <v>3462.1137724550899</v>
      </c>
      <c r="L24" s="41">
        <f t="shared" si="5"/>
        <v>20</v>
      </c>
      <c r="M24" s="22">
        <f t="shared" si="6"/>
        <v>3.0474452554744527E-2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134689862</v>
      </c>
      <c r="E25" s="45">
        <f t="shared" si="0"/>
        <v>1.4594620947073998E-2</v>
      </c>
      <c r="F25" s="41">
        <f t="shared" si="1"/>
        <v>14</v>
      </c>
      <c r="G25" s="60">
        <v>32398</v>
      </c>
      <c r="H25" s="46">
        <f t="shared" si="2"/>
        <v>8</v>
      </c>
      <c r="I25" s="60">
        <v>4935</v>
      </c>
      <c r="J25" s="41">
        <f t="shared" si="3"/>
        <v>7</v>
      </c>
      <c r="K25" s="47">
        <f t="shared" si="4"/>
        <v>27292.778520770011</v>
      </c>
      <c r="L25" s="41">
        <f t="shared" si="5"/>
        <v>16</v>
      </c>
      <c r="M25" s="22">
        <f t="shared" si="6"/>
        <v>0.45027372262773724</v>
      </c>
      <c r="N25" s="15">
        <f t="shared" si="7"/>
        <v>7</v>
      </c>
    </row>
    <row r="26" spans="2:15" ht="18.75" customHeight="1">
      <c r="B26" s="43" t="s">
        <v>40</v>
      </c>
      <c r="C26" s="44"/>
      <c r="D26" s="60">
        <v>557074579</v>
      </c>
      <c r="E26" s="45">
        <f t="shared" si="0"/>
        <v>6.0363060730998667E-2</v>
      </c>
      <c r="F26" s="41">
        <f t="shared" si="1"/>
        <v>8</v>
      </c>
      <c r="G26" s="60">
        <v>19687</v>
      </c>
      <c r="H26" s="46">
        <f t="shared" si="2"/>
        <v>13</v>
      </c>
      <c r="I26" s="60">
        <v>3643</v>
      </c>
      <c r="J26" s="41">
        <f t="shared" si="3"/>
        <v>13</v>
      </c>
      <c r="K26" s="47">
        <f t="shared" si="4"/>
        <v>152916.43672797145</v>
      </c>
      <c r="L26" s="41">
        <f t="shared" si="5"/>
        <v>5</v>
      </c>
      <c r="M26" s="22">
        <f t="shared" si="6"/>
        <v>0.33239051094890509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63875509</v>
      </c>
      <c r="E27" s="45">
        <f t="shared" si="0"/>
        <v>6.9213735006753048E-3</v>
      </c>
      <c r="F27" s="41">
        <f t="shared" si="1"/>
        <v>17</v>
      </c>
      <c r="G27" s="60">
        <v>19788</v>
      </c>
      <c r="H27" s="46">
        <f t="shared" si="2"/>
        <v>12</v>
      </c>
      <c r="I27" s="60">
        <v>3053</v>
      </c>
      <c r="J27" s="41">
        <f t="shared" si="3"/>
        <v>14</v>
      </c>
      <c r="K27" s="47">
        <f t="shared" si="4"/>
        <v>20922.210612512285</v>
      </c>
      <c r="L27" s="41">
        <f t="shared" si="5"/>
        <v>18</v>
      </c>
      <c r="M27" s="22">
        <f t="shared" si="6"/>
        <v>0.27855839416058392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224176598</v>
      </c>
      <c r="E28" s="45">
        <f t="shared" si="0"/>
        <v>2.4291156174876673E-2</v>
      </c>
      <c r="F28" s="41">
        <f t="shared" si="1"/>
        <v>12</v>
      </c>
      <c r="G28" s="60">
        <v>5273</v>
      </c>
      <c r="H28" s="46">
        <f t="shared" si="2"/>
        <v>18</v>
      </c>
      <c r="I28" s="60">
        <v>2479</v>
      </c>
      <c r="J28" s="41">
        <f t="shared" si="3"/>
        <v>15</v>
      </c>
      <c r="K28" s="60">
        <f t="shared" si="4"/>
        <v>90430.253327954822</v>
      </c>
      <c r="L28" s="41">
        <f t="shared" si="5"/>
        <v>9</v>
      </c>
      <c r="M28" s="22">
        <f t="shared" si="6"/>
        <v>0.22618613138686131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461588</v>
      </c>
      <c r="E29" s="50">
        <f t="shared" si="0"/>
        <v>5.0016399108924719E-5</v>
      </c>
      <c r="F29" s="41">
        <f t="shared" si="1"/>
        <v>20</v>
      </c>
      <c r="G29" s="61">
        <v>372</v>
      </c>
      <c r="H29" s="46">
        <f t="shared" si="2"/>
        <v>20</v>
      </c>
      <c r="I29" s="61">
        <v>43</v>
      </c>
      <c r="J29" s="41">
        <f t="shared" si="3"/>
        <v>20</v>
      </c>
      <c r="K29" s="51">
        <f t="shared" si="4"/>
        <v>10734.60465116279</v>
      </c>
      <c r="L29" s="41">
        <f t="shared" si="5"/>
        <v>19</v>
      </c>
      <c r="M29" s="28">
        <f t="shared" si="6"/>
        <v>3.9233576642335767E-3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9228733140</v>
      </c>
      <c r="E30" s="70"/>
      <c r="F30" s="71"/>
      <c r="G30" s="62">
        <v>243281</v>
      </c>
      <c r="H30" s="71"/>
      <c r="I30" s="62">
        <v>10018</v>
      </c>
      <c r="J30" s="71"/>
      <c r="K30" s="54">
        <f>IFERROR(D30/I30,0)</f>
        <v>921215.1267718107</v>
      </c>
      <c r="L30" s="71"/>
      <c r="M30" s="30">
        <f t="shared" si="6"/>
        <v>0.91405109489051095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20" priority="33" stopIfTrue="1">
      <formula>$F8&lt;=5</formula>
    </cfRule>
  </conditionalFormatting>
  <conditionalFormatting sqref="H8:H29">
    <cfRule type="expression" dxfId="119" priority="34" stopIfTrue="1">
      <formula>$H8&lt;=5</formula>
    </cfRule>
  </conditionalFormatting>
  <conditionalFormatting sqref="J8:J29">
    <cfRule type="expression" dxfId="118" priority="35" stopIfTrue="1">
      <formula>$J8&lt;=5</formula>
    </cfRule>
  </conditionalFormatting>
  <conditionalFormatting sqref="L8:L29">
    <cfRule type="expression" dxfId="117" priority="36" stopIfTrue="1">
      <formula>$L8&lt;=5</formula>
    </cfRule>
  </conditionalFormatting>
  <conditionalFormatting sqref="E8:E29">
    <cfRule type="expression" dxfId="116" priority="31" stopIfTrue="1">
      <formula>$F8&lt;=5</formula>
    </cfRule>
  </conditionalFormatting>
  <conditionalFormatting sqref="G8:G29">
    <cfRule type="expression" dxfId="115" priority="29" stopIfTrue="1">
      <formula>$H8&lt;=5</formula>
    </cfRule>
  </conditionalFormatting>
  <conditionalFormatting sqref="I8:I29">
    <cfRule type="expression" dxfId="114" priority="27" stopIfTrue="1">
      <formula>$J8&lt;=5</formula>
    </cfRule>
  </conditionalFormatting>
  <conditionalFormatting sqref="K8:K29">
    <cfRule type="expression" dxfId="113" priority="25" stopIfTrue="1">
      <formula>$L8&lt;=5</formula>
    </cfRule>
  </conditionalFormatting>
  <conditionalFormatting sqref="D8:D29">
    <cfRule type="expression" dxfId="112" priority="23" stopIfTrue="1">
      <formula>$F8&lt;=5</formula>
    </cfRule>
  </conditionalFormatting>
  <conditionalFormatting sqref="N8:N29">
    <cfRule type="expression" dxfId="111" priority="17" stopIfTrue="1">
      <formula>$N8&lt;=5</formula>
    </cfRule>
  </conditionalFormatting>
  <conditionalFormatting sqref="M8:M29">
    <cfRule type="expression" dxfId="110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8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255</v>
      </c>
    </row>
    <row r="3" spans="1:14" s="1" customFormat="1" ht="18.75" customHeight="1">
      <c r="A3" s="35"/>
      <c r="B3" s="129" t="s">
        <v>179</v>
      </c>
      <c r="C3" s="130"/>
      <c r="D3" s="137">
        <v>5508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66249857</v>
      </c>
      <c r="E8" s="40">
        <f t="shared" ref="E8:E29" si="0">IFERROR(D8/$D$30,0)</f>
        <v>1.4266847212482461E-2</v>
      </c>
      <c r="F8" s="41">
        <f>_xlfn.IFS(D8&gt;0,RANK(D8,$D$8:$D$29,0),D8=0,"-")</f>
        <v>14</v>
      </c>
      <c r="G8" s="59">
        <v>10387</v>
      </c>
      <c r="H8" s="46">
        <f>_xlfn.IFS(G8&gt;0,RANK(G8,$G$8:$G$29,0),G8=0,"-")</f>
        <v>13</v>
      </c>
      <c r="I8" s="59">
        <v>2010</v>
      </c>
      <c r="J8" s="41">
        <f>_xlfn.IFS(I8&gt;0,RANK(I8,$I$8:$I$29,0),I8=0,"-")</f>
        <v>12</v>
      </c>
      <c r="K8" s="42">
        <f>IFERROR(D8/I8,0)</f>
        <v>32960.127860696521</v>
      </c>
      <c r="L8" s="41">
        <f>_xlfn.IFS(K8&gt;0,RANK(K8,$K$8:$K$29,0),K8=0,"-")</f>
        <v>15</v>
      </c>
      <c r="M8" s="16">
        <f>IFERROR(I8/$D$3,0)</f>
        <v>0.36492374727668847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679233979</v>
      </c>
      <c r="E9" s="45">
        <f t="shared" si="0"/>
        <v>0.1462724274245531</v>
      </c>
      <c r="F9" s="41">
        <f t="shared" ref="F9:F29" si="1">_xlfn.IFS(D9&gt;0,RANK(D9,$D$8:$D$29,0),D9=0,"-")</f>
        <v>2</v>
      </c>
      <c r="G9" s="60">
        <v>14435</v>
      </c>
      <c r="H9" s="46">
        <f t="shared" ref="H9:H29" si="2">_xlfn.IFS(G9&gt;0,RANK(G9,$G$8:$G$29,0),G9=0,"-")</f>
        <v>11</v>
      </c>
      <c r="I9" s="60">
        <v>2491</v>
      </c>
      <c r="J9" s="41">
        <f t="shared" ref="J9:J29" si="3">_xlfn.IFS(I9&gt;0,RANK(I9,$I$8:$I$29,0),I9=0,"-")</f>
        <v>7</v>
      </c>
      <c r="K9" s="47">
        <f t="shared" ref="K9:K29" si="4">IFERROR(D9/I9,0)</f>
        <v>272675.22240064229</v>
      </c>
      <c r="L9" s="41">
        <f t="shared" ref="L9:L29" si="5">_xlfn.IFS(K9&gt;0,RANK(K9,$K$8:$K$29,0),K9=0,"-")</f>
        <v>1</v>
      </c>
      <c r="M9" s="22">
        <f t="shared" ref="M9:M30" si="6">IFERROR(I9/$D$3,0)</f>
        <v>0.45225127087872186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53323756</v>
      </c>
      <c r="E10" s="45">
        <f t="shared" si="0"/>
        <v>1.148322296978988E-2</v>
      </c>
      <c r="F10" s="41">
        <f t="shared" si="1"/>
        <v>16</v>
      </c>
      <c r="G10" s="60">
        <v>4541</v>
      </c>
      <c r="H10" s="46">
        <f t="shared" si="2"/>
        <v>16</v>
      </c>
      <c r="I10" s="60">
        <v>860</v>
      </c>
      <c r="J10" s="41">
        <f t="shared" si="3"/>
        <v>17</v>
      </c>
      <c r="K10" s="47">
        <f t="shared" si="4"/>
        <v>62004.367441860464</v>
      </c>
      <c r="L10" s="41">
        <f t="shared" si="5"/>
        <v>13</v>
      </c>
      <c r="M10" s="22">
        <f t="shared" si="6"/>
        <v>0.15613652868554828</v>
      </c>
      <c r="N10" s="15">
        <f t="shared" si="7"/>
        <v>17</v>
      </c>
    </row>
    <row r="11" spans="1:14" ht="18.75" customHeight="1">
      <c r="B11" s="43" t="s">
        <v>31</v>
      </c>
      <c r="C11" s="44"/>
      <c r="D11" s="60">
        <v>249526007</v>
      </c>
      <c r="E11" s="45">
        <f t="shared" si="0"/>
        <v>5.3735201532734311E-2</v>
      </c>
      <c r="F11" s="41">
        <f t="shared" si="1"/>
        <v>9</v>
      </c>
      <c r="G11" s="60">
        <v>49663</v>
      </c>
      <c r="H11" s="46">
        <f t="shared" si="2"/>
        <v>3</v>
      </c>
      <c r="I11" s="60">
        <v>3791</v>
      </c>
      <c r="J11" s="41">
        <f t="shared" si="3"/>
        <v>3</v>
      </c>
      <c r="K11" s="47">
        <f t="shared" si="4"/>
        <v>65820.629649169088</v>
      </c>
      <c r="L11" s="41">
        <f t="shared" si="5"/>
        <v>12</v>
      </c>
      <c r="M11" s="22">
        <f t="shared" si="6"/>
        <v>0.68827160493827155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128142794</v>
      </c>
      <c r="E12" s="45">
        <f t="shared" si="0"/>
        <v>2.7595435615485393E-2</v>
      </c>
      <c r="F12" s="41">
        <f t="shared" si="1"/>
        <v>11</v>
      </c>
      <c r="G12" s="60">
        <v>9750</v>
      </c>
      <c r="H12" s="46">
        <f t="shared" si="2"/>
        <v>14</v>
      </c>
      <c r="I12" s="60">
        <v>1026</v>
      </c>
      <c r="J12" s="41">
        <f t="shared" si="3"/>
        <v>16</v>
      </c>
      <c r="K12" s="47">
        <f t="shared" si="4"/>
        <v>124895.51072124757</v>
      </c>
      <c r="L12" s="41">
        <f t="shared" si="5"/>
        <v>6</v>
      </c>
      <c r="M12" s="22">
        <f t="shared" si="6"/>
        <v>0.18627450980392157</v>
      </c>
      <c r="N12" s="15">
        <f t="shared" si="7"/>
        <v>16</v>
      </c>
    </row>
    <row r="13" spans="1:14" ht="18.75" customHeight="1">
      <c r="B13" s="43" t="s">
        <v>140</v>
      </c>
      <c r="C13" s="44"/>
      <c r="D13" s="60">
        <v>276358176</v>
      </c>
      <c r="E13" s="45">
        <f t="shared" si="0"/>
        <v>5.9513485031557685E-2</v>
      </c>
      <c r="F13" s="41">
        <f t="shared" si="1"/>
        <v>8</v>
      </c>
      <c r="G13" s="60">
        <v>31738</v>
      </c>
      <c r="H13" s="46">
        <f t="shared" si="2"/>
        <v>5</v>
      </c>
      <c r="I13" s="60">
        <v>2397</v>
      </c>
      <c r="J13" s="41">
        <f t="shared" si="3"/>
        <v>10</v>
      </c>
      <c r="K13" s="47">
        <f t="shared" si="4"/>
        <v>115293.35669586984</v>
      </c>
      <c r="L13" s="41">
        <f t="shared" si="5"/>
        <v>7</v>
      </c>
      <c r="M13" s="22">
        <f t="shared" si="6"/>
        <v>0.43518518518518517</v>
      </c>
      <c r="N13" s="15">
        <f t="shared" si="7"/>
        <v>10</v>
      </c>
    </row>
    <row r="14" spans="1:14" ht="18.75" customHeight="1">
      <c r="B14" s="43" t="s">
        <v>141</v>
      </c>
      <c r="C14" s="44"/>
      <c r="D14" s="60">
        <v>170290155</v>
      </c>
      <c r="E14" s="45">
        <f t="shared" si="0"/>
        <v>3.6671831958444173E-2</v>
      </c>
      <c r="F14" s="41">
        <f t="shared" si="1"/>
        <v>10</v>
      </c>
      <c r="G14" s="60">
        <v>18600</v>
      </c>
      <c r="H14" s="46">
        <f t="shared" si="2"/>
        <v>9</v>
      </c>
      <c r="I14" s="60">
        <v>2575</v>
      </c>
      <c r="J14" s="41">
        <f t="shared" si="3"/>
        <v>6</v>
      </c>
      <c r="K14" s="47">
        <f t="shared" si="4"/>
        <v>66132.099029126213</v>
      </c>
      <c r="L14" s="41">
        <f t="shared" si="5"/>
        <v>11</v>
      </c>
      <c r="M14" s="22">
        <f t="shared" si="6"/>
        <v>0.46750181554103121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14558722</v>
      </c>
      <c r="E15" s="45">
        <f t="shared" si="0"/>
        <v>3.1352077089465578E-3</v>
      </c>
      <c r="F15" s="41">
        <f t="shared" si="1"/>
        <v>18</v>
      </c>
      <c r="G15" s="60">
        <v>3120</v>
      </c>
      <c r="H15" s="46">
        <f t="shared" si="2"/>
        <v>18</v>
      </c>
      <c r="I15" s="60">
        <v>660</v>
      </c>
      <c r="J15" s="41">
        <f t="shared" si="3"/>
        <v>18</v>
      </c>
      <c r="K15" s="47">
        <f t="shared" si="4"/>
        <v>22058.669696969697</v>
      </c>
      <c r="L15" s="41">
        <f t="shared" si="5"/>
        <v>17</v>
      </c>
      <c r="M15" s="22">
        <f t="shared" si="6"/>
        <v>0.11982570806100218</v>
      </c>
      <c r="N15" s="15">
        <f t="shared" si="7"/>
        <v>18</v>
      </c>
    </row>
    <row r="16" spans="1:14" ht="18.75" customHeight="1">
      <c r="B16" s="43" t="s">
        <v>161</v>
      </c>
      <c r="C16" s="44"/>
      <c r="D16" s="60">
        <v>818015411</v>
      </c>
      <c r="E16" s="45">
        <f t="shared" si="0"/>
        <v>0.17615888417982614</v>
      </c>
      <c r="F16" s="41">
        <f t="shared" si="1"/>
        <v>1</v>
      </c>
      <c r="G16" s="60">
        <v>63047</v>
      </c>
      <c r="H16" s="46">
        <f t="shared" si="2"/>
        <v>1</v>
      </c>
      <c r="I16" s="60">
        <v>4098</v>
      </c>
      <c r="J16" s="41">
        <f t="shared" si="3"/>
        <v>1</v>
      </c>
      <c r="K16" s="47">
        <f t="shared" si="4"/>
        <v>199613.3262567106</v>
      </c>
      <c r="L16" s="41">
        <f t="shared" si="5"/>
        <v>2</v>
      </c>
      <c r="M16" s="22">
        <f t="shared" si="6"/>
        <v>0.74400871459694984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295783339</v>
      </c>
      <c r="E17" s="45">
        <f t="shared" si="0"/>
        <v>6.3696676439783176E-2</v>
      </c>
      <c r="F17" s="41">
        <f t="shared" si="1"/>
        <v>7</v>
      </c>
      <c r="G17" s="60">
        <v>23155</v>
      </c>
      <c r="H17" s="46">
        <f t="shared" si="2"/>
        <v>6</v>
      </c>
      <c r="I17" s="60">
        <v>3022</v>
      </c>
      <c r="J17" s="41">
        <f t="shared" si="3"/>
        <v>5</v>
      </c>
      <c r="K17" s="47">
        <f t="shared" si="4"/>
        <v>97876.683984116476</v>
      </c>
      <c r="L17" s="41">
        <f t="shared" si="5"/>
        <v>8</v>
      </c>
      <c r="M17" s="22">
        <f t="shared" si="6"/>
        <v>0.54865649963689178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325348998</v>
      </c>
      <c r="E18" s="45">
        <f t="shared" si="0"/>
        <v>7.0063614555428574E-2</v>
      </c>
      <c r="F18" s="41">
        <f t="shared" si="1"/>
        <v>5</v>
      </c>
      <c r="G18" s="60">
        <v>51508</v>
      </c>
      <c r="H18" s="46">
        <f t="shared" si="2"/>
        <v>2</v>
      </c>
      <c r="I18" s="60">
        <v>3825</v>
      </c>
      <c r="J18" s="41">
        <f t="shared" si="3"/>
        <v>2</v>
      </c>
      <c r="K18" s="47">
        <f t="shared" si="4"/>
        <v>85058.561568627454</v>
      </c>
      <c r="L18" s="41">
        <f t="shared" si="5"/>
        <v>9</v>
      </c>
      <c r="M18" s="22">
        <f t="shared" si="6"/>
        <v>0.69444444444444442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65539080</v>
      </c>
      <c r="E19" s="45">
        <f t="shared" si="0"/>
        <v>1.4113782023811236E-2</v>
      </c>
      <c r="F19" s="41">
        <f t="shared" si="1"/>
        <v>15</v>
      </c>
      <c r="G19" s="60">
        <v>16439</v>
      </c>
      <c r="H19" s="46">
        <f t="shared" si="2"/>
        <v>10</v>
      </c>
      <c r="I19" s="60">
        <v>2403</v>
      </c>
      <c r="J19" s="41">
        <f t="shared" si="3"/>
        <v>9</v>
      </c>
      <c r="K19" s="47">
        <f t="shared" si="4"/>
        <v>27273.857677902623</v>
      </c>
      <c r="L19" s="41">
        <f t="shared" si="5"/>
        <v>16</v>
      </c>
      <c r="M19" s="22">
        <f t="shared" si="6"/>
        <v>0.43627450980392157</v>
      </c>
      <c r="N19" s="15">
        <f t="shared" si="7"/>
        <v>9</v>
      </c>
    </row>
    <row r="20" spans="2:15" ht="18.75" customHeight="1">
      <c r="B20" s="17" t="s">
        <v>17</v>
      </c>
      <c r="C20" s="69"/>
      <c r="D20" s="60">
        <v>635316881</v>
      </c>
      <c r="E20" s="45">
        <f t="shared" si="0"/>
        <v>0.13681491980787069</v>
      </c>
      <c r="F20" s="41">
        <f t="shared" si="1"/>
        <v>3</v>
      </c>
      <c r="G20" s="60">
        <v>47365</v>
      </c>
      <c r="H20" s="46">
        <f t="shared" si="2"/>
        <v>4</v>
      </c>
      <c r="I20" s="60">
        <v>3636</v>
      </c>
      <c r="J20" s="41">
        <f t="shared" si="3"/>
        <v>4</v>
      </c>
      <c r="K20" s="47">
        <f t="shared" si="4"/>
        <v>174729.61523652365</v>
      </c>
      <c r="L20" s="41">
        <f t="shared" si="5"/>
        <v>3</v>
      </c>
      <c r="M20" s="22">
        <f t="shared" si="6"/>
        <v>0.66013071895424835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326503734</v>
      </c>
      <c r="E21" s="45">
        <f t="shared" si="0"/>
        <v>7.0312285916073969E-2</v>
      </c>
      <c r="F21" s="41">
        <f t="shared" si="1"/>
        <v>4</v>
      </c>
      <c r="G21" s="60">
        <v>22236</v>
      </c>
      <c r="H21" s="46">
        <f t="shared" si="2"/>
        <v>7</v>
      </c>
      <c r="I21" s="60">
        <v>2171</v>
      </c>
      <c r="J21" s="41">
        <f t="shared" si="3"/>
        <v>11</v>
      </c>
      <c r="K21" s="47">
        <f t="shared" si="4"/>
        <v>150393.24458774758</v>
      </c>
      <c r="L21" s="41">
        <f t="shared" si="5"/>
        <v>5</v>
      </c>
      <c r="M21" s="22">
        <f t="shared" si="6"/>
        <v>0.39415395787944807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8138</v>
      </c>
      <c r="E22" s="45">
        <f t="shared" si="0"/>
        <v>1.7525109920642134E-6</v>
      </c>
      <c r="F22" s="41">
        <f t="shared" si="1"/>
        <v>21</v>
      </c>
      <c r="G22" s="60">
        <v>1</v>
      </c>
      <c r="H22" s="46">
        <f t="shared" si="2"/>
        <v>21</v>
      </c>
      <c r="I22" s="60">
        <v>1</v>
      </c>
      <c r="J22" s="41">
        <f t="shared" si="3"/>
        <v>21</v>
      </c>
      <c r="K22" s="47">
        <f t="shared" si="4"/>
        <v>8138</v>
      </c>
      <c r="L22" s="41">
        <f t="shared" si="5"/>
        <v>20</v>
      </c>
      <c r="M22" s="22">
        <f t="shared" si="6"/>
        <v>1.8155410312273057E-4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1915</v>
      </c>
      <c r="E23" s="45">
        <f t="shared" si="0"/>
        <v>4.123935303272264E-7</v>
      </c>
      <c r="F23" s="41">
        <f t="shared" si="1"/>
        <v>22</v>
      </c>
      <c r="G23" s="60">
        <v>1</v>
      </c>
      <c r="H23" s="46">
        <f t="shared" si="2"/>
        <v>21</v>
      </c>
      <c r="I23" s="60">
        <v>1</v>
      </c>
      <c r="J23" s="41">
        <f t="shared" si="3"/>
        <v>21</v>
      </c>
      <c r="K23" s="47">
        <f t="shared" si="4"/>
        <v>1915</v>
      </c>
      <c r="L23" s="41">
        <f t="shared" si="5"/>
        <v>22</v>
      </c>
      <c r="M23" s="22">
        <f t="shared" si="6"/>
        <v>1.8155410312273057E-4</v>
      </c>
      <c r="N23" s="15">
        <f t="shared" si="7"/>
        <v>21</v>
      </c>
    </row>
    <row r="24" spans="2:15" ht="18.75" customHeight="1">
      <c r="B24" s="43" t="s">
        <v>56</v>
      </c>
      <c r="C24" s="44"/>
      <c r="D24" s="60">
        <v>2016232</v>
      </c>
      <c r="E24" s="45">
        <f t="shared" si="0"/>
        <v>4.3419375062074377E-4</v>
      </c>
      <c r="F24" s="41">
        <f t="shared" si="1"/>
        <v>19</v>
      </c>
      <c r="G24" s="60">
        <v>388</v>
      </c>
      <c r="H24" s="46">
        <f t="shared" si="2"/>
        <v>19</v>
      </c>
      <c r="I24" s="60">
        <v>119</v>
      </c>
      <c r="J24" s="41">
        <f t="shared" si="3"/>
        <v>19</v>
      </c>
      <c r="K24" s="47">
        <f t="shared" si="4"/>
        <v>16943.126050420167</v>
      </c>
      <c r="L24" s="41">
        <f t="shared" si="5"/>
        <v>19</v>
      </c>
      <c r="M24" s="22">
        <f t="shared" si="6"/>
        <v>2.1604938271604937E-2</v>
      </c>
      <c r="N24" s="15">
        <f t="shared" si="7"/>
        <v>19</v>
      </c>
    </row>
    <row r="25" spans="2:15" ht="18.75" customHeight="1">
      <c r="B25" s="43" t="s">
        <v>162</v>
      </c>
      <c r="C25" s="44"/>
      <c r="D25" s="60">
        <v>84297110</v>
      </c>
      <c r="E25" s="45">
        <f t="shared" si="0"/>
        <v>1.8153306939573129E-2</v>
      </c>
      <c r="F25" s="41">
        <f t="shared" si="1"/>
        <v>13</v>
      </c>
      <c r="G25" s="60">
        <v>19159</v>
      </c>
      <c r="H25" s="46">
        <f t="shared" si="2"/>
        <v>8</v>
      </c>
      <c r="I25" s="60">
        <v>2490</v>
      </c>
      <c r="J25" s="41">
        <f t="shared" si="3"/>
        <v>8</v>
      </c>
      <c r="K25" s="47">
        <f t="shared" si="4"/>
        <v>33854.26104417671</v>
      </c>
      <c r="L25" s="41">
        <f t="shared" si="5"/>
        <v>14</v>
      </c>
      <c r="M25" s="22">
        <f t="shared" si="6"/>
        <v>0.45206971677559915</v>
      </c>
      <c r="N25" s="15">
        <f t="shared" si="7"/>
        <v>8</v>
      </c>
    </row>
    <row r="26" spans="2:15" ht="18.75" customHeight="1">
      <c r="B26" s="43" t="s">
        <v>163</v>
      </c>
      <c r="C26" s="44"/>
      <c r="D26" s="60">
        <v>313955177</v>
      </c>
      <c r="E26" s="45">
        <f t="shared" si="0"/>
        <v>6.760996543474633E-2</v>
      </c>
      <c r="F26" s="41">
        <f t="shared" si="1"/>
        <v>6</v>
      </c>
      <c r="G26" s="60">
        <v>11205</v>
      </c>
      <c r="H26" s="46">
        <f t="shared" si="2"/>
        <v>12</v>
      </c>
      <c r="I26" s="60">
        <v>1848</v>
      </c>
      <c r="J26" s="41">
        <f t="shared" si="3"/>
        <v>13</v>
      </c>
      <c r="K26" s="47">
        <f t="shared" si="4"/>
        <v>169889.16504329004</v>
      </c>
      <c r="L26" s="41">
        <f t="shared" si="5"/>
        <v>4</v>
      </c>
      <c r="M26" s="22">
        <f t="shared" si="6"/>
        <v>0.33551198257080611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25344938</v>
      </c>
      <c r="E27" s="45">
        <f t="shared" si="0"/>
        <v>5.4580096385089677E-3</v>
      </c>
      <c r="F27" s="41">
        <f t="shared" si="1"/>
        <v>17</v>
      </c>
      <c r="G27" s="60">
        <v>9609</v>
      </c>
      <c r="H27" s="46">
        <f t="shared" si="2"/>
        <v>15</v>
      </c>
      <c r="I27" s="60">
        <v>1320</v>
      </c>
      <c r="J27" s="41">
        <f t="shared" si="3"/>
        <v>15</v>
      </c>
      <c r="K27" s="47">
        <f t="shared" si="4"/>
        <v>19200.710606060606</v>
      </c>
      <c r="L27" s="41">
        <f t="shared" si="5"/>
        <v>18</v>
      </c>
      <c r="M27" s="22">
        <f t="shared" si="6"/>
        <v>0.23965141612200436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113515801</v>
      </c>
      <c r="E28" s="45">
        <f t="shared" si="0"/>
        <v>2.4445525807996291E-2</v>
      </c>
      <c r="F28" s="41">
        <f t="shared" si="1"/>
        <v>12</v>
      </c>
      <c r="G28" s="60">
        <v>3177</v>
      </c>
      <c r="H28" s="46">
        <f t="shared" si="2"/>
        <v>17</v>
      </c>
      <c r="I28" s="60">
        <v>1429</v>
      </c>
      <c r="J28" s="41">
        <f t="shared" si="3"/>
        <v>14</v>
      </c>
      <c r="K28" s="60">
        <f t="shared" si="4"/>
        <v>79437.229531140663</v>
      </c>
      <c r="L28" s="41">
        <f t="shared" si="5"/>
        <v>10</v>
      </c>
      <c r="M28" s="22">
        <f t="shared" si="6"/>
        <v>0.25944081336238201</v>
      </c>
      <c r="N28" s="15">
        <f t="shared" si="7"/>
        <v>14</v>
      </c>
    </row>
    <row r="29" spans="2:15" ht="18.75" customHeight="1" thickBot="1">
      <c r="B29" s="48" t="s">
        <v>164</v>
      </c>
      <c r="C29" s="49"/>
      <c r="D29" s="61">
        <v>292600</v>
      </c>
      <c r="E29" s="50">
        <f t="shared" si="0"/>
        <v>6.301114724477621E-5</v>
      </c>
      <c r="F29" s="41">
        <f t="shared" si="1"/>
        <v>20</v>
      </c>
      <c r="G29" s="61">
        <v>229</v>
      </c>
      <c r="H29" s="46">
        <f t="shared" si="2"/>
        <v>20</v>
      </c>
      <c r="I29" s="61">
        <v>39</v>
      </c>
      <c r="J29" s="41">
        <f t="shared" si="3"/>
        <v>20</v>
      </c>
      <c r="K29" s="51">
        <f t="shared" si="4"/>
        <v>7502.5641025641025</v>
      </c>
      <c r="L29" s="41">
        <f t="shared" si="5"/>
        <v>21</v>
      </c>
      <c r="M29" s="28">
        <f t="shared" si="6"/>
        <v>7.0806100217864921E-3</v>
      </c>
      <c r="N29" s="15">
        <f t="shared" si="7"/>
        <v>20</v>
      </c>
    </row>
    <row r="30" spans="2:15" ht="18.75" customHeight="1" thickTop="1">
      <c r="B30" s="52" t="s">
        <v>62</v>
      </c>
      <c r="C30" s="53"/>
      <c r="D30" s="62">
        <v>4643622800</v>
      </c>
      <c r="E30" s="70"/>
      <c r="F30" s="71"/>
      <c r="G30" s="62">
        <v>137684</v>
      </c>
      <c r="H30" s="71"/>
      <c r="I30" s="62">
        <v>5112</v>
      </c>
      <c r="J30" s="71"/>
      <c r="K30" s="54">
        <f>IFERROR(D30/I30,0)</f>
        <v>908376.91705790302</v>
      </c>
      <c r="L30" s="71"/>
      <c r="M30" s="30">
        <f t="shared" si="6"/>
        <v>0.92810457516339873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9" priority="33" stopIfTrue="1">
      <formula>$F8&lt;=5</formula>
    </cfRule>
  </conditionalFormatting>
  <conditionalFormatting sqref="H8:H29">
    <cfRule type="expression" dxfId="108" priority="34" stopIfTrue="1">
      <formula>$H8&lt;=5</formula>
    </cfRule>
  </conditionalFormatting>
  <conditionalFormatting sqref="J8:J29">
    <cfRule type="expression" dxfId="107" priority="35" stopIfTrue="1">
      <formula>$J8&lt;=5</formula>
    </cfRule>
  </conditionalFormatting>
  <conditionalFormatting sqref="L8:L29">
    <cfRule type="expression" dxfId="106" priority="36" stopIfTrue="1">
      <formula>$L8&lt;=5</formula>
    </cfRule>
  </conditionalFormatting>
  <conditionalFormatting sqref="E8:E29">
    <cfRule type="expression" dxfId="105" priority="31" stopIfTrue="1">
      <formula>$F8&lt;=5</formula>
    </cfRule>
  </conditionalFormatting>
  <conditionalFormatting sqref="G8:G29">
    <cfRule type="expression" dxfId="104" priority="29" stopIfTrue="1">
      <formula>$H8&lt;=5</formula>
    </cfRule>
  </conditionalFormatting>
  <conditionalFormatting sqref="I8:I29">
    <cfRule type="expression" dxfId="103" priority="27" stopIfTrue="1">
      <formula>$J8&lt;=5</formula>
    </cfRule>
  </conditionalFormatting>
  <conditionalFormatting sqref="K8:K29">
    <cfRule type="expression" dxfId="102" priority="25" stopIfTrue="1">
      <formula>$L8&lt;=5</formula>
    </cfRule>
  </conditionalFormatting>
  <conditionalFormatting sqref="D8:D29">
    <cfRule type="expression" dxfId="101" priority="23" stopIfTrue="1">
      <formula>$F8&lt;=5</formula>
    </cfRule>
  </conditionalFormatting>
  <conditionalFormatting sqref="N8:N29">
    <cfRule type="expression" dxfId="100" priority="17" stopIfTrue="1">
      <formula>$N8&lt;=5</formula>
    </cfRule>
  </conditionalFormatting>
  <conditionalFormatting sqref="M8:M29">
    <cfRule type="expression" dxfId="99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9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256</v>
      </c>
    </row>
    <row r="3" spans="1:14" s="1" customFormat="1" ht="18.75" customHeight="1">
      <c r="A3" s="35"/>
      <c r="B3" s="129" t="s">
        <v>179</v>
      </c>
      <c r="C3" s="130"/>
      <c r="D3" s="137">
        <v>5670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86013978</v>
      </c>
      <c r="E8" s="40">
        <f t="shared" ref="E8:E29" si="0">IFERROR(D8/$D$30,0)</f>
        <v>1.9789728865805309E-2</v>
      </c>
      <c r="F8" s="41">
        <f>_xlfn.IFS(D8&gt;0,RANK(D8,$D$8:$D$29,0),D8=0,"-")</f>
        <v>13</v>
      </c>
      <c r="G8" s="59">
        <v>11831</v>
      </c>
      <c r="H8" s="46">
        <f>_xlfn.IFS(G8&gt;0,RANK(G8,$G$8:$G$29,0),G8=0,"-")</f>
        <v>12</v>
      </c>
      <c r="I8" s="59">
        <v>2042</v>
      </c>
      <c r="J8" s="41">
        <f>_xlfn.IFS(I8&gt;0,RANK(I8,$I$8:$I$29,0),I8=0,"-")</f>
        <v>12</v>
      </c>
      <c r="K8" s="42">
        <f>IFERROR(D8/I8,0)</f>
        <v>42122.418217433886</v>
      </c>
      <c r="L8" s="41">
        <f>_xlfn.IFS(K8&gt;0,RANK(K8,$K$8:$K$29,0),K8=0,"-")</f>
        <v>13</v>
      </c>
      <c r="M8" s="16">
        <f>IFERROR(I8/$D$3,0)</f>
        <v>0.3601410934744268</v>
      </c>
      <c r="N8" s="15">
        <f>_xlfn.IFS(M8&gt;0,RANK(M8,$M$8:$M$29,0),M8=0,"-")</f>
        <v>12</v>
      </c>
    </row>
    <row r="9" spans="1:14" ht="18.75" customHeight="1">
      <c r="B9" s="43" t="s">
        <v>165</v>
      </c>
      <c r="C9" s="44"/>
      <c r="D9" s="60">
        <v>638464367</v>
      </c>
      <c r="E9" s="45">
        <f t="shared" si="0"/>
        <v>0.14689515596416219</v>
      </c>
      <c r="F9" s="41">
        <f t="shared" ref="F9:F29" si="1">_xlfn.IFS(D9&gt;0,RANK(D9,$D$8:$D$29,0),D9=0,"-")</f>
        <v>2</v>
      </c>
      <c r="G9" s="60">
        <v>13917</v>
      </c>
      <c r="H9" s="46">
        <f t="shared" ref="H9:H29" si="2">_xlfn.IFS(G9&gt;0,RANK(G9,$G$8:$G$29,0),G9=0,"-")</f>
        <v>11</v>
      </c>
      <c r="I9" s="60">
        <v>2617</v>
      </c>
      <c r="J9" s="41">
        <f t="shared" ref="J9:J29" si="3">_xlfn.IFS(I9&gt;0,RANK(I9,$I$8:$I$29,0),I9=0,"-")</f>
        <v>6</v>
      </c>
      <c r="K9" s="47">
        <f t="shared" ref="K9:K29" si="4">IFERROR(D9/I9,0)</f>
        <v>243968.04241497899</v>
      </c>
      <c r="L9" s="41">
        <f t="shared" ref="L9:L29" si="5">_xlfn.IFS(K9&gt;0,RANK(K9,$K$8:$K$29,0),K9=0,"-")</f>
        <v>1</v>
      </c>
      <c r="M9" s="22">
        <f t="shared" ref="M9:M30" si="6">IFERROR(I9/$D$3,0)</f>
        <v>0.4615520282186949</v>
      </c>
      <c r="N9" s="15">
        <f t="shared" ref="N9:N29" si="7">_xlfn.IFS(M9&gt;0,RANK(M9,$M$8:$M$29,0),M9=0,"-")</f>
        <v>6</v>
      </c>
    </row>
    <row r="10" spans="1:14" ht="18.75" customHeight="1">
      <c r="B10" s="43" t="s">
        <v>48</v>
      </c>
      <c r="C10" s="44"/>
      <c r="D10" s="60">
        <v>35920626</v>
      </c>
      <c r="E10" s="45">
        <f t="shared" si="0"/>
        <v>8.2644642854443583E-3</v>
      </c>
      <c r="F10" s="41">
        <f t="shared" si="1"/>
        <v>16</v>
      </c>
      <c r="G10" s="60">
        <v>5051</v>
      </c>
      <c r="H10" s="46">
        <f t="shared" si="2"/>
        <v>16</v>
      </c>
      <c r="I10" s="60">
        <v>982</v>
      </c>
      <c r="J10" s="41">
        <f t="shared" si="3"/>
        <v>17</v>
      </c>
      <c r="K10" s="47">
        <f t="shared" si="4"/>
        <v>36579.048879837064</v>
      </c>
      <c r="L10" s="41">
        <f t="shared" si="5"/>
        <v>14</v>
      </c>
      <c r="M10" s="22">
        <f t="shared" si="6"/>
        <v>0.17319223985890653</v>
      </c>
      <c r="N10" s="15">
        <f t="shared" si="7"/>
        <v>17</v>
      </c>
    </row>
    <row r="11" spans="1:14" ht="18.75" customHeight="1">
      <c r="B11" s="43" t="s">
        <v>147</v>
      </c>
      <c r="C11" s="44"/>
      <c r="D11" s="60">
        <v>310214187</v>
      </c>
      <c r="E11" s="45">
        <f t="shared" si="0"/>
        <v>7.1372755845058422E-2</v>
      </c>
      <c r="F11" s="41">
        <f t="shared" si="1"/>
        <v>4</v>
      </c>
      <c r="G11" s="60">
        <v>53057</v>
      </c>
      <c r="H11" s="46">
        <f t="shared" si="2"/>
        <v>2</v>
      </c>
      <c r="I11" s="60">
        <v>3778</v>
      </c>
      <c r="J11" s="41">
        <f t="shared" si="3"/>
        <v>3</v>
      </c>
      <c r="K11" s="47">
        <f t="shared" si="4"/>
        <v>82110.690047644253</v>
      </c>
      <c r="L11" s="41">
        <f t="shared" si="5"/>
        <v>9</v>
      </c>
      <c r="M11" s="22">
        <f t="shared" si="6"/>
        <v>0.6663139329805996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101093522</v>
      </c>
      <c r="E12" s="45">
        <f t="shared" si="0"/>
        <v>2.3259165974968906E-2</v>
      </c>
      <c r="F12" s="41">
        <f t="shared" si="1"/>
        <v>12</v>
      </c>
      <c r="G12" s="60">
        <v>9775</v>
      </c>
      <c r="H12" s="46">
        <f t="shared" si="2"/>
        <v>13</v>
      </c>
      <c r="I12" s="60">
        <v>1032</v>
      </c>
      <c r="J12" s="41">
        <f t="shared" si="3"/>
        <v>16</v>
      </c>
      <c r="K12" s="47">
        <f t="shared" si="4"/>
        <v>97958.839147286824</v>
      </c>
      <c r="L12" s="41">
        <f t="shared" si="5"/>
        <v>7</v>
      </c>
      <c r="M12" s="22">
        <f t="shared" si="6"/>
        <v>0.18201058201058201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235320784</v>
      </c>
      <c r="E13" s="45">
        <f t="shared" si="0"/>
        <v>5.414160140167841E-2</v>
      </c>
      <c r="F13" s="41">
        <f t="shared" si="1"/>
        <v>9</v>
      </c>
      <c r="G13" s="60">
        <v>32684</v>
      </c>
      <c r="H13" s="46">
        <f t="shared" si="2"/>
        <v>5</v>
      </c>
      <c r="I13" s="60">
        <v>2491</v>
      </c>
      <c r="J13" s="41">
        <f t="shared" si="3"/>
        <v>8</v>
      </c>
      <c r="K13" s="47">
        <f t="shared" si="4"/>
        <v>94468.399839421923</v>
      </c>
      <c r="L13" s="41">
        <f t="shared" si="5"/>
        <v>8</v>
      </c>
      <c r="M13" s="22">
        <f t="shared" si="6"/>
        <v>0.43932980599647264</v>
      </c>
      <c r="N13" s="15">
        <f t="shared" si="7"/>
        <v>8</v>
      </c>
    </row>
    <row r="14" spans="1:14" ht="18.75" customHeight="1">
      <c r="B14" s="43" t="s">
        <v>52</v>
      </c>
      <c r="C14" s="44"/>
      <c r="D14" s="60">
        <v>173733727</v>
      </c>
      <c r="E14" s="45">
        <f t="shared" si="0"/>
        <v>3.9971914241378761E-2</v>
      </c>
      <c r="F14" s="41">
        <f t="shared" si="1"/>
        <v>10</v>
      </c>
      <c r="G14" s="60">
        <v>14780</v>
      </c>
      <c r="H14" s="46">
        <f t="shared" si="2"/>
        <v>9</v>
      </c>
      <c r="I14" s="60">
        <v>2418</v>
      </c>
      <c r="J14" s="41">
        <f t="shared" si="3"/>
        <v>9</v>
      </c>
      <c r="K14" s="47">
        <f t="shared" si="4"/>
        <v>71850.176592224976</v>
      </c>
      <c r="L14" s="41">
        <f t="shared" si="5"/>
        <v>11</v>
      </c>
      <c r="M14" s="22">
        <f t="shared" si="6"/>
        <v>0.42645502645502648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15188620</v>
      </c>
      <c r="E15" s="45">
        <f t="shared" si="0"/>
        <v>3.4945328495997225E-3</v>
      </c>
      <c r="F15" s="41">
        <f t="shared" si="1"/>
        <v>18</v>
      </c>
      <c r="G15" s="60">
        <v>2743</v>
      </c>
      <c r="H15" s="46">
        <f t="shared" si="2"/>
        <v>18</v>
      </c>
      <c r="I15" s="60">
        <v>734</v>
      </c>
      <c r="J15" s="41">
        <f t="shared" si="3"/>
        <v>18</v>
      </c>
      <c r="K15" s="47">
        <f t="shared" si="4"/>
        <v>20692.942779291552</v>
      </c>
      <c r="L15" s="41">
        <f t="shared" si="5"/>
        <v>17</v>
      </c>
      <c r="M15" s="22">
        <f t="shared" si="6"/>
        <v>0.12945326278659611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786758623</v>
      </c>
      <c r="E16" s="45">
        <f t="shared" si="0"/>
        <v>0.18101406531859668</v>
      </c>
      <c r="F16" s="41">
        <f t="shared" si="1"/>
        <v>1</v>
      </c>
      <c r="G16" s="60">
        <v>66135</v>
      </c>
      <c r="H16" s="46">
        <f t="shared" si="2"/>
        <v>1</v>
      </c>
      <c r="I16" s="60">
        <v>4212</v>
      </c>
      <c r="J16" s="41">
        <f t="shared" si="3"/>
        <v>1</v>
      </c>
      <c r="K16" s="47">
        <f t="shared" si="4"/>
        <v>186789.7965337132</v>
      </c>
      <c r="L16" s="41">
        <f t="shared" si="5"/>
        <v>2</v>
      </c>
      <c r="M16" s="22">
        <f t="shared" si="6"/>
        <v>0.74285714285714288</v>
      </c>
      <c r="N16" s="15">
        <f t="shared" si="7"/>
        <v>1</v>
      </c>
    </row>
    <row r="17" spans="2:15" ht="18.75" customHeight="1">
      <c r="B17" s="43" t="s">
        <v>166</v>
      </c>
      <c r="C17" s="44"/>
      <c r="D17" s="60">
        <v>305267981</v>
      </c>
      <c r="E17" s="45">
        <f t="shared" si="0"/>
        <v>7.0234753883860676E-2</v>
      </c>
      <c r="F17" s="41">
        <f t="shared" si="1"/>
        <v>6</v>
      </c>
      <c r="G17" s="60">
        <v>22013</v>
      </c>
      <c r="H17" s="46">
        <f t="shared" si="2"/>
        <v>6</v>
      </c>
      <c r="I17" s="60">
        <v>2948</v>
      </c>
      <c r="J17" s="41">
        <f t="shared" si="3"/>
        <v>5</v>
      </c>
      <c r="K17" s="47">
        <f t="shared" si="4"/>
        <v>103550.87550881953</v>
      </c>
      <c r="L17" s="41">
        <f t="shared" si="5"/>
        <v>6</v>
      </c>
      <c r="M17" s="22">
        <f t="shared" si="6"/>
        <v>0.51992945326278661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306141127</v>
      </c>
      <c r="E18" s="45">
        <f t="shared" si="0"/>
        <v>7.0435643588092955E-2</v>
      </c>
      <c r="F18" s="41">
        <f t="shared" si="1"/>
        <v>5</v>
      </c>
      <c r="G18" s="60">
        <v>50626</v>
      </c>
      <c r="H18" s="46">
        <f t="shared" si="2"/>
        <v>3</v>
      </c>
      <c r="I18" s="60">
        <v>3797</v>
      </c>
      <c r="J18" s="41">
        <f t="shared" si="3"/>
        <v>2</v>
      </c>
      <c r="K18" s="47">
        <f t="shared" si="4"/>
        <v>80627.107453252567</v>
      </c>
      <c r="L18" s="41">
        <f t="shared" si="5"/>
        <v>10</v>
      </c>
      <c r="M18" s="22">
        <f t="shared" si="6"/>
        <v>0.66966490299823633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70297325</v>
      </c>
      <c r="E19" s="45">
        <f t="shared" si="0"/>
        <v>1.6173708437730867E-2</v>
      </c>
      <c r="F19" s="41">
        <f t="shared" si="1"/>
        <v>14</v>
      </c>
      <c r="G19" s="60">
        <v>19749</v>
      </c>
      <c r="H19" s="46">
        <f t="shared" si="2"/>
        <v>8</v>
      </c>
      <c r="I19" s="60">
        <v>2552</v>
      </c>
      <c r="J19" s="41">
        <f t="shared" si="3"/>
        <v>7</v>
      </c>
      <c r="K19" s="47">
        <f t="shared" si="4"/>
        <v>27545.973746081505</v>
      </c>
      <c r="L19" s="41">
        <f t="shared" si="5"/>
        <v>15</v>
      </c>
      <c r="M19" s="22">
        <f t="shared" si="6"/>
        <v>0.45008818342151674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573318632</v>
      </c>
      <c r="E20" s="45">
        <f t="shared" si="0"/>
        <v>0.13190670336156771</v>
      </c>
      <c r="F20" s="41">
        <f t="shared" si="1"/>
        <v>3</v>
      </c>
      <c r="G20" s="60">
        <v>45228</v>
      </c>
      <c r="H20" s="46">
        <f t="shared" si="2"/>
        <v>4</v>
      </c>
      <c r="I20" s="60">
        <v>3634</v>
      </c>
      <c r="J20" s="41">
        <f t="shared" si="3"/>
        <v>4</v>
      </c>
      <c r="K20" s="47">
        <f t="shared" si="4"/>
        <v>157765.17116125481</v>
      </c>
      <c r="L20" s="41">
        <f t="shared" si="5"/>
        <v>3</v>
      </c>
      <c r="M20" s="22">
        <f t="shared" si="6"/>
        <v>0.64091710758377429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247613378</v>
      </c>
      <c r="E21" s="45">
        <f t="shared" si="0"/>
        <v>5.6969828952291468E-2</v>
      </c>
      <c r="F21" s="41">
        <f t="shared" si="1"/>
        <v>8</v>
      </c>
      <c r="G21" s="60">
        <v>19913</v>
      </c>
      <c r="H21" s="46">
        <f t="shared" si="2"/>
        <v>7</v>
      </c>
      <c r="I21" s="60">
        <v>2093</v>
      </c>
      <c r="J21" s="41">
        <f t="shared" si="3"/>
        <v>11</v>
      </c>
      <c r="K21" s="47">
        <f t="shared" si="4"/>
        <v>118305.4839942666</v>
      </c>
      <c r="L21" s="41">
        <f t="shared" si="5"/>
        <v>5</v>
      </c>
      <c r="M21" s="22">
        <f t="shared" si="6"/>
        <v>0.3691358024691358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13972</v>
      </c>
      <c r="E22" s="45">
        <f t="shared" si="0"/>
        <v>3.2146181137330003E-6</v>
      </c>
      <c r="F22" s="41">
        <f t="shared" si="1"/>
        <v>21</v>
      </c>
      <c r="G22" s="60">
        <v>4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6986</v>
      </c>
      <c r="L22" s="41">
        <f t="shared" si="5"/>
        <v>19</v>
      </c>
      <c r="M22" s="22">
        <f t="shared" si="6"/>
        <v>3.5273368606701942E-4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47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95</v>
      </c>
      <c r="C24" s="44"/>
      <c r="D24" s="60">
        <v>1832660</v>
      </c>
      <c r="E24" s="45">
        <f t="shared" si="0"/>
        <v>4.216505892008245E-4</v>
      </c>
      <c r="F24" s="41">
        <f t="shared" si="1"/>
        <v>19</v>
      </c>
      <c r="G24" s="60">
        <v>1097</v>
      </c>
      <c r="H24" s="46">
        <f t="shared" si="2"/>
        <v>19</v>
      </c>
      <c r="I24" s="60">
        <v>270</v>
      </c>
      <c r="J24" s="41">
        <f t="shared" si="3"/>
        <v>19</v>
      </c>
      <c r="K24" s="47">
        <f t="shared" si="4"/>
        <v>6787.6296296296296</v>
      </c>
      <c r="L24" s="41">
        <f t="shared" si="5"/>
        <v>20</v>
      </c>
      <c r="M24" s="22">
        <f t="shared" si="6"/>
        <v>4.7619047619047616E-2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62221166</v>
      </c>
      <c r="E25" s="45">
        <f t="shared" si="0"/>
        <v>1.4315580252017455E-2</v>
      </c>
      <c r="F25" s="41">
        <f t="shared" si="1"/>
        <v>15</v>
      </c>
      <c r="G25" s="60">
        <v>14769</v>
      </c>
      <c r="H25" s="46">
        <f t="shared" si="2"/>
        <v>10</v>
      </c>
      <c r="I25" s="60">
        <v>2261</v>
      </c>
      <c r="J25" s="41">
        <f t="shared" si="3"/>
        <v>10</v>
      </c>
      <c r="K25" s="47">
        <f t="shared" si="4"/>
        <v>27519.31269349845</v>
      </c>
      <c r="L25" s="41">
        <f t="shared" si="5"/>
        <v>16</v>
      </c>
      <c r="M25" s="22">
        <f t="shared" si="6"/>
        <v>0.39876543209876542</v>
      </c>
      <c r="N25" s="15">
        <f t="shared" si="7"/>
        <v>10</v>
      </c>
    </row>
    <row r="26" spans="2:15" ht="18.75" customHeight="1">
      <c r="B26" s="43" t="s">
        <v>72</v>
      </c>
      <c r="C26" s="44"/>
      <c r="D26" s="60">
        <v>263606973</v>
      </c>
      <c r="E26" s="45">
        <f t="shared" si="0"/>
        <v>6.0649567013464495E-2</v>
      </c>
      <c r="F26" s="41">
        <f t="shared" si="1"/>
        <v>7</v>
      </c>
      <c r="G26" s="60">
        <v>8448</v>
      </c>
      <c r="H26" s="46">
        <f t="shared" si="2"/>
        <v>15</v>
      </c>
      <c r="I26" s="60">
        <v>1705</v>
      </c>
      <c r="J26" s="41">
        <f t="shared" si="3"/>
        <v>14</v>
      </c>
      <c r="K26" s="47">
        <f t="shared" si="4"/>
        <v>154608.19530791789</v>
      </c>
      <c r="L26" s="41">
        <f t="shared" si="5"/>
        <v>4</v>
      </c>
      <c r="M26" s="22">
        <f t="shared" si="6"/>
        <v>0.30070546737213405</v>
      </c>
      <c r="N26" s="15">
        <f t="shared" si="7"/>
        <v>14</v>
      </c>
    </row>
    <row r="27" spans="2:15" ht="18.75" customHeight="1">
      <c r="B27" s="43" t="s">
        <v>41</v>
      </c>
      <c r="C27" s="44"/>
      <c r="D27" s="60">
        <v>19825214</v>
      </c>
      <c r="E27" s="45">
        <f t="shared" si="0"/>
        <v>4.5613006035666384E-3</v>
      </c>
      <c r="F27" s="41">
        <f t="shared" si="1"/>
        <v>17</v>
      </c>
      <c r="G27" s="60">
        <v>9422</v>
      </c>
      <c r="H27" s="46">
        <f t="shared" si="2"/>
        <v>14</v>
      </c>
      <c r="I27" s="60">
        <v>1494</v>
      </c>
      <c r="J27" s="41">
        <f t="shared" si="3"/>
        <v>15</v>
      </c>
      <c r="K27" s="47">
        <f t="shared" si="4"/>
        <v>13269.888888888889</v>
      </c>
      <c r="L27" s="41">
        <f t="shared" si="5"/>
        <v>18</v>
      </c>
      <c r="M27" s="22">
        <f t="shared" si="6"/>
        <v>0.2634920634920635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113414250</v>
      </c>
      <c r="E28" s="45">
        <f t="shared" si="0"/>
        <v>2.6093866476198321E-2</v>
      </c>
      <c r="F28" s="41">
        <f t="shared" si="1"/>
        <v>11</v>
      </c>
      <c r="G28" s="60">
        <v>4032</v>
      </c>
      <c r="H28" s="46">
        <f t="shared" si="2"/>
        <v>17</v>
      </c>
      <c r="I28" s="60">
        <v>1722</v>
      </c>
      <c r="J28" s="41">
        <f t="shared" si="3"/>
        <v>13</v>
      </c>
      <c r="K28" s="60">
        <f t="shared" si="4"/>
        <v>65861.933797909413</v>
      </c>
      <c r="L28" s="41">
        <f t="shared" si="5"/>
        <v>12</v>
      </c>
      <c r="M28" s="22">
        <f t="shared" si="6"/>
        <v>0.3037037037037037</v>
      </c>
      <c r="N28" s="15">
        <f t="shared" si="7"/>
        <v>13</v>
      </c>
    </row>
    <row r="29" spans="2:15" ht="18.75" customHeight="1" thickBot="1">
      <c r="B29" s="48" t="s">
        <v>43</v>
      </c>
      <c r="C29" s="49"/>
      <c r="D29" s="61">
        <v>133858</v>
      </c>
      <c r="E29" s="50">
        <f t="shared" si="0"/>
        <v>3.0797477202123672E-5</v>
      </c>
      <c r="F29" s="41">
        <f t="shared" si="1"/>
        <v>20</v>
      </c>
      <c r="G29" s="61">
        <v>131</v>
      </c>
      <c r="H29" s="46">
        <f t="shared" si="2"/>
        <v>20</v>
      </c>
      <c r="I29" s="61">
        <v>26</v>
      </c>
      <c r="J29" s="41">
        <f t="shared" si="3"/>
        <v>20</v>
      </c>
      <c r="K29" s="51">
        <f t="shared" si="4"/>
        <v>5148.3846153846152</v>
      </c>
      <c r="L29" s="41">
        <f t="shared" si="5"/>
        <v>21</v>
      </c>
      <c r="M29" s="28">
        <f t="shared" si="6"/>
        <v>4.5855379188712523E-3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4346394970</v>
      </c>
      <c r="E30" s="70"/>
      <c r="F30" s="71"/>
      <c r="G30" s="62">
        <v>139745</v>
      </c>
      <c r="H30" s="71"/>
      <c r="I30" s="62">
        <v>5293</v>
      </c>
      <c r="J30" s="71"/>
      <c r="K30" s="54">
        <f>IFERROR(D30/I30,0)</f>
        <v>821159.07235972036</v>
      </c>
      <c r="L30" s="71"/>
      <c r="M30" s="30">
        <f t="shared" si="6"/>
        <v>0.93350970017636681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98" priority="42" stopIfTrue="1">
      <formula>$F8&lt;=5</formula>
    </cfRule>
  </conditionalFormatting>
  <conditionalFormatting sqref="H8:H29">
    <cfRule type="expression" dxfId="97" priority="43" stopIfTrue="1">
      <formula>$H8&lt;=5</formula>
    </cfRule>
  </conditionalFormatting>
  <conditionalFormatting sqref="J8:J29">
    <cfRule type="expression" dxfId="96" priority="44" stopIfTrue="1">
      <formula>$J8&lt;=5</formula>
    </cfRule>
  </conditionalFormatting>
  <conditionalFormatting sqref="L8:L29">
    <cfRule type="expression" dxfId="95" priority="45" stopIfTrue="1">
      <formula>$L8&lt;=5</formula>
    </cfRule>
  </conditionalFormatting>
  <conditionalFormatting sqref="E8:E29">
    <cfRule type="expression" dxfId="94" priority="40" stopIfTrue="1">
      <formula>$F8&lt;=5</formula>
    </cfRule>
  </conditionalFormatting>
  <conditionalFormatting sqref="G8:G29">
    <cfRule type="expression" dxfId="93" priority="38" stopIfTrue="1">
      <formula>$H8&lt;=5</formula>
    </cfRule>
  </conditionalFormatting>
  <conditionalFormatting sqref="I8:I29">
    <cfRule type="expression" dxfId="92" priority="36" stopIfTrue="1">
      <formula>$J8&lt;=5</formula>
    </cfRule>
  </conditionalFormatting>
  <conditionalFormatting sqref="K8:K29">
    <cfRule type="expression" dxfId="91" priority="34" stopIfTrue="1">
      <formula>$L8&lt;=5</formula>
    </cfRule>
  </conditionalFormatting>
  <conditionalFormatting sqref="D8:D29">
    <cfRule type="expression" dxfId="90" priority="32" stopIfTrue="1">
      <formula>$F8&lt;=5</formula>
    </cfRule>
  </conditionalFormatting>
  <conditionalFormatting sqref="N8:N29">
    <cfRule type="expression" dxfId="89" priority="26" stopIfTrue="1">
      <formula>$N8&lt;=5</formula>
    </cfRule>
  </conditionalFormatting>
  <conditionalFormatting sqref="M8:M29">
    <cfRule type="expression" dxfId="88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0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257</v>
      </c>
    </row>
    <row r="3" spans="1:14" s="1" customFormat="1" ht="18.75" customHeight="1">
      <c r="A3" s="35"/>
      <c r="B3" s="129" t="s">
        <v>179</v>
      </c>
      <c r="C3" s="130"/>
      <c r="D3" s="137">
        <v>2435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39172972</v>
      </c>
      <c r="E8" s="40">
        <f t="shared" ref="E8:E29" si="0">IFERROR(D8/$D$30,0)</f>
        <v>1.8668640960378142E-2</v>
      </c>
      <c r="F8" s="41">
        <f>_xlfn.IFS(D8&gt;0,RANK(D8,$D$8:$D$29,0),D8=0,"-")</f>
        <v>16</v>
      </c>
      <c r="G8" s="59">
        <v>4020</v>
      </c>
      <c r="H8" s="46">
        <f>_xlfn.IFS(G8&gt;0,RANK(G8,$G$8:$G$29,0),G8=0,"-")</f>
        <v>14</v>
      </c>
      <c r="I8" s="59">
        <v>811</v>
      </c>
      <c r="J8" s="41">
        <f>_xlfn.IFS(I8&gt;0,RANK(I8,$I$8:$I$29,0),I8=0,"-")</f>
        <v>12</v>
      </c>
      <c r="K8" s="42">
        <f>IFERROR(D8/I8,0)</f>
        <v>48302.061652281132</v>
      </c>
      <c r="L8" s="41">
        <f>_xlfn.IFS(K8&gt;0,RANK(K8,$K$8:$K$29,0),K8=0,"-")</f>
        <v>14</v>
      </c>
      <c r="M8" s="16">
        <f>IFERROR(I8/$D$3,0)</f>
        <v>0.33305954825462014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224036056</v>
      </c>
      <c r="E9" s="45">
        <f t="shared" si="0"/>
        <v>0.10676873563852064</v>
      </c>
      <c r="F9" s="41">
        <f t="shared" ref="F9:F29" si="1">_xlfn.IFS(D9&gt;0,RANK(D9,$D$8:$D$29,0),D9=0,"-")</f>
        <v>3</v>
      </c>
      <c r="G9" s="60">
        <v>6028</v>
      </c>
      <c r="H9" s="46">
        <f t="shared" ref="H9:H29" si="2">_xlfn.IFS(G9&gt;0,RANK(G9,$G$8:$G$29,0),G9=0,"-")</f>
        <v>10</v>
      </c>
      <c r="I9" s="60">
        <v>1093</v>
      </c>
      <c r="J9" s="41">
        <f t="shared" ref="J9:J29" si="3">_xlfn.IFS(I9&gt;0,RANK(I9,$I$8:$I$29,0),I9=0,"-")</f>
        <v>7</v>
      </c>
      <c r="K9" s="47">
        <f t="shared" ref="K9:K29" si="4">IFERROR(D9/I9,0)</f>
        <v>204973.51875571819</v>
      </c>
      <c r="L9" s="41">
        <f t="shared" ref="L9:L29" si="5">_xlfn.IFS(K9&gt;0,RANK(K9,$K$8:$K$29,0),K9=0,"-")</f>
        <v>1</v>
      </c>
      <c r="M9" s="22">
        <f t="shared" ref="M9:M30" si="6">IFERROR(I9/$D$3,0)</f>
        <v>0.44887063655030801</v>
      </c>
      <c r="N9" s="15">
        <f t="shared" ref="N9:N29" si="7">_xlfn.IFS(M9&gt;0,RANK(M9,$M$8:$M$29,0),M9=0,"-")</f>
        <v>7</v>
      </c>
    </row>
    <row r="10" spans="1:14" ht="18.75" customHeight="1">
      <c r="B10" s="43" t="s">
        <v>30</v>
      </c>
      <c r="C10" s="44"/>
      <c r="D10" s="60">
        <v>41178931</v>
      </c>
      <c r="E10" s="45">
        <f t="shared" si="0"/>
        <v>1.9624619698785817E-2</v>
      </c>
      <c r="F10" s="41">
        <f t="shared" si="1"/>
        <v>15</v>
      </c>
      <c r="G10" s="60">
        <v>3022</v>
      </c>
      <c r="H10" s="46">
        <f t="shared" si="2"/>
        <v>16</v>
      </c>
      <c r="I10" s="60">
        <v>688</v>
      </c>
      <c r="J10" s="41">
        <f t="shared" si="3"/>
        <v>14</v>
      </c>
      <c r="K10" s="47">
        <f t="shared" si="4"/>
        <v>59853.097383720931</v>
      </c>
      <c r="L10" s="41">
        <f t="shared" si="5"/>
        <v>13</v>
      </c>
      <c r="M10" s="22">
        <f t="shared" si="6"/>
        <v>0.28254620123203283</v>
      </c>
      <c r="N10" s="15">
        <f t="shared" si="7"/>
        <v>14</v>
      </c>
    </row>
    <row r="11" spans="1:14" ht="18.75" customHeight="1">
      <c r="B11" s="43" t="s">
        <v>31</v>
      </c>
      <c r="C11" s="44"/>
      <c r="D11" s="60">
        <v>146748296</v>
      </c>
      <c r="E11" s="45">
        <f t="shared" si="0"/>
        <v>6.993575186409895E-2</v>
      </c>
      <c r="F11" s="41">
        <f t="shared" si="1"/>
        <v>7</v>
      </c>
      <c r="G11" s="60">
        <v>18804</v>
      </c>
      <c r="H11" s="46">
        <f t="shared" si="2"/>
        <v>2</v>
      </c>
      <c r="I11" s="60">
        <v>1693</v>
      </c>
      <c r="J11" s="41">
        <f t="shared" si="3"/>
        <v>2</v>
      </c>
      <c r="K11" s="47">
        <f t="shared" si="4"/>
        <v>86679.442409923213</v>
      </c>
      <c r="L11" s="41">
        <f t="shared" si="5"/>
        <v>10</v>
      </c>
      <c r="M11" s="22">
        <f t="shared" si="6"/>
        <v>0.69527720739219712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47714015</v>
      </c>
      <c r="E12" s="45">
        <f t="shared" si="0"/>
        <v>2.2739040959493629E-2</v>
      </c>
      <c r="F12" s="41">
        <f t="shared" si="1"/>
        <v>11</v>
      </c>
      <c r="G12" s="60">
        <v>4045</v>
      </c>
      <c r="H12" s="46">
        <f t="shared" si="2"/>
        <v>13</v>
      </c>
      <c r="I12" s="60">
        <v>412</v>
      </c>
      <c r="J12" s="41">
        <f t="shared" si="3"/>
        <v>17</v>
      </c>
      <c r="K12" s="47">
        <f t="shared" si="4"/>
        <v>115810.71601941748</v>
      </c>
      <c r="L12" s="41">
        <f t="shared" si="5"/>
        <v>6</v>
      </c>
      <c r="M12" s="22">
        <f t="shared" si="6"/>
        <v>0.16919917864476386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108519147</v>
      </c>
      <c r="E13" s="45">
        <f t="shared" si="0"/>
        <v>5.1716908093404214E-2</v>
      </c>
      <c r="F13" s="41">
        <f t="shared" si="1"/>
        <v>9</v>
      </c>
      <c r="G13" s="60">
        <v>12415</v>
      </c>
      <c r="H13" s="46">
        <f t="shared" si="2"/>
        <v>5</v>
      </c>
      <c r="I13" s="60">
        <v>1008</v>
      </c>
      <c r="J13" s="41">
        <f t="shared" si="3"/>
        <v>9</v>
      </c>
      <c r="K13" s="47">
        <f t="shared" si="4"/>
        <v>107657.88392857143</v>
      </c>
      <c r="L13" s="41">
        <f t="shared" si="5"/>
        <v>8</v>
      </c>
      <c r="M13" s="22">
        <f t="shared" si="6"/>
        <v>0.4139630390143737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64472814</v>
      </c>
      <c r="E14" s="45">
        <f t="shared" si="0"/>
        <v>3.0725772256218937E-2</v>
      </c>
      <c r="F14" s="41">
        <f t="shared" si="1"/>
        <v>10</v>
      </c>
      <c r="G14" s="60">
        <v>5227</v>
      </c>
      <c r="H14" s="46">
        <f t="shared" si="2"/>
        <v>11</v>
      </c>
      <c r="I14" s="60">
        <v>953</v>
      </c>
      <c r="J14" s="41">
        <f t="shared" si="3"/>
        <v>10</v>
      </c>
      <c r="K14" s="47">
        <f t="shared" si="4"/>
        <v>67652.480587618047</v>
      </c>
      <c r="L14" s="41">
        <f t="shared" si="5"/>
        <v>11</v>
      </c>
      <c r="M14" s="22">
        <f t="shared" si="6"/>
        <v>0.39137577002053386</v>
      </c>
      <c r="N14" s="15">
        <f t="shared" si="7"/>
        <v>10</v>
      </c>
    </row>
    <row r="15" spans="1:14" ht="18.75" customHeight="1">
      <c r="B15" s="43" t="s">
        <v>35</v>
      </c>
      <c r="C15" s="44"/>
      <c r="D15" s="60">
        <v>3193126</v>
      </c>
      <c r="E15" s="45">
        <f t="shared" si="0"/>
        <v>1.5217462396074624E-3</v>
      </c>
      <c r="F15" s="41">
        <f t="shared" si="1"/>
        <v>18</v>
      </c>
      <c r="G15" s="60">
        <v>760</v>
      </c>
      <c r="H15" s="46">
        <f t="shared" si="2"/>
        <v>18</v>
      </c>
      <c r="I15" s="60">
        <v>232</v>
      </c>
      <c r="J15" s="41">
        <f t="shared" si="3"/>
        <v>18</v>
      </c>
      <c r="K15" s="47">
        <f t="shared" si="4"/>
        <v>13763.474137931034</v>
      </c>
      <c r="L15" s="41">
        <f t="shared" si="5"/>
        <v>18</v>
      </c>
      <c r="M15" s="22">
        <f t="shared" si="6"/>
        <v>9.5277207392197125E-2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354976534</v>
      </c>
      <c r="E16" s="45">
        <f t="shared" si="0"/>
        <v>0.1691709646795618</v>
      </c>
      <c r="F16" s="41">
        <f t="shared" si="1"/>
        <v>1</v>
      </c>
      <c r="G16" s="60">
        <v>23450</v>
      </c>
      <c r="H16" s="46">
        <f t="shared" si="2"/>
        <v>1</v>
      </c>
      <c r="I16" s="60">
        <v>1846</v>
      </c>
      <c r="J16" s="41">
        <f t="shared" si="3"/>
        <v>1</v>
      </c>
      <c r="K16" s="47">
        <f t="shared" si="4"/>
        <v>192294.98049837488</v>
      </c>
      <c r="L16" s="41">
        <f t="shared" si="5"/>
        <v>5</v>
      </c>
      <c r="M16" s="22">
        <f t="shared" si="6"/>
        <v>0.7581108829568789</v>
      </c>
      <c r="N16" s="15">
        <f t="shared" si="7"/>
        <v>1</v>
      </c>
    </row>
    <row r="17" spans="2:15" ht="18.75" customHeight="1">
      <c r="B17" s="43" t="s">
        <v>70</v>
      </c>
      <c r="C17" s="44"/>
      <c r="D17" s="60">
        <v>133875275</v>
      </c>
      <c r="E17" s="45">
        <f t="shared" si="0"/>
        <v>6.3800863576214936E-2</v>
      </c>
      <c r="F17" s="41">
        <f t="shared" si="1"/>
        <v>8</v>
      </c>
      <c r="G17" s="60">
        <v>8140</v>
      </c>
      <c r="H17" s="46">
        <f t="shared" si="2"/>
        <v>7</v>
      </c>
      <c r="I17" s="60">
        <v>1184</v>
      </c>
      <c r="J17" s="41">
        <f t="shared" si="3"/>
        <v>5</v>
      </c>
      <c r="K17" s="47">
        <f t="shared" si="4"/>
        <v>113070.33361486487</v>
      </c>
      <c r="L17" s="41">
        <f t="shared" si="5"/>
        <v>7</v>
      </c>
      <c r="M17" s="22">
        <f t="shared" si="6"/>
        <v>0.48624229979466121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147320331</v>
      </c>
      <c r="E18" s="45">
        <f t="shared" si="0"/>
        <v>7.020836625832387E-2</v>
      </c>
      <c r="F18" s="41">
        <f t="shared" si="1"/>
        <v>6</v>
      </c>
      <c r="G18" s="60">
        <v>18644</v>
      </c>
      <c r="H18" s="46">
        <f t="shared" si="2"/>
        <v>3</v>
      </c>
      <c r="I18" s="60">
        <v>1679</v>
      </c>
      <c r="J18" s="41">
        <f t="shared" si="3"/>
        <v>3</v>
      </c>
      <c r="K18" s="47">
        <f t="shared" si="4"/>
        <v>87742.901131625971</v>
      </c>
      <c r="L18" s="41">
        <f t="shared" si="5"/>
        <v>9</v>
      </c>
      <c r="M18" s="22">
        <f t="shared" si="6"/>
        <v>0.68952772073921975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46678771</v>
      </c>
      <c r="E19" s="45">
        <f t="shared" si="0"/>
        <v>2.2245675315896669E-2</v>
      </c>
      <c r="F19" s="41">
        <f t="shared" si="1"/>
        <v>12</v>
      </c>
      <c r="G19" s="60">
        <v>6432</v>
      </c>
      <c r="H19" s="46">
        <f t="shared" si="2"/>
        <v>9</v>
      </c>
      <c r="I19" s="60">
        <v>1030</v>
      </c>
      <c r="J19" s="41">
        <f t="shared" si="3"/>
        <v>8</v>
      </c>
      <c r="K19" s="47">
        <f t="shared" si="4"/>
        <v>45319.195145631071</v>
      </c>
      <c r="L19" s="41">
        <f t="shared" si="5"/>
        <v>15</v>
      </c>
      <c r="M19" s="22">
        <f t="shared" si="6"/>
        <v>0.42299794661190965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312086003</v>
      </c>
      <c r="E20" s="45">
        <f t="shared" si="0"/>
        <v>0.14873064874338601</v>
      </c>
      <c r="F20" s="41">
        <f t="shared" si="1"/>
        <v>2</v>
      </c>
      <c r="G20" s="60">
        <v>17141</v>
      </c>
      <c r="H20" s="46">
        <f t="shared" si="2"/>
        <v>4</v>
      </c>
      <c r="I20" s="60">
        <v>1564</v>
      </c>
      <c r="J20" s="41">
        <f t="shared" si="3"/>
        <v>4</v>
      </c>
      <c r="K20" s="47">
        <f t="shared" si="4"/>
        <v>199543.48017902812</v>
      </c>
      <c r="L20" s="41">
        <f t="shared" si="5"/>
        <v>3</v>
      </c>
      <c r="M20" s="22">
        <f t="shared" si="6"/>
        <v>0.64229979466119091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179363164</v>
      </c>
      <c r="E21" s="45">
        <f t="shared" si="0"/>
        <v>8.5479000935477195E-2</v>
      </c>
      <c r="F21" s="41">
        <f t="shared" si="1"/>
        <v>4</v>
      </c>
      <c r="G21" s="60">
        <v>8179</v>
      </c>
      <c r="H21" s="46">
        <f t="shared" si="2"/>
        <v>6</v>
      </c>
      <c r="I21" s="60">
        <v>888</v>
      </c>
      <c r="J21" s="41">
        <f t="shared" si="3"/>
        <v>11</v>
      </c>
      <c r="K21" s="47">
        <f t="shared" si="4"/>
        <v>201985.54504504506</v>
      </c>
      <c r="L21" s="41">
        <f t="shared" si="5"/>
        <v>2</v>
      </c>
      <c r="M21" s="22">
        <f t="shared" si="6"/>
        <v>0.36468172484599587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4343</v>
      </c>
      <c r="E22" s="45">
        <f t="shared" si="0"/>
        <v>2.0697410370324282E-6</v>
      </c>
      <c r="F22" s="41">
        <f t="shared" si="1"/>
        <v>21</v>
      </c>
      <c r="G22" s="60">
        <v>17</v>
      </c>
      <c r="H22" s="46">
        <f t="shared" si="2"/>
        <v>21</v>
      </c>
      <c r="I22" s="60">
        <v>2</v>
      </c>
      <c r="J22" s="41">
        <f t="shared" si="3"/>
        <v>21</v>
      </c>
      <c r="K22" s="60">
        <f t="shared" si="4"/>
        <v>2171.5</v>
      </c>
      <c r="L22" s="41">
        <f t="shared" si="5"/>
        <v>21</v>
      </c>
      <c r="M22" s="22">
        <f t="shared" si="6"/>
        <v>8.2135523613963038E-4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179</v>
      </c>
      <c r="E23" s="45">
        <f t="shared" si="0"/>
        <v>8.5305928074788073E-8</v>
      </c>
      <c r="F23" s="41">
        <f t="shared" si="1"/>
        <v>22</v>
      </c>
      <c r="G23" s="60">
        <v>1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179</v>
      </c>
      <c r="L23" s="41">
        <f t="shared" si="5"/>
        <v>22</v>
      </c>
      <c r="M23" s="22">
        <f t="shared" si="6"/>
        <v>4.1067761806981519E-4</v>
      </c>
      <c r="N23" s="15">
        <f t="shared" si="7"/>
        <v>22</v>
      </c>
    </row>
    <row r="24" spans="2:15" ht="18.75" customHeight="1">
      <c r="B24" s="43" t="s">
        <v>56</v>
      </c>
      <c r="C24" s="44"/>
      <c r="D24" s="60">
        <v>1651219</v>
      </c>
      <c r="E24" s="45">
        <f t="shared" si="0"/>
        <v>7.8692049860180728E-4</v>
      </c>
      <c r="F24" s="41">
        <f t="shared" si="1"/>
        <v>19</v>
      </c>
      <c r="G24" s="60">
        <v>190</v>
      </c>
      <c r="H24" s="46">
        <f t="shared" si="2"/>
        <v>19</v>
      </c>
      <c r="I24" s="60">
        <v>56</v>
      </c>
      <c r="J24" s="41">
        <f t="shared" si="3"/>
        <v>19</v>
      </c>
      <c r="K24" s="47">
        <f t="shared" si="4"/>
        <v>29486.053571428572</v>
      </c>
      <c r="L24" s="41">
        <f t="shared" si="5"/>
        <v>17</v>
      </c>
      <c r="M24" s="22">
        <f t="shared" si="6"/>
        <v>2.299794661190965E-2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43377383</v>
      </c>
      <c r="E25" s="45">
        <f t="shared" si="0"/>
        <v>2.0672334716595169E-2</v>
      </c>
      <c r="F25" s="41">
        <f t="shared" si="1"/>
        <v>13</v>
      </c>
      <c r="G25" s="60">
        <v>6800</v>
      </c>
      <c r="H25" s="46">
        <f t="shared" si="2"/>
        <v>8</v>
      </c>
      <c r="I25" s="60">
        <v>1102</v>
      </c>
      <c r="J25" s="41">
        <f t="shared" si="3"/>
        <v>6</v>
      </c>
      <c r="K25" s="47">
        <f t="shared" si="4"/>
        <v>39362.416515426499</v>
      </c>
      <c r="L25" s="41">
        <f t="shared" si="5"/>
        <v>16</v>
      </c>
      <c r="M25" s="22">
        <f t="shared" si="6"/>
        <v>0.45256673511293632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155478275</v>
      </c>
      <c r="E26" s="45">
        <f t="shared" si="0"/>
        <v>7.4096192985151521E-2</v>
      </c>
      <c r="F26" s="41">
        <f t="shared" si="1"/>
        <v>5</v>
      </c>
      <c r="G26" s="60">
        <v>4328</v>
      </c>
      <c r="H26" s="46">
        <f t="shared" si="2"/>
        <v>12</v>
      </c>
      <c r="I26" s="60">
        <v>789</v>
      </c>
      <c r="J26" s="41">
        <f t="shared" si="3"/>
        <v>13</v>
      </c>
      <c r="K26" s="47">
        <f t="shared" si="4"/>
        <v>197057.38276299112</v>
      </c>
      <c r="L26" s="41">
        <f t="shared" si="5"/>
        <v>4</v>
      </c>
      <c r="M26" s="22">
        <f t="shared" si="6"/>
        <v>0.3240246406570842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6408957</v>
      </c>
      <c r="E27" s="45">
        <f t="shared" si="0"/>
        <v>3.0543129881363666E-3</v>
      </c>
      <c r="F27" s="41">
        <f t="shared" si="1"/>
        <v>17</v>
      </c>
      <c r="G27" s="60">
        <v>3550</v>
      </c>
      <c r="H27" s="46">
        <f t="shared" si="2"/>
        <v>15</v>
      </c>
      <c r="I27" s="60">
        <v>601</v>
      </c>
      <c r="J27" s="41">
        <f t="shared" si="3"/>
        <v>16</v>
      </c>
      <c r="K27" s="47">
        <f t="shared" si="4"/>
        <v>10663.821963394343</v>
      </c>
      <c r="L27" s="41">
        <f t="shared" si="5"/>
        <v>19</v>
      </c>
      <c r="M27" s="22">
        <f t="shared" si="6"/>
        <v>0.24681724845995892</v>
      </c>
      <c r="N27" s="15">
        <f t="shared" si="7"/>
        <v>16</v>
      </c>
    </row>
    <row r="28" spans="2:15" ht="18.75" customHeight="1">
      <c r="B28" s="43" t="s">
        <v>42</v>
      </c>
      <c r="C28" s="44"/>
      <c r="D28" s="60">
        <v>41909124</v>
      </c>
      <c r="E28" s="45">
        <f t="shared" si="0"/>
        <v>1.9972607361013268E-2</v>
      </c>
      <c r="F28" s="41">
        <f t="shared" si="1"/>
        <v>14</v>
      </c>
      <c r="G28" s="60">
        <v>1438</v>
      </c>
      <c r="H28" s="46">
        <f t="shared" si="2"/>
        <v>17</v>
      </c>
      <c r="I28" s="60">
        <v>645</v>
      </c>
      <c r="J28" s="41">
        <f t="shared" si="3"/>
        <v>15</v>
      </c>
      <c r="K28" s="60">
        <f t="shared" si="4"/>
        <v>64975.38604651163</v>
      </c>
      <c r="L28" s="41">
        <f t="shared" si="5"/>
        <v>12</v>
      </c>
      <c r="M28" s="22">
        <f t="shared" si="6"/>
        <v>0.26488706365503079</v>
      </c>
      <c r="N28" s="15">
        <f t="shared" si="7"/>
        <v>15</v>
      </c>
    </row>
    <row r="29" spans="2:15" ht="18.75" customHeight="1" thickBot="1">
      <c r="B29" s="48" t="s">
        <v>167</v>
      </c>
      <c r="C29" s="49"/>
      <c r="D29" s="61">
        <v>165225</v>
      </c>
      <c r="E29" s="50">
        <f t="shared" si="0"/>
        <v>7.8741184168474074E-5</v>
      </c>
      <c r="F29" s="41">
        <f t="shared" si="1"/>
        <v>20</v>
      </c>
      <c r="G29" s="61">
        <v>128</v>
      </c>
      <c r="H29" s="46">
        <f t="shared" si="2"/>
        <v>20</v>
      </c>
      <c r="I29" s="61">
        <v>29</v>
      </c>
      <c r="J29" s="41">
        <f t="shared" si="3"/>
        <v>20</v>
      </c>
      <c r="K29" s="51">
        <f t="shared" si="4"/>
        <v>5697.4137931034484</v>
      </c>
      <c r="L29" s="41">
        <f t="shared" si="5"/>
        <v>20</v>
      </c>
      <c r="M29" s="28">
        <f t="shared" si="6"/>
        <v>1.1909650924024641E-2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2098330140</v>
      </c>
      <c r="E30" s="70"/>
      <c r="F30" s="71"/>
      <c r="G30" s="62">
        <v>44151</v>
      </c>
      <c r="H30" s="71"/>
      <c r="I30" s="62">
        <v>2188</v>
      </c>
      <c r="J30" s="71"/>
      <c r="K30" s="54">
        <f>IFERROR(D30/I30,0)</f>
        <v>959017.43144424132</v>
      </c>
      <c r="L30" s="71"/>
      <c r="M30" s="30">
        <f t="shared" si="6"/>
        <v>0.8985626283367556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87" priority="42" stopIfTrue="1">
      <formula>$F8&lt;=5</formula>
    </cfRule>
  </conditionalFormatting>
  <conditionalFormatting sqref="H8:H29">
    <cfRule type="expression" dxfId="86" priority="43" stopIfTrue="1">
      <formula>$H8&lt;=5</formula>
    </cfRule>
  </conditionalFormatting>
  <conditionalFormatting sqref="J8:J29">
    <cfRule type="expression" dxfId="85" priority="44" stopIfTrue="1">
      <formula>$J8&lt;=5</formula>
    </cfRule>
  </conditionalFormatting>
  <conditionalFormatting sqref="L8:L29">
    <cfRule type="expression" dxfId="84" priority="45" stopIfTrue="1">
      <formula>$L8&lt;=5</formula>
    </cfRule>
  </conditionalFormatting>
  <conditionalFormatting sqref="E8:E29">
    <cfRule type="expression" dxfId="83" priority="40" stopIfTrue="1">
      <formula>$F8&lt;=5</formula>
    </cfRule>
  </conditionalFormatting>
  <conditionalFormatting sqref="G8:G29">
    <cfRule type="expression" dxfId="82" priority="38" stopIfTrue="1">
      <formula>$H8&lt;=5</formula>
    </cfRule>
  </conditionalFormatting>
  <conditionalFormatting sqref="I8:I29">
    <cfRule type="expression" dxfId="81" priority="36" stopIfTrue="1">
      <formula>$J8&lt;=5</formula>
    </cfRule>
  </conditionalFormatting>
  <conditionalFormatting sqref="K8:K29">
    <cfRule type="expression" dxfId="80" priority="34" stopIfTrue="1">
      <formula>$L8&lt;=5</formula>
    </cfRule>
  </conditionalFormatting>
  <conditionalFormatting sqref="D8:D29">
    <cfRule type="expression" dxfId="79" priority="32" stopIfTrue="1">
      <formula>$F8&lt;=5</formula>
    </cfRule>
  </conditionalFormatting>
  <conditionalFormatting sqref="N8:N29">
    <cfRule type="expression" dxfId="78" priority="26" stopIfTrue="1">
      <formula>$N8&lt;=5</formula>
    </cfRule>
  </conditionalFormatting>
  <conditionalFormatting sqref="M8:M29">
    <cfRule type="expression" dxfId="77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1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258</v>
      </c>
    </row>
    <row r="3" spans="1:14" s="1" customFormat="1" ht="18.75" customHeight="1">
      <c r="A3" s="35"/>
      <c r="B3" s="129" t="s">
        <v>179</v>
      </c>
      <c r="C3" s="130"/>
      <c r="D3" s="137">
        <v>3170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46018618</v>
      </c>
      <c r="E8" s="40">
        <f t="shared" ref="E8:E29" si="0">IFERROR(D8/$D$30,0)</f>
        <v>1.7071642270673475E-2</v>
      </c>
      <c r="F8" s="41">
        <f>_xlfn.IFS(D8&gt;0,RANK(D8,$D$8:$D$29,0),D8=0,"-")</f>
        <v>13</v>
      </c>
      <c r="G8" s="59">
        <v>4726</v>
      </c>
      <c r="H8" s="46">
        <f>_xlfn.IFS(G8&gt;0,RANK(G8,$G$8:$G$29,0),G8=0,"-")</f>
        <v>15</v>
      </c>
      <c r="I8" s="59">
        <v>978</v>
      </c>
      <c r="J8" s="41">
        <f>_xlfn.IFS(I8&gt;0,RANK(I8,$I$8:$I$29,0),I8=0,"-")</f>
        <v>13</v>
      </c>
      <c r="K8" s="42">
        <f>IFERROR(D8/I8,0)</f>
        <v>47053.801635991818</v>
      </c>
      <c r="L8" s="41">
        <f>_xlfn.IFS(K8&gt;0,RANK(K8,$K$8:$K$29,0),K8=0,"-")</f>
        <v>13</v>
      </c>
      <c r="M8" s="16">
        <f>IFERROR(I8/$D$3,0)</f>
        <v>0.30851735015772869</v>
      </c>
      <c r="N8" s="15">
        <f>_xlfn.IFS(M8&gt;0,RANK(M8,$M$8:$M$29,0),M8=0,"-")</f>
        <v>13</v>
      </c>
    </row>
    <row r="9" spans="1:14" ht="18.75" customHeight="1">
      <c r="B9" s="43" t="s">
        <v>47</v>
      </c>
      <c r="C9" s="44"/>
      <c r="D9" s="60">
        <v>244823117</v>
      </c>
      <c r="E9" s="45">
        <f t="shared" si="0"/>
        <v>9.0822646456163406E-2</v>
      </c>
      <c r="F9" s="41">
        <f t="shared" ref="F9:F29" si="1">_xlfn.IFS(D9&gt;0,RANK(D9,$D$8:$D$29,0),D9=0,"-")</f>
        <v>3</v>
      </c>
      <c r="G9" s="60">
        <v>6528</v>
      </c>
      <c r="H9" s="46">
        <f t="shared" ref="H9:H29" si="2">_xlfn.IFS(G9&gt;0,RANK(G9,$G$8:$G$29,0),G9=0,"-")</f>
        <v>12</v>
      </c>
      <c r="I9" s="60">
        <v>1251</v>
      </c>
      <c r="J9" s="41">
        <f t="shared" ref="J9:J29" si="3">_xlfn.IFS(I9&gt;0,RANK(I9,$I$8:$I$29,0),I9=0,"-")</f>
        <v>10</v>
      </c>
      <c r="K9" s="47">
        <f t="shared" ref="K9:K29" si="4">IFERROR(D9/I9,0)</f>
        <v>195701.93205435653</v>
      </c>
      <c r="L9" s="41">
        <f t="shared" ref="L9:L29" si="5">_xlfn.IFS(K9&gt;0,RANK(K9,$K$8:$K$29,0),K9=0,"-")</f>
        <v>3</v>
      </c>
      <c r="M9" s="22">
        <f t="shared" ref="M9:M30" si="6">IFERROR(I9/$D$3,0)</f>
        <v>0.39463722397476342</v>
      </c>
      <c r="N9" s="15">
        <f t="shared" ref="N9:N29" si="7">_xlfn.IFS(M9&gt;0,RANK(M9,$M$8:$M$29,0),M9=0,"-")</f>
        <v>10</v>
      </c>
    </row>
    <row r="10" spans="1:14" ht="18.75" customHeight="1">
      <c r="B10" s="43" t="s">
        <v>168</v>
      </c>
      <c r="C10" s="44"/>
      <c r="D10" s="60">
        <v>25032626</v>
      </c>
      <c r="E10" s="45">
        <f t="shared" si="0"/>
        <v>9.2864161233081766E-3</v>
      </c>
      <c r="F10" s="41">
        <f t="shared" si="1"/>
        <v>16</v>
      </c>
      <c r="G10" s="60">
        <v>3088</v>
      </c>
      <c r="H10" s="46">
        <f t="shared" si="2"/>
        <v>16</v>
      </c>
      <c r="I10" s="60">
        <v>559</v>
      </c>
      <c r="J10" s="41">
        <f t="shared" si="3"/>
        <v>17</v>
      </c>
      <c r="K10" s="47">
        <f t="shared" si="4"/>
        <v>44781.084078711989</v>
      </c>
      <c r="L10" s="41">
        <f t="shared" si="5"/>
        <v>14</v>
      </c>
      <c r="M10" s="22">
        <f t="shared" si="6"/>
        <v>0.17634069400630914</v>
      </c>
      <c r="N10" s="15">
        <f t="shared" si="7"/>
        <v>17</v>
      </c>
    </row>
    <row r="11" spans="1:14" ht="18.75" customHeight="1">
      <c r="B11" s="43" t="s">
        <v>49</v>
      </c>
      <c r="C11" s="44"/>
      <c r="D11" s="60">
        <v>154223850</v>
      </c>
      <c r="E11" s="45">
        <f t="shared" si="0"/>
        <v>5.7212808885438615E-2</v>
      </c>
      <c r="F11" s="41">
        <f t="shared" si="1"/>
        <v>9</v>
      </c>
      <c r="G11" s="60">
        <v>30607</v>
      </c>
      <c r="H11" s="46">
        <f t="shared" si="2"/>
        <v>4</v>
      </c>
      <c r="I11" s="60">
        <v>2189</v>
      </c>
      <c r="J11" s="41">
        <f t="shared" si="3"/>
        <v>2</v>
      </c>
      <c r="K11" s="47">
        <f t="shared" si="4"/>
        <v>70454.020100502516</v>
      </c>
      <c r="L11" s="41">
        <f t="shared" si="5"/>
        <v>10</v>
      </c>
      <c r="M11" s="22">
        <f t="shared" si="6"/>
        <v>0.69053627760252367</v>
      </c>
      <c r="N11" s="15">
        <f t="shared" si="7"/>
        <v>2</v>
      </c>
    </row>
    <row r="12" spans="1:14" ht="18.75" customHeight="1">
      <c r="B12" s="43" t="s">
        <v>139</v>
      </c>
      <c r="C12" s="44"/>
      <c r="D12" s="60">
        <v>119119302</v>
      </c>
      <c r="E12" s="45">
        <f t="shared" si="0"/>
        <v>4.4189986567530544E-2</v>
      </c>
      <c r="F12" s="41">
        <f t="shared" si="1"/>
        <v>10</v>
      </c>
      <c r="G12" s="60">
        <v>6885</v>
      </c>
      <c r="H12" s="46">
        <f t="shared" si="2"/>
        <v>11</v>
      </c>
      <c r="I12" s="60">
        <v>680</v>
      </c>
      <c r="J12" s="41">
        <f t="shared" si="3"/>
        <v>16</v>
      </c>
      <c r="K12" s="47">
        <f t="shared" si="4"/>
        <v>175175.44411764707</v>
      </c>
      <c r="L12" s="41">
        <f t="shared" si="5"/>
        <v>4</v>
      </c>
      <c r="M12" s="22">
        <f t="shared" si="6"/>
        <v>0.21451104100946372</v>
      </c>
      <c r="N12" s="15">
        <f t="shared" si="7"/>
        <v>16</v>
      </c>
    </row>
    <row r="13" spans="1:14" ht="18.75" customHeight="1">
      <c r="B13" s="43" t="s">
        <v>51</v>
      </c>
      <c r="C13" s="44"/>
      <c r="D13" s="60">
        <v>163988275</v>
      </c>
      <c r="E13" s="45">
        <f t="shared" si="0"/>
        <v>6.0835142145833805E-2</v>
      </c>
      <c r="F13" s="41">
        <f t="shared" si="1"/>
        <v>8</v>
      </c>
      <c r="G13" s="60">
        <v>20377</v>
      </c>
      <c r="H13" s="46">
        <f t="shared" si="2"/>
        <v>5</v>
      </c>
      <c r="I13" s="60">
        <v>1428</v>
      </c>
      <c r="J13" s="41">
        <f t="shared" si="3"/>
        <v>6</v>
      </c>
      <c r="K13" s="47">
        <f t="shared" si="4"/>
        <v>114837.72759103641</v>
      </c>
      <c r="L13" s="41">
        <f t="shared" si="5"/>
        <v>7</v>
      </c>
      <c r="M13" s="22">
        <f t="shared" si="6"/>
        <v>0.4504731861198738</v>
      </c>
      <c r="N13" s="15">
        <f t="shared" si="7"/>
        <v>6</v>
      </c>
    </row>
    <row r="14" spans="1:14" ht="18.75" customHeight="1">
      <c r="B14" s="43" t="s">
        <v>52</v>
      </c>
      <c r="C14" s="44"/>
      <c r="D14" s="60">
        <v>85570552</v>
      </c>
      <c r="E14" s="45">
        <f t="shared" si="0"/>
        <v>3.1744322540239317E-2</v>
      </c>
      <c r="F14" s="41">
        <f t="shared" si="1"/>
        <v>11</v>
      </c>
      <c r="G14" s="60">
        <v>8873</v>
      </c>
      <c r="H14" s="46">
        <f t="shared" si="2"/>
        <v>10</v>
      </c>
      <c r="I14" s="60">
        <v>1351</v>
      </c>
      <c r="J14" s="41">
        <f t="shared" si="3"/>
        <v>9</v>
      </c>
      <c r="K14" s="47">
        <f t="shared" si="4"/>
        <v>63338.676535899336</v>
      </c>
      <c r="L14" s="41">
        <f t="shared" si="5"/>
        <v>12</v>
      </c>
      <c r="M14" s="22">
        <f t="shared" si="6"/>
        <v>0.42618296529968452</v>
      </c>
      <c r="N14" s="15">
        <f t="shared" si="7"/>
        <v>9</v>
      </c>
    </row>
    <row r="15" spans="1:14" ht="18.75" customHeight="1">
      <c r="B15" s="43" t="s">
        <v>53</v>
      </c>
      <c r="C15" s="44"/>
      <c r="D15" s="60">
        <v>6572060</v>
      </c>
      <c r="E15" s="45">
        <f t="shared" si="0"/>
        <v>2.4380536004232531E-3</v>
      </c>
      <c r="F15" s="41">
        <f t="shared" si="1"/>
        <v>18</v>
      </c>
      <c r="G15" s="60">
        <v>2132</v>
      </c>
      <c r="H15" s="46">
        <f t="shared" si="2"/>
        <v>17</v>
      </c>
      <c r="I15" s="60">
        <v>435</v>
      </c>
      <c r="J15" s="41">
        <f t="shared" si="3"/>
        <v>18</v>
      </c>
      <c r="K15" s="47">
        <f t="shared" si="4"/>
        <v>15108.183908045978</v>
      </c>
      <c r="L15" s="41">
        <f t="shared" si="5"/>
        <v>18</v>
      </c>
      <c r="M15" s="22">
        <f t="shared" si="6"/>
        <v>0.13722397476340695</v>
      </c>
      <c r="N15" s="15">
        <f t="shared" si="7"/>
        <v>18</v>
      </c>
    </row>
    <row r="16" spans="1:14" ht="18.75" customHeight="1">
      <c r="B16" s="43" t="s">
        <v>54</v>
      </c>
      <c r="C16" s="44"/>
      <c r="D16" s="60">
        <v>504036998</v>
      </c>
      <c r="E16" s="45">
        <f t="shared" si="0"/>
        <v>0.1869838707681348</v>
      </c>
      <c r="F16" s="41">
        <f t="shared" si="1"/>
        <v>1</v>
      </c>
      <c r="G16" s="60">
        <v>40369</v>
      </c>
      <c r="H16" s="46">
        <f t="shared" si="2"/>
        <v>1</v>
      </c>
      <c r="I16" s="60">
        <v>2464</v>
      </c>
      <c r="J16" s="41">
        <f t="shared" si="3"/>
        <v>1</v>
      </c>
      <c r="K16" s="47">
        <f t="shared" si="4"/>
        <v>204560.46996753247</v>
      </c>
      <c r="L16" s="41">
        <f t="shared" si="5"/>
        <v>2</v>
      </c>
      <c r="M16" s="22">
        <f t="shared" si="6"/>
        <v>0.77728706624605681</v>
      </c>
      <c r="N16" s="15">
        <f t="shared" si="7"/>
        <v>1</v>
      </c>
    </row>
    <row r="17" spans="2:15" ht="18.75" customHeight="1">
      <c r="B17" s="43" t="s">
        <v>150</v>
      </c>
      <c r="C17" s="44"/>
      <c r="D17" s="60">
        <v>189128014</v>
      </c>
      <c r="E17" s="45">
        <f t="shared" si="0"/>
        <v>7.0161294247709144E-2</v>
      </c>
      <c r="F17" s="41">
        <f t="shared" si="1"/>
        <v>5</v>
      </c>
      <c r="G17" s="60">
        <v>13285</v>
      </c>
      <c r="H17" s="46">
        <f t="shared" si="2"/>
        <v>6</v>
      </c>
      <c r="I17" s="60">
        <v>1711</v>
      </c>
      <c r="J17" s="41">
        <f t="shared" si="3"/>
        <v>5</v>
      </c>
      <c r="K17" s="47">
        <f t="shared" si="4"/>
        <v>110536.536528346</v>
      </c>
      <c r="L17" s="41">
        <f t="shared" si="5"/>
        <v>8</v>
      </c>
      <c r="M17" s="22">
        <f t="shared" si="6"/>
        <v>0.53974763406940063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177200310</v>
      </c>
      <c r="E18" s="45">
        <f t="shared" si="0"/>
        <v>6.5736443944762607E-2</v>
      </c>
      <c r="F18" s="41">
        <f t="shared" si="1"/>
        <v>7</v>
      </c>
      <c r="G18" s="60">
        <v>31663</v>
      </c>
      <c r="H18" s="46">
        <f t="shared" si="2"/>
        <v>3</v>
      </c>
      <c r="I18" s="60">
        <v>2173</v>
      </c>
      <c r="J18" s="41">
        <f t="shared" si="3"/>
        <v>3</v>
      </c>
      <c r="K18" s="47">
        <f t="shared" si="4"/>
        <v>81546.392084675565</v>
      </c>
      <c r="L18" s="41">
        <f t="shared" si="5"/>
        <v>9</v>
      </c>
      <c r="M18" s="22">
        <f t="shared" si="6"/>
        <v>0.6854889589905363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43175380</v>
      </c>
      <c r="E19" s="45">
        <f t="shared" si="0"/>
        <v>1.6016879130537776E-2</v>
      </c>
      <c r="F19" s="41">
        <f t="shared" si="1"/>
        <v>14</v>
      </c>
      <c r="G19" s="60">
        <v>11847</v>
      </c>
      <c r="H19" s="46">
        <f t="shared" si="2"/>
        <v>8</v>
      </c>
      <c r="I19" s="60">
        <v>1383</v>
      </c>
      <c r="J19" s="41">
        <f t="shared" si="3"/>
        <v>7</v>
      </c>
      <c r="K19" s="47">
        <f t="shared" si="4"/>
        <v>31218.640636297903</v>
      </c>
      <c r="L19" s="41">
        <f t="shared" si="5"/>
        <v>15</v>
      </c>
      <c r="M19" s="22">
        <f t="shared" si="6"/>
        <v>0.43627760252365932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449462976</v>
      </c>
      <c r="E20" s="45">
        <f t="shared" si="0"/>
        <v>0.1667384087932475</v>
      </c>
      <c r="F20" s="41">
        <f t="shared" si="1"/>
        <v>2</v>
      </c>
      <c r="G20" s="60">
        <v>33622</v>
      </c>
      <c r="H20" s="46">
        <f t="shared" si="2"/>
        <v>2</v>
      </c>
      <c r="I20" s="60">
        <v>2150</v>
      </c>
      <c r="J20" s="41">
        <f t="shared" si="3"/>
        <v>4</v>
      </c>
      <c r="K20" s="47">
        <f t="shared" si="4"/>
        <v>209052.5469767442</v>
      </c>
      <c r="L20" s="41">
        <f t="shared" si="5"/>
        <v>1</v>
      </c>
      <c r="M20" s="22">
        <f t="shared" si="6"/>
        <v>0.67823343848580442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197009012</v>
      </c>
      <c r="E21" s="45">
        <f t="shared" si="0"/>
        <v>7.308492786469202E-2</v>
      </c>
      <c r="F21" s="41">
        <f t="shared" si="1"/>
        <v>4</v>
      </c>
      <c r="G21" s="60">
        <v>12447</v>
      </c>
      <c r="H21" s="46">
        <f t="shared" si="2"/>
        <v>7</v>
      </c>
      <c r="I21" s="60">
        <v>1238</v>
      </c>
      <c r="J21" s="41">
        <f t="shared" si="3"/>
        <v>11</v>
      </c>
      <c r="K21" s="47">
        <f t="shared" si="4"/>
        <v>159134.90468497577</v>
      </c>
      <c r="L21" s="41">
        <f t="shared" si="5"/>
        <v>6</v>
      </c>
      <c r="M21" s="22">
        <f t="shared" si="6"/>
        <v>0.39053627760252368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227935</v>
      </c>
      <c r="E24" s="45">
        <f t="shared" si="0"/>
        <v>8.4557619287175425E-5</v>
      </c>
      <c r="F24" s="41">
        <f t="shared" si="1"/>
        <v>19</v>
      </c>
      <c r="G24" s="60">
        <v>170</v>
      </c>
      <c r="H24" s="46">
        <f t="shared" si="2"/>
        <v>19</v>
      </c>
      <c r="I24" s="60">
        <v>56</v>
      </c>
      <c r="J24" s="41">
        <f t="shared" si="3"/>
        <v>19</v>
      </c>
      <c r="K24" s="47">
        <f t="shared" si="4"/>
        <v>4070.2678571428573</v>
      </c>
      <c r="L24" s="41">
        <f t="shared" si="5"/>
        <v>19</v>
      </c>
      <c r="M24" s="22">
        <f t="shared" si="6"/>
        <v>1.7665615141955835E-2</v>
      </c>
      <c r="N24" s="15">
        <f t="shared" si="7"/>
        <v>19</v>
      </c>
    </row>
    <row r="25" spans="2:15" ht="18.75" customHeight="1">
      <c r="B25" s="43" t="s">
        <v>71</v>
      </c>
      <c r="C25" s="44"/>
      <c r="D25" s="60">
        <v>35806125</v>
      </c>
      <c r="E25" s="45">
        <f t="shared" si="0"/>
        <v>1.3283088099234494E-2</v>
      </c>
      <c r="F25" s="41">
        <f t="shared" si="1"/>
        <v>15</v>
      </c>
      <c r="G25" s="60">
        <v>10612</v>
      </c>
      <c r="H25" s="46">
        <f t="shared" si="2"/>
        <v>9</v>
      </c>
      <c r="I25" s="60">
        <v>1360</v>
      </c>
      <c r="J25" s="41">
        <f t="shared" si="3"/>
        <v>8</v>
      </c>
      <c r="K25" s="47">
        <f t="shared" si="4"/>
        <v>26328.033088235294</v>
      </c>
      <c r="L25" s="41">
        <f t="shared" si="5"/>
        <v>16</v>
      </c>
      <c r="M25" s="22">
        <f t="shared" si="6"/>
        <v>0.42902208201892744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181117618</v>
      </c>
      <c r="E26" s="45">
        <f t="shared" si="0"/>
        <v>6.7189657529752214E-2</v>
      </c>
      <c r="F26" s="41">
        <f t="shared" si="1"/>
        <v>6</v>
      </c>
      <c r="G26" s="60">
        <v>6433</v>
      </c>
      <c r="H26" s="46">
        <f t="shared" si="2"/>
        <v>13</v>
      </c>
      <c r="I26" s="60">
        <v>1072</v>
      </c>
      <c r="J26" s="41">
        <f t="shared" si="3"/>
        <v>12</v>
      </c>
      <c r="K26" s="47">
        <f t="shared" si="4"/>
        <v>168953.00186567163</v>
      </c>
      <c r="L26" s="41">
        <f t="shared" si="5"/>
        <v>5</v>
      </c>
      <c r="M26" s="22">
        <f t="shared" si="6"/>
        <v>0.33817034700315457</v>
      </c>
      <c r="N26" s="15">
        <f t="shared" si="7"/>
        <v>12</v>
      </c>
    </row>
    <row r="27" spans="2:15" ht="18.75" customHeight="1">
      <c r="B27" s="43" t="s">
        <v>96</v>
      </c>
      <c r="C27" s="44"/>
      <c r="D27" s="60">
        <v>15360713</v>
      </c>
      <c r="E27" s="45">
        <f t="shared" si="0"/>
        <v>5.698402271847528E-3</v>
      </c>
      <c r="F27" s="41">
        <f t="shared" si="1"/>
        <v>17</v>
      </c>
      <c r="G27" s="60">
        <v>5645</v>
      </c>
      <c r="H27" s="46">
        <f t="shared" si="2"/>
        <v>14</v>
      </c>
      <c r="I27" s="60">
        <v>919</v>
      </c>
      <c r="J27" s="41">
        <f t="shared" si="3"/>
        <v>14</v>
      </c>
      <c r="K27" s="47">
        <f t="shared" si="4"/>
        <v>16714.59521218716</v>
      </c>
      <c r="L27" s="41">
        <f t="shared" si="5"/>
        <v>17</v>
      </c>
      <c r="M27" s="22">
        <f t="shared" si="6"/>
        <v>0.28990536277602524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57732794</v>
      </c>
      <c r="E28" s="45">
        <f t="shared" si="0"/>
        <v>2.1417279555298336E-2</v>
      </c>
      <c r="F28" s="41">
        <f t="shared" si="1"/>
        <v>12</v>
      </c>
      <c r="G28" s="60">
        <v>2040</v>
      </c>
      <c r="H28" s="46">
        <f t="shared" si="2"/>
        <v>18</v>
      </c>
      <c r="I28" s="60">
        <v>838</v>
      </c>
      <c r="J28" s="41">
        <f t="shared" si="3"/>
        <v>15</v>
      </c>
      <c r="K28" s="60">
        <f t="shared" si="4"/>
        <v>68893.548926014322</v>
      </c>
      <c r="L28" s="41">
        <f t="shared" si="5"/>
        <v>11</v>
      </c>
      <c r="M28" s="22">
        <f t="shared" si="6"/>
        <v>0.26435331230283909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11245</v>
      </c>
      <c r="E29" s="50">
        <f t="shared" si="0"/>
        <v>4.1715858858195878E-6</v>
      </c>
      <c r="F29" s="41">
        <f t="shared" si="1"/>
        <v>20</v>
      </c>
      <c r="G29" s="61">
        <v>15</v>
      </c>
      <c r="H29" s="46">
        <f t="shared" si="2"/>
        <v>20</v>
      </c>
      <c r="I29" s="61">
        <v>5</v>
      </c>
      <c r="J29" s="41">
        <f t="shared" si="3"/>
        <v>20</v>
      </c>
      <c r="K29" s="51">
        <f t="shared" si="4"/>
        <v>2249</v>
      </c>
      <c r="L29" s="41">
        <f t="shared" si="5"/>
        <v>20</v>
      </c>
      <c r="M29" s="28">
        <f t="shared" si="6"/>
        <v>1.5772870662460567E-3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2695617520</v>
      </c>
      <c r="E30" s="70"/>
      <c r="F30" s="71"/>
      <c r="G30" s="62">
        <v>75704</v>
      </c>
      <c r="H30" s="71"/>
      <c r="I30" s="62">
        <v>2798</v>
      </c>
      <c r="J30" s="71"/>
      <c r="K30" s="54">
        <f>IFERROR(D30/I30,0)</f>
        <v>963408.69192280201</v>
      </c>
      <c r="L30" s="71"/>
      <c r="M30" s="30">
        <f t="shared" si="6"/>
        <v>0.88264984227129339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190</v>
      </c>
      <c r="C34" s="55"/>
    </row>
    <row r="35" spans="2:3" ht="13.5" customHeight="1">
      <c r="B35" s="33" t="s">
        <v>191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76" priority="42" stopIfTrue="1">
      <formula>$F8&lt;=5</formula>
    </cfRule>
  </conditionalFormatting>
  <conditionalFormatting sqref="H8:H29">
    <cfRule type="expression" dxfId="75" priority="43" stopIfTrue="1">
      <formula>$H8&lt;=5</formula>
    </cfRule>
  </conditionalFormatting>
  <conditionalFormatting sqref="J8:J29">
    <cfRule type="expression" dxfId="74" priority="44" stopIfTrue="1">
      <formula>$J8&lt;=5</formula>
    </cfRule>
  </conditionalFormatting>
  <conditionalFormatting sqref="L8:L29">
    <cfRule type="expression" dxfId="73" priority="45" stopIfTrue="1">
      <formula>$L8&lt;=5</formula>
    </cfRule>
  </conditionalFormatting>
  <conditionalFormatting sqref="E8:E29">
    <cfRule type="expression" dxfId="72" priority="40" stopIfTrue="1">
      <formula>$F8&lt;=5</formula>
    </cfRule>
  </conditionalFormatting>
  <conditionalFormatting sqref="G8:G29">
    <cfRule type="expression" dxfId="71" priority="38" stopIfTrue="1">
      <formula>$H8&lt;=5</formula>
    </cfRule>
  </conditionalFormatting>
  <conditionalFormatting sqref="I8:I29">
    <cfRule type="expression" dxfId="70" priority="36" stopIfTrue="1">
      <formula>$J8&lt;=5</formula>
    </cfRule>
  </conditionalFormatting>
  <conditionalFormatting sqref="K8:K29">
    <cfRule type="expression" dxfId="69" priority="34" stopIfTrue="1">
      <formula>$L8&lt;=5</formula>
    </cfRule>
  </conditionalFormatting>
  <conditionalFormatting sqref="D8:D29">
    <cfRule type="expression" dxfId="68" priority="32" stopIfTrue="1">
      <formula>$F8&lt;=5</formula>
    </cfRule>
  </conditionalFormatting>
  <conditionalFormatting sqref="N8:N29">
    <cfRule type="expression" dxfId="67" priority="26" stopIfTrue="1">
      <formula>$N8&lt;=5</formula>
    </cfRule>
  </conditionalFormatting>
  <conditionalFormatting sqref="M8:M29">
    <cfRule type="expression" dxfId="66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2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259</v>
      </c>
    </row>
    <row r="3" spans="1:14" s="1" customFormat="1" ht="18.75" customHeight="1">
      <c r="A3" s="35"/>
      <c r="B3" s="129" t="s">
        <v>179</v>
      </c>
      <c r="C3" s="130"/>
      <c r="D3" s="137">
        <v>7840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89144344</v>
      </c>
      <c r="E8" s="40">
        <f t="shared" ref="E8:E29" si="0">IFERROR(D8/$D$30,0)</f>
        <v>1.3953691445048174E-2</v>
      </c>
      <c r="F8" s="41">
        <f>_xlfn.IFS(D8&gt;0,RANK(D8,$D$8:$D$29,0),D8=0,"-")</f>
        <v>15</v>
      </c>
      <c r="G8" s="59">
        <v>12869</v>
      </c>
      <c r="H8" s="46">
        <f>_xlfn.IFS(G8&gt;0,RANK(G8,$G$8:$G$29,0),G8=0,"-")</f>
        <v>15</v>
      </c>
      <c r="I8" s="59">
        <v>2661</v>
      </c>
      <c r="J8" s="41">
        <f>_xlfn.IFS(I8&gt;0,RANK(I8,$I$8:$I$29,0),I8=0,"-")</f>
        <v>12</v>
      </c>
      <c r="K8" s="42">
        <f>IFERROR(D8/I8,0)</f>
        <v>33500.317173994736</v>
      </c>
      <c r="L8" s="41">
        <f>_xlfn.IFS(K8&gt;0,RANK(K8,$K$8:$K$29,0),K8=0,"-")</f>
        <v>14</v>
      </c>
      <c r="M8" s="16">
        <f>IFERROR(I8/$D$3,0)</f>
        <v>0.33941326530612242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776612651</v>
      </c>
      <c r="E9" s="45">
        <f t="shared" si="0"/>
        <v>0.121562544723812</v>
      </c>
      <c r="F9" s="41">
        <f t="shared" ref="F9:F29" si="1">_xlfn.IFS(D9&gt;0,RANK(D9,$D$8:$D$29,0),D9=0,"-")</f>
        <v>3</v>
      </c>
      <c r="G9" s="60">
        <v>18170</v>
      </c>
      <c r="H9" s="46">
        <f t="shared" ref="H9:H29" si="2">_xlfn.IFS(G9&gt;0,RANK(G9,$G$8:$G$29,0),G9=0,"-")</f>
        <v>12</v>
      </c>
      <c r="I9" s="60">
        <v>3390</v>
      </c>
      <c r="J9" s="41">
        <f t="shared" ref="J9:J29" si="3">_xlfn.IFS(I9&gt;0,RANK(I9,$I$8:$I$29,0),I9=0,"-")</f>
        <v>9</v>
      </c>
      <c r="K9" s="47">
        <f t="shared" ref="K9:K29" si="4">IFERROR(D9/I9,0)</f>
        <v>229089.27758112096</v>
      </c>
      <c r="L9" s="41">
        <f t="shared" ref="L9:L29" si="5">_xlfn.IFS(K9&gt;0,RANK(K9,$K$8:$K$29,0),K9=0,"-")</f>
        <v>1</v>
      </c>
      <c r="M9" s="22">
        <f t="shared" ref="M9:M30" si="6">IFERROR(I9/$D$3,0)</f>
        <v>0.43239795918367346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57451333</v>
      </c>
      <c r="E10" s="45">
        <f t="shared" si="0"/>
        <v>8.9928102874223155E-3</v>
      </c>
      <c r="F10" s="41">
        <f t="shared" si="1"/>
        <v>16</v>
      </c>
      <c r="G10" s="60">
        <v>8418</v>
      </c>
      <c r="H10" s="46">
        <f t="shared" si="2"/>
        <v>16</v>
      </c>
      <c r="I10" s="60">
        <v>1586</v>
      </c>
      <c r="J10" s="41">
        <f t="shared" si="3"/>
        <v>16</v>
      </c>
      <c r="K10" s="47">
        <f t="shared" si="4"/>
        <v>36224.04350567465</v>
      </c>
      <c r="L10" s="41">
        <f t="shared" si="5"/>
        <v>13</v>
      </c>
      <c r="M10" s="22">
        <f t="shared" si="6"/>
        <v>0.20229591836734695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421994595</v>
      </c>
      <c r="E11" s="45">
        <f t="shared" si="0"/>
        <v>6.6054469704865046E-2</v>
      </c>
      <c r="F11" s="41">
        <f t="shared" si="1"/>
        <v>6</v>
      </c>
      <c r="G11" s="60">
        <v>75061</v>
      </c>
      <c r="H11" s="46">
        <f t="shared" si="2"/>
        <v>2</v>
      </c>
      <c r="I11" s="60">
        <v>5597</v>
      </c>
      <c r="J11" s="41">
        <f t="shared" si="3"/>
        <v>2</v>
      </c>
      <c r="K11" s="47">
        <f t="shared" si="4"/>
        <v>75396.56869751653</v>
      </c>
      <c r="L11" s="41">
        <f t="shared" si="5"/>
        <v>12</v>
      </c>
      <c r="M11" s="22">
        <f t="shared" si="6"/>
        <v>0.71390306122448977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312133547</v>
      </c>
      <c r="E12" s="45">
        <f t="shared" si="0"/>
        <v>4.8858009482760249E-2</v>
      </c>
      <c r="F12" s="41">
        <f t="shared" si="1"/>
        <v>10</v>
      </c>
      <c r="G12" s="60">
        <v>15431</v>
      </c>
      <c r="H12" s="46">
        <f t="shared" si="2"/>
        <v>13</v>
      </c>
      <c r="I12" s="60">
        <v>1488</v>
      </c>
      <c r="J12" s="41">
        <f t="shared" si="3"/>
        <v>17</v>
      </c>
      <c r="K12" s="47">
        <f t="shared" si="4"/>
        <v>209767.16868279569</v>
      </c>
      <c r="L12" s="41">
        <f t="shared" si="5"/>
        <v>2</v>
      </c>
      <c r="M12" s="22">
        <f t="shared" si="6"/>
        <v>0.18979591836734694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443328064</v>
      </c>
      <c r="E13" s="45">
        <f t="shared" si="0"/>
        <v>6.9393780204233368E-2</v>
      </c>
      <c r="F13" s="41">
        <f t="shared" si="1"/>
        <v>5</v>
      </c>
      <c r="G13" s="60">
        <v>51830</v>
      </c>
      <c r="H13" s="46">
        <f t="shared" si="2"/>
        <v>5</v>
      </c>
      <c r="I13" s="60">
        <v>3647</v>
      </c>
      <c r="J13" s="41">
        <f t="shared" si="3"/>
        <v>7</v>
      </c>
      <c r="K13" s="47">
        <f t="shared" si="4"/>
        <v>121559.65560734851</v>
      </c>
      <c r="L13" s="41">
        <f t="shared" si="5"/>
        <v>7</v>
      </c>
      <c r="M13" s="22">
        <f t="shared" si="6"/>
        <v>0.46517857142857144</v>
      </c>
      <c r="N13" s="15">
        <f t="shared" si="7"/>
        <v>7</v>
      </c>
    </row>
    <row r="14" spans="1:14" ht="18.75" customHeight="1">
      <c r="B14" s="43" t="s">
        <v>34</v>
      </c>
      <c r="C14" s="44"/>
      <c r="D14" s="60">
        <v>295169635</v>
      </c>
      <c r="E14" s="45">
        <f t="shared" si="0"/>
        <v>4.6202662176048903E-2</v>
      </c>
      <c r="F14" s="41">
        <f t="shared" si="1"/>
        <v>11</v>
      </c>
      <c r="G14" s="60">
        <v>28475</v>
      </c>
      <c r="H14" s="46">
        <f t="shared" si="2"/>
        <v>8</v>
      </c>
      <c r="I14" s="60">
        <v>3802</v>
      </c>
      <c r="J14" s="41">
        <f t="shared" si="3"/>
        <v>6</v>
      </c>
      <c r="K14" s="47">
        <f t="shared" si="4"/>
        <v>77635.359021567594</v>
      </c>
      <c r="L14" s="41">
        <f t="shared" si="5"/>
        <v>10</v>
      </c>
      <c r="M14" s="22">
        <f t="shared" si="6"/>
        <v>0.48494897959183675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21501969</v>
      </c>
      <c r="E15" s="45">
        <f t="shared" si="0"/>
        <v>3.3656856669110834E-3</v>
      </c>
      <c r="F15" s="41">
        <f t="shared" si="1"/>
        <v>18</v>
      </c>
      <c r="G15" s="60">
        <v>5393</v>
      </c>
      <c r="H15" s="46">
        <f t="shared" si="2"/>
        <v>17</v>
      </c>
      <c r="I15" s="60">
        <v>1234</v>
      </c>
      <c r="J15" s="41">
        <f t="shared" si="3"/>
        <v>18</v>
      </c>
      <c r="K15" s="47">
        <f t="shared" si="4"/>
        <v>17424.610210696919</v>
      </c>
      <c r="L15" s="41">
        <f t="shared" si="5"/>
        <v>17</v>
      </c>
      <c r="M15" s="22">
        <f t="shared" si="6"/>
        <v>0.15739795918367347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1154042809</v>
      </c>
      <c r="E16" s="45">
        <f t="shared" si="0"/>
        <v>0.18064137945939299</v>
      </c>
      <c r="F16" s="41">
        <f t="shared" si="1"/>
        <v>1</v>
      </c>
      <c r="G16" s="60">
        <v>92640</v>
      </c>
      <c r="H16" s="46">
        <f t="shared" si="2"/>
        <v>1</v>
      </c>
      <c r="I16" s="60">
        <v>6072</v>
      </c>
      <c r="J16" s="41">
        <f t="shared" si="3"/>
        <v>1</v>
      </c>
      <c r="K16" s="47">
        <f t="shared" si="4"/>
        <v>190059.75115283267</v>
      </c>
      <c r="L16" s="41">
        <f t="shared" si="5"/>
        <v>3</v>
      </c>
      <c r="M16" s="22">
        <f t="shared" si="6"/>
        <v>0.77448979591836731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403207646</v>
      </c>
      <c r="E17" s="45">
        <f t="shared" si="0"/>
        <v>6.3113763903722392E-2</v>
      </c>
      <c r="F17" s="41">
        <f t="shared" si="1"/>
        <v>8</v>
      </c>
      <c r="G17" s="60">
        <v>30745</v>
      </c>
      <c r="H17" s="46">
        <f t="shared" si="2"/>
        <v>7</v>
      </c>
      <c r="I17" s="60">
        <v>4131</v>
      </c>
      <c r="J17" s="41">
        <f t="shared" si="3"/>
        <v>5</v>
      </c>
      <c r="K17" s="47">
        <f t="shared" si="4"/>
        <v>97605.336722343258</v>
      </c>
      <c r="L17" s="41">
        <f t="shared" si="5"/>
        <v>8</v>
      </c>
      <c r="M17" s="22">
        <f t="shared" si="6"/>
        <v>0.52691326530612248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419674454</v>
      </c>
      <c r="E18" s="45">
        <f t="shared" si="0"/>
        <v>6.5691299926836227E-2</v>
      </c>
      <c r="F18" s="41">
        <f t="shared" si="1"/>
        <v>7</v>
      </c>
      <c r="G18" s="60">
        <v>74582</v>
      </c>
      <c r="H18" s="46">
        <f t="shared" si="2"/>
        <v>3</v>
      </c>
      <c r="I18" s="60">
        <v>5525</v>
      </c>
      <c r="J18" s="41">
        <f t="shared" si="3"/>
        <v>3</v>
      </c>
      <c r="K18" s="47">
        <f t="shared" si="4"/>
        <v>75959.177194570133</v>
      </c>
      <c r="L18" s="41">
        <f t="shared" si="5"/>
        <v>11</v>
      </c>
      <c r="M18" s="22">
        <f t="shared" si="6"/>
        <v>0.70471938775510201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91781601</v>
      </c>
      <c r="E19" s="45">
        <f t="shared" si="0"/>
        <v>1.4366499131863317E-2</v>
      </c>
      <c r="F19" s="41">
        <f t="shared" si="1"/>
        <v>14</v>
      </c>
      <c r="G19" s="60">
        <v>22048</v>
      </c>
      <c r="H19" s="46">
        <f t="shared" si="2"/>
        <v>10</v>
      </c>
      <c r="I19" s="60">
        <v>2963</v>
      </c>
      <c r="J19" s="41">
        <f t="shared" si="3"/>
        <v>11</v>
      </c>
      <c r="K19" s="47">
        <f t="shared" si="4"/>
        <v>30975.903138710764</v>
      </c>
      <c r="L19" s="41">
        <f t="shared" si="5"/>
        <v>15</v>
      </c>
      <c r="M19" s="22">
        <f t="shared" si="6"/>
        <v>0.37793367346938778</v>
      </c>
      <c r="N19" s="15">
        <f t="shared" si="7"/>
        <v>11</v>
      </c>
    </row>
    <row r="20" spans="2:15" ht="18.75" customHeight="1">
      <c r="B20" s="17" t="s">
        <v>17</v>
      </c>
      <c r="C20" s="69"/>
      <c r="D20" s="60">
        <v>796565420</v>
      </c>
      <c r="E20" s="45">
        <f t="shared" si="0"/>
        <v>0.12468573537851381</v>
      </c>
      <c r="F20" s="41">
        <f t="shared" si="1"/>
        <v>2</v>
      </c>
      <c r="G20" s="60">
        <v>67516</v>
      </c>
      <c r="H20" s="46">
        <f t="shared" si="2"/>
        <v>4</v>
      </c>
      <c r="I20" s="60">
        <v>5067</v>
      </c>
      <c r="J20" s="41">
        <f t="shared" si="3"/>
        <v>4</v>
      </c>
      <c r="K20" s="47">
        <f t="shared" si="4"/>
        <v>157206.51667653443</v>
      </c>
      <c r="L20" s="41">
        <f t="shared" si="5"/>
        <v>4</v>
      </c>
      <c r="M20" s="22">
        <f t="shared" si="6"/>
        <v>0.64630102040816328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451610958</v>
      </c>
      <c r="E21" s="45">
        <f t="shared" si="0"/>
        <v>7.0690294845117824E-2</v>
      </c>
      <c r="F21" s="41">
        <f t="shared" si="1"/>
        <v>4</v>
      </c>
      <c r="G21" s="60">
        <v>31092</v>
      </c>
      <c r="H21" s="46">
        <f t="shared" si="2"/>
        <v>6</v>
      </c>
      <c r="I21" s="60">
        <v>3101</v>
      </c>
      <c r="J21" s="41">
        <f t="shared" si="3"/>
        <v>10</v>
      </c>
      <c r="K21" s="47">
        <f t="shared" si="4"/>
        <v>145633.97549177686</v>
      </c>
      <c r="L21" s="41">
        <f t="shared" si="5"/>
        <v>6</v>
      </c>
      <c r="M21" s="22">
        <f t="shared" si="6"/>
        <v>0.39553571428571427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3527</v>
      </c>
      <c r="E22" s="45">
        <f t="shared" si="0"/>
        <v>5.5207843277959291E-7</v>
      </c>
      <c r="F22" s="41">
        <f t="shared" si="1"/>
        <v>22</v>
      </c>
      <c r="G22" s="60">
        <v>8</v>
      </c>
      <c r="H22" s="46">
        <f t="shared" si="2"/>
        <v>22</v>
      </c>
      <c r="I22" s="60">
        <v>1</v>
      </c>
      <c r="J22" s="41">
        <f t="shared" si="3"/>
        <v>21</v>
      </c>
      <c r="K22" s="47">
        <f t="shared" si="4"/>
        <v>3527</v>
      </c>
      <c r="L22" s="41">
        <f t="shared" si="5"/>
        <v>22</v>
      </c>
      <c r="M22" s="22">
        <f t="shared" si="6"/>
        <v>1.2755102040816328E-4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5787</v>
      </c>
      <c r="E23" s="45">
        <f t="shared" si="0"/>
        <v>9.0583438913963824E-7</v>
      </c>
      <c r="F23" s="41">
        <f t="shared" si="1"/>
        <v>21</v>
      </c>
      <c r="G23" s="60">
        <v>16</v>
      </c>
      <c r="H23" s="46">
        <f t="shared" si="2"/>
        <v>21</v>
      </c>
      <c r="I23" s="60">
        <v>1</v>
      </c>
      <c r="J23" s="41">
        <f t="shared" si="3"/>
        <v>21</v>
      </c>
      <c r="K23" s="47">
        <f t="shared" si="4"/>
        <v>5787</v>
      </c>
      <c r="L23" s="41">
        <f t="shared" si="5"/>
        <v>19</v>
      </c>
      <c r="M23" s="22">
        <f t="shared" si="6"/>
        <v>1.2755102040816328E-4</v>
      </c>
      <c r="N23" s="15">
        <f t="shared" si="7"/>
        <v>21</v>
      </c>
    </row>
    <row r="24" spans="2:15" ht="18.75" customHeight="1">
      <c r="B24" s="43" t="s">
        <v>38</v>
      </c>
      <c r="C24" s="44"/>
      <c r="D24" s="60">
        <v>537394</v>
      </c>
      <c r="E24" s="45">
        <f t="shared" si="0"/>
        <v>8.4117844430154959E-5</v>
      </c>
      <c r="F24" s="41">
        <f t="shared" si="1"/>
        <v>19</v>
      </c>
      <c r="G24" s="60">
        <v>446</v>
      </c>
      <c r="H24" s="46">
        <f t="shared" si="2"/>
        <v>19</v>
      </c>
      <c r="I24" s="60">
        <v>123</v>
      </c>
      <c r="J24" s="41">
        <f t="shared" si="3"/>
        <v>19</v>
      </c>
      <c r="K24" s="47">
        <f t="shared" si="4"/>
        <v>4369.0569105691056</v>
      </c>
      <c r="L24" s="41">
        <f t="shared" si="5"/>
        <v>21</v>
      </c>
      <c r="M24" s="22">
        <f t="shared" si="6"/>
        <v>1.5688775510204082E-2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95352954</v>
      </c>
      <c r="E25" s="45">
        <f t="shared" si="0"/>
        <v>1.4925520103551068E-2</v>
      </c>
      <c r="F25" s="41">
        <f t="shared" si="1"/>
        <v>13</v>
      </c>
      <c r="G25" s="60">
        <v>28114</v>
      </c>
      <c r="H25" s="46">
        <f t="shared" si="2"/>
        <v>9</v>
      </c>
      <c r="I25" s="60">
        <v>3482</v>
      </c>
      <c r="J25" s="41">
        <f t="shared" si="3"/>
        <v>8</v>
      </c>
      <c r="K25" s="47">
        <f t="shared" si="4"/>
        <v>27384.535898908674</v>
      </c>
      <c r="L25" s="41">
        <f t="shared" si="5"/>
        <v>16</v>
      </c>
      <c r="M25" s="22">
        <f t="shared" si="6"/>
        <v>0.44413265306122451</v>
      </c>
      <c r="N25" s="15">
        <f t="shared" si="7"/>
        <v>8</v>
      </c>
    </row>
    <row r="26" spans="2:15" ht="18.75" customHeight="1">
      <c r="B26" s="43" t="s">
        <v>40</v>
      </c>
      <c r="C26" s="44"/>
      <c r="D26" s="60">
        <v>387667343</v>
      </c>
      <c r="E26" s="45">
        <f t="shared" si="0"/>
        <v>6.0681252952443691E-2</v>
      </c>
      <c r="F26" s="41">
        <f t="shared" si="1"/>
        <v>9</v>
      </c>
      <c r="G26" s="60">
        <v>14085</v>
      </c>
      <c r="H26" s="46">
        <f t="shared" si="2"/>
        <v>14</v>
      </c>
      <c r="I26" s="60">
        <v>2486</v>
      </c>
      <c r="J26" s="41">
        <f t="shared" si="3"/>
        <v>14</v>
      </c>
      <c r="K26" s="47">
        <f t="shared" si="4"/>
        <v>155940.20233306516</v>
      </c>
      <c r="L26" s="41">
        <f t="shared" si="5"/>
        <v>5</v>
      </c>
      <c r="M26" s="22">
        <f t="shared" si="6"/>
        <v>0.31709183673469388</v>
      </c>
      <c r="N26" s="15">
        <f t="shared" si="7"/>
        <v>14</v>
      </c>
    </row>
    <row r="27" spans="2:15" ht="18.75" customHeight="1">
      <c r="B27" s="43" t="s">
        <v>41</v>
      </c>
      <c r="C27" s="44"/>
      <c r="D27" s="60">
        <v>22444368</v>
      </c>
      <c r="E27" s="45">
        <f t="shared" si="0"/>
        <v>3.5131986136003536E-3</v>
      </c>
      <c r="F27" s="41">
        <f t="shared" si="1"/>
        <v>17</v>
      </c>
      <c r="G27" s="60">
        <v>18601</v>
      </c>
      <c r="H27" s="46">
        <f t="shared" si="2"/>
        <v>11</v>
      </c>
      <c r="I27" s="60">
        <v>2560</v>
      </c>
      <c r="J27" s="41">
        <f t="shared" si="3"/>
        <v>13</v>
      </c>
      <c r="K27" s="47">
        <f t="shared" si="4"/>
        <v>8767.3312499999993</v>
      </c>
      <c r="L27" s="41">
        <f t="shared" si="5"/>
        <v>18</v>
      </c>
      <c r="M27" s="22">
        <f t="shared" si="6"/>
        <v>0.32653061224489793</v>
      </c>
      <c r="N27" s="15">
        <f t="shared" si="7"/>
        <v>13</v>
      </c>
    </row>
    <row r="28" spans="2:15" ht="18.75" customHeight="1">
      <c r="B28" s="43" t="s">
        <v>42</v>
      </c>
      <c r="C28" s="44"/>
      <c r="D28" s="60">
        <v>148237969</v>
      </c>
      <c r="E28" s="45">
        <f t="shared" si="0"/>
        <v>2.3203568359498123E-2</v>
      </c>
      <c r="F28" s="41">
        <f t="shared" si="1"/>
        <v>12</v>
      </c>
      <c r="G28" s="60">
        <v>4286</v>
      </c>
      <c r="H28" s="46">
        <f t="shared" si="2"/>
        <v>18</v>
      </c>
      <c r="I28" s="60">
        <v>1830</v>
      </c>
      <c r="J28" s="41">
        <f t="shared" si="3"/>
        <v>15</v>
      </c>
      <c r="K28" s="60">
        <f t="shared" si="4"/>
        <v>81004.354644808744</v>
      </c>
      <c r="L28" s="41">
        <f t="shared" si="5"/>
        <v>9</v>
      </c>
      <c r="M28" s="22">
        <f t="shared" si="6"/>
        <v>0.23341836734693877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116642</v>
      </c>
      <c r="E29" s="50">
        <f t="shared" si="0"/>
        <v>1.8257877106968325E-5</v>
      </c>
      <c r="F29" s="41">
        <f t="shared" si="1"/>
        <v>20</v>
      </c>
      <c r="G29" s="61">
        <v>128</v>
      </c>
      <c r="H29" s="46">
        <f t="shared" si="2"/>
        <v>20</v>
      </c>
      <c r="I29" s="61">
        <v>25</v>
      </c>
      <c r="J29" s="41">
        <f t="shared" si="3"/>
        <v>20</v>
      </c>
      <c r="K29" s="51">
        <f t="shared" si="4"/>
        <v>4665.68</v>
      </c>
      <c r="L29" s="41">
        <f t="shared" si="5"/>
        <v>20</v>
      </c>
      <c r="M29" s="28">
        <f t="shared" si="6"/>
        <v>3.1887755102040817E-3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6388585010</v>
      </c>
      <c r="E30" s="70"/>
      <c r="F30" s="71"/>
      <c r="G30" s="62">
        <v>189846</v>
      </c>
      <c r="H30" s="71"/>
      <c r="I30" s="62">
        <v>7201</v>
      </c>
      <c r="J30" s="71"/>
      <c r="K30" s="54">
        <f>IFERROR(D30/I30,0)</f>
        <v>887180.25413137069</v>
      </c>
      <c r="L30" s="71"/>
      <c r="M30" s="30">
        <f t="shared" si="6"/>
        <v>0.91849489795918371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65" priority="33" stopIfTrue="1">
      <formula>$F8&lt;=5</formula>
    </cfRule>
  </conditionalFormatting>
  <conditionalFormatting sqref="H8:H29">
    <cfRule type="expression" dxfId="64" priority="34" stopIfTrue="1">
      <formula>$H8&lt;=5</formula>
    </cfRule>
  </conditionalFormatting>
  <conditionalFormatting sqref="J8:J29">
    <cfRule type="expression" dxfId="63" priority="35" stopIfTrue="1">
      <formula>$J8&lt;=5</formula>
    </cfRule>
  </conditionalFormatting>
  <conditionalFormatting sqref="L8:L29">
    <cfRule type="expression" dxfId="62" priority="36" stopIfTrue="1">
      <formula>$L8&lt;=5</formula>
    </cfRule>
  </conditionalFormatting>
  <conditionalFormatting sqref="E8:E29">
    <cfRule type="expression" dxfId="61" priority="31" stopIfTrue="1">
      <formula>$F8&lt;=5</formula>
    </cfRule>
  </conditionalFormatting>
  <conditionalFormatting sqref="G8:G29">
    <cfRule type="expression" dxfId="60" priority="29" stopIfTrue="1">
      <formula>$H8&lt;=5</formula>
    </cfRule>
  </conditionalFormatting>
  <conditionalFormatting sqref="I8:I29">
    <cfRule type="expression" dxfId="59" priority="27" stopIfTrue="1">
      <formula>$J8&lt;=5</formula>
    </cfRule>
  </conditionalFormatting>
  <conditionalFormatting sqref="K8:K29">
    <cfRule type="expression" dxfId="58" priority="25" stopIfTrue="1">
      <formula>$L8&lt;=5</formula>
    </cfRule>
  </conditionalFormatting>
  <conditionalFormatting sqref="D8:D29">
    <cfRule type="expression" dxfId="57" priority="23" stopIfTrue="1">
      <formula>$F8&lt;=5</formula>
    </cfRule>
  </conditionalFormatting>
  <conditionalFormatting sqref="N8:N29">
    <cfRule type="expression" dxfId="56" priority="17" stopIfTrue="1">
      <formula>$N8&lt;=5</formula>
    </cfRule>
  </conditionalFormatting>
  <conditionalFormatting sqref="M8:M29">
    <cfRule type="expression" dxfId="55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3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260</v>
      </c>
    </row>
    <row r="3" spans="1:14" s="1" customFormat="1" ht="18.75" customHeight="1">
      <c r="A3" s="35"/>
      <c r="B3" s="129" t="s">
        <v>179</v>
      </c>
      <c r="C3" s="130"/>
      <c r="D3" s="137">
        <v>1299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17084937</v>
      </c>
      <c r="E8" s="40">
        <f t="shared" ref="E8:E29" si="0">IFERROR(D8/$D$30,0)</f>
        <v>1.5232316688422762E-2</v>
      </c>
      <c r="F8" s="41">
        <f>_xlfn.IFS(D8&gt;0,RANK(D8,$D$8:$D$29,0),D8=0,"-")</f>
        <v>15</v>
      </c>
      <c r="G8" s="59">
        <v>2045</v>
      </c>
      <c r="H8" s="46">
        <f>_xlfn.IFS(G8&gt;0,RANK(G8,$G$8:$G$29,0),G8=0,"-")</f>
        <v>14</v>
      </c>
      <c r="I8" s="59">
        <v>452</v>
      </c>
      <c r="J8" s="41">
        <f>_xlfn.IFS(I8&gt;0,RANK(I8,$I$8:$I$29,0),I8=0,"-")</f>
        <v>12</v>
      </c>
      <c r="K8" s="42">
        <f>IFERROR(D8/I8,0)</f>
        <v>37798.533185840708</v>
      </c>
      <c r="L8" s="41">
        <f>_xlfn.IFS(K8&gt;0,RANK(K8,$K$8:$K$29,0),K8=0,"-")</f>
        <v>14</v>
      </c>
      <c r="M8" s="16">
        <f>IFERROR(I8/$D$3,0)</f>
        <v>0.34795996920708239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116823895</v>
      </c>
      <c r="E9" s="45">
        <f t="shared" si="0"/>
        <v>0.10415599222959081</v>
      </c>
      <c r="F9" s="41">
        <f t="shared" ref="F9:F29" si="1">_xlfn.IFS(D9&gt;0,RANK(D9,$D$8:$D$29,0),D9=0,"-")</f>
        <v>3</v>
      </c>
      <c r="G9" s="60">
        <v>2965</v>
      </c>
      <c r="H9" s="46">
        <f t="shared" ref="H9:H29" si="2">_xlfn.IFS(G9&gt;0,RANK(G9,$G$8:$G$29,0),G9=0,"-")</f>
        <v>11</v>
      </c>
      <c r="I9" s="60">
        <v>583</v>
      </c>
      <c r="J9" s="41">
        <f t="shared" ref="J9:J29" si="3">_xlfn.IFS(I9&gt;0,RANK(I9,$I$8:$I$29,0),I9=0,"-")</f>
        <v>8</v>
      </c>
      <c r="K9" s="47">
        <f t="shared" ref="K9:K29" si="4">IFERROR(D9/I9,0)</f>
        <v>200384.03945111492</v>
      </c>
      <c r="L9" s="41">
        <f t="shared" ref="L9:L29" si="5">_xlfn.IFS(K9&gt;0,RANK(K9,$K$8:$K$29,0),K9=0,"-")</f>
        <v>1</v>
      </c>
      <c r="M9" s="22">
        <f t="shared" ref="M9:M30" si="6">IFERROR(I9/$D$3,0)</f>
        <v>0.44880677444187839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12335046</v>
      </c>
      <c r="E10" s="45">
        <f t="shared" si="0"/>
        <v>1.0997484335954089E-2</v>
      </c>
      <c r="F10" s="41">
        <f t="shared" si="1"/>
        <v>16</v>
      </c>
      <c r="G10" s="60">
        <v>1539</v>
      </c>
      <c r="H10" s="46">
        <f t="shared" si="2"/>
        <v>16</v>
      </c>
      <c r="I10" s="60">
        <v>271</v>
      </c>
      <c r="J10" s="41">
        <f t="shared" si="3"/>
        <v>16</v>
      </c>
      <c r="K10" s="47">
        <f t="shared" si="4"/>
        <v>45516.774907749081</v>
      </c>
      <c r="L10" s="41">
        <f t="shared" si="5"/>
        <v>13</v>
      </c>
      <c r="M10" s="22">
        <f t="shared" si="6"/>
        <v>0.20862201693610469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69227141</v>
      </c>
      <c r="E11" s="45">
        <f t="shared" si="0"/>
        <v>6.1720434505909832E-2</v>
      </c>
      <c r="F11" s="41">
        <f t="shared" si="1"/>
        <v>8</v>
      </c>
      <c r="G11" s="60">
        <v>13354</v>
      </c>
      <c r="H11" s="46">
        <f t="shared" si="2"/>
        <v>2</v>
      </c>
      <c r="I11" s="60">
        <v>969</v>
      </c>
      <c r="J11" s="41">
        <f t="shared" si="3"/>
        <v>2</v>
      </c>
      <c r="K11" s="47">
        <f t="shared" si="4"/>
        <v>71441.837977296178</v>
      </c>
      <c r="L11" s="41">
        <f t="shared" si="5"/>
        <v>11</v>
      </c>
      <c r="M11" s="22">
        <f t="shared" si="6"/>
        <v>0.74595842956120095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41552779</v>
      </c>
      <c r="E12" s="45">
        <f t="shared" si="0"/>
        <v>3.7046966518638196E-2</v>
      </c>
      <c r="F12" s="41">
        <f t="shared" si="1"/>
        <v>10</v>
      </c>
      <c r="G12" s="60">
        <v>2430</v>
      </c>
      <c r="H12" s="46">
        <f t="shared" si="2"/>
        <v>13</v>
      </c>
      <c r="I12" s="60">
        <v>234</v>
      </c>
      <c r="J12" s="41">
        <f t="shared" si="3"/>
        <v>17</v>
      </c>
      <c r="K12" s="47">
        <f t="shared" si="4"/>
        <v>177575.97863247863</v>
      </c>
      <c r="L12" s="41">
        <f t="shared" si="5"/>
        <v>4</v>
      </c>
      <c r="M12" s="22">
        <f t="shared" si="6"/>
        <v>0.18013856812933027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73296126</v>
      </c>
      <c r="E13" s="45">
        <f t="shared" si="0"/>
        <v>6.5348195504995862E-2</v>
      </c>
      <c r="F13" s="41">
        <f t="shared" si="1"/>
        <v>7</v>
      </c>
      <c r="G13" s="60">
        <v>8061</v>
      </c>
      <c r="H13" s="46">
        <f t="shared" si="2"/>
        <v>5</v>
      </c>
      <c r="I13" s="60">
        <v>578</v>
      </c>
      <c r="J13" s="41">
        <f t="shared" si="3"/>
        <v>9</v>
      </c>
      <c r="K13" s="47">
        <f t="shared" si="4"/>
        <v>126809.90657439447</v>
      </c>
      <c r="L13" s="41">
        <f t="shared" si="5"/>
        <v>6</v>
      </c>
      <c r="M13" s="22">
        <f t="shared" si="6"/>
        <v>0.44495765973826018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28871932</v>
      </c>
      <c r="E14" s="45">
        <f t="shared" si="0"/>
        <v>2.5741178421120732E-2</v>
      </c>
      <c r="F14" s="41">
        <f t="shared" si="1"/>
        <v>12</v>
      </c>
      <c r="G14" s="60">
        <v>4196</v>
      </c>
      <c r="H14" s="46">
        <f t="shared" si="2"/>
        <v>10</v>
      </c>
      <c r="I14" s="60">
        <v>533</v>
      </c>
      <c r="J14" s="41">
        <f t="shared" si="3"/>
        <v>11</v>
      </c>
      <c r="K14" s="47">
        <f t="shared" si="4"/>
        <v>54168.727954971859</v>
      </c>
      <c r="L14" s="41">
        <f t="shared" si="5"/>
        <v>12</v>
      </c>
      <c r="M14" s="22">
        <f t="shared" si="6"/>
        <v>0.41031562740569671</v>
      </c>
      <c r="N14" s="15">
        <f t="shared" si="7"/>
        <v>11</v>
      </c>
    </row>
    <row r="15" spans="1:14" ht="18.75" customHeight="1">
      <c r="B15" s="43" t="s">
        <v>35</v>
      </c>
      <c r="C15" s="44"/>
      <c r="D15" s="60">
        <v>6866961</v>
      </c>
      <c r="E15" s="45">
        <f t="shared" si="0"/>
        <v>6.1223359874870049E-3</v>
      </c>
      <c r="F15" s="41">
        <f t="shared" si="1"/>
        <v>17</v>
      </c>
      <c r="G15" s="60">
        <v>840</v>
      </c>
      <c r="H15" s="46">
        <f t="shared" si="2"/>
        <v>17</v>
      </c>
      <c r="I15" s="60">
        <v>185</v>
      </c>
      <c r="J15" s="41">
        <f t="shared" si="3"/>
        <v>18</v>
      </c>
      <c r="K15" s="47">
        <f t="shared" si="4"/>
        <v>37118.708108108105</v>
      </c>
      <c r="L15" s="41">
        <f t="shared" si="5"/>
        <v>15</v>
      </c>
      <c r="M15" s="22">
        <f t="shared" si="6"/>
        <v>0.14241724403387221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198840802</v>
      </c>
      <c r="E16" s="45">
        <f t="shared" si="0"/>
        <v>0.17727932310455499</v>
      </c>
      <c r="F16" s="41">
        <f t="shared" si="1"/>
        <v>1</v>
      </c>
      <c r="G16" s="60">
        <v>15671</v>
      </c>
      <c r="H16" s="46">
        <f t="shared" si="2"/>
        <v>1</v>
      </c>
      <c r="I16" s="60">
        <v>1032</v>
      </c>
      <c r="J16" s="41">
        <f t="shared" si="3"/>
        <v>1</v>
      </c>
      <c r="K16" s="47">
        <f t="shared" si="4"/>
        <v>192675.19573643411</v>
      </c>
      <c r="L16" s="41">
        <f t="shared" si="5"/>
        <v>3</v>
      </c>
      <c r="M16" s="22">
        <f t="shared" si="6"/>
        <v>0.79445727482678985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75114602</v>
      </c>
      <c r="E17" s="45">
        <f t="shared" si="0"/>
        <v>6.6969483445495512E-2</v>
      </c>
      <c r="F17" s="41">
        <f t="shared" si="1"/>
        <v>6</v>
      </c>
      <c r="G17" s="60">
        <v>5242</v>
      </c>
      <c r="H17" s="46">
        <f t="shared" si="2"/>
        <v>7</v>
      </c>
      <c r="I17" s="60">
        <v>691</v>
      </c>
      <c r="J17" s="41">
        <f t="shared" si="3"/>
        <v>5</v>
      </c>
      <c r="K17" s="47">
        <f t="shared" si="4"/>
        <v>108704.1997105644</v>
      </c>
      <c r="L17" s="41">
        <f t="shared" si="5"/>
        <v>8</v>
      </c>
      <c r="M17" s="22">
        <f t="shared" si="6"/>
        <v>0.53194765204003081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90253518</v>
      </c>
      <c r="E18" s="45">
        <f t="shared" si="0"/>
        <v>8.0466797648727897E-2</v>
      </c>
      <c r="F18" s="41">
        <f t="shared" si="1"/>
        <v>4</v>
      </c>
      <c r="G18" s="60">
        <v>13347</v>
      </c>
      <c r="H18" s="46">
        <f t="shared" si="2"/>
        <v>3</v>
      </c>
      <c r="I18" s="60">
        <v>948</v>
      </c>
      <c r="J18" s="41">
        <f t="shared" si="3"/>
        <v>3</v>
      </c>
      <c r="K18" s="47">
        <f t="shared" si="4"/>
        <v>95204.1329113924</v>
      </c>
      <c r="L18" s="41">
        <f t="shared" si="5"/>
        <v>10</v>
      </c>
      <c r="M18" s="22">
        <f t="shared" si="6"/>
        <v>0.72979214780600465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18379609</v>
      </c>
      <c r="E19" s="45">
        <f t="shared" si="0"/>
        <v>1.6386599780694844E-2</v>
      </c>
      <c r="F19" s="41">
        <f t="shared" si="1"/>
        <v>14</v>
      </c>
      <c r="G19" s="60">
        <v>4584</v>
      </c>
      <c r="H19" s="46">
        <f t="shared" si="2"/>
        <v>9</v>
      </c>
      <c r="I19" s="60">
        <v>591</v>
      </c>
      <c r="J19" s="41">
        <f t="shared" si="3"/>
        <v>7</v>
      </c>
      <c r="K19" s="47">
        <f t="shared" si="4"/>
        <v>31099.169204737733</v>
      </c>
      <c r="L19" s="41">
        <f t="shared" si="5"/>
        <v>17</v>
      </c>
      <c r="M19" s="22">
        <f t="shared" si="6"/>
        <v>0.45496535796766746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175589764</v>
      </c>
      <c r="E20" s="45">
        <f t="shared" si="0"/>
        <v>0.15654953205232272</v>
      </c>
      <c r="F20" s="41">
        <f t="shared" si="1"/>
        <v>2</v>
      </c>
      <c r="G20" s="60">
        <v>12531</v>
      </c>
      <c r="H20" s="46">
        <f t="shared" si="2"/>
        <v>4</v>
      </c>
      <c r="I20" s="60">
        <v>907</v>
      </c>
      <c r="J20" s="41">
        <f t="shared" si="3"/>
        <v>4</v>
      </c>
      <c r="K20" s="47">
        <f t="shared" si="4"/>
        <v>193594.00661521498</v>
      </c>
      <c r="L20" s="41">
        <f t="shared" si="5"/>
        <v>2</v>
      </c>
      <c r="M20" s="22">
        <f t="shared" si="6"/>
        <v>0.69822940723633564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63086003</v>
      </c>
      <c r="E21" s="45">
        <f t="shared" si="0"/>
        <v>5.6245216257033229E-2</v>
      </c>
      <c r="F21" s="41">
        <f t="shared" si="1"/>
        <v>9</v>
      </c>
      <c r="G21" s="60">
        <v>5360</v>
      </c>
      <c r="H21" s="46">
        <f t="shared" si="2"/>
        <v>6</v>
      </c>
      <c r="I21" s="60">
        <v>553</v>
      </c>
      <c r="J21" s="41">
        <f t="shared" si="3"/>
        <v>10</v>
      </c>
      <c r="K21" s="47">
        <f t="shared" si="4"/>
        <v>114079.57142857143</v>
      </c>
      <c r="L21" s="41">
        <f t="shared" si="5"/>
        <v>7</v>
      </c>
      <c r="M21" s="22">
        <f t="shared" si="6"/>
        <v>0.42571208622016937</v>
      </c>
      <c r="N21" s="15">
        <f t="shared" si="7"/>
        <v>10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136529</v>
      </c>
      <c r="E24" s="45">
        <f t="shared" si="0"/>
        <v>1.2172435667475224E-4</v>
      </c>
      <c r="F24" s="41">
        <f t="shared" si="1"/>
        <v>19</v>
      </c>
      <c r="G24" s="60">
        <v>83</v>
      </c>
      <c r="H24" s="46">
        <f t="shared" si="2"/>
        <v>19</v>
      </c>
      <c r="I24" s="60">
        <v>26</v>
      </c>
      <c r="J24" s="41">
        <f t="shared" si="3"/>
        <v>19</v>
      </c>
      <c r="K24" s="47">
        <f t="shared" si="4"/>
        <v>5251.1153846153848</v>
      </c>
      <c r="L24" s="41">
        <f t="shared" si="5"/>
        <v>20</v>
      </c>
      <c r="M24" s="22">
        <f t="shared" si="6"/>
        <v>2.0015396458814474E-2</v>
      </c>
      <c r="N24" s="15">
        <f t="shared" si="7"/>
        <v>19</v>
      </c>
    </row>
    <row r="25" spans="2:15" ht="18.75" customHeight="1">
      <c r="B25" s="43" t="s">
        <v>57</v>
      </c>
      <c r="C25" s="44"/>
      <c r="D25" s="60">
        <v>21014792</v>
      </c>
      <c r="E25" s="45">
        <f t="shared" si="0"/>
        <v>1.8736034372578207E-2</v>
      </c>
      <c r="F25" s="41">
        <f t="shared" si="1"/>
        <v>13</v>
      </c>
      <c r="G25" s="60">
        <v>4680</v>
      </c>
      <c r="H25" s="46">
        <f t="shared" si="2"/>
        <v>8</v>
      </c>
      <c r="I25" s="60">
        <v>610</v>
      </c>
      <c r="J25" s="41">
        <f t="shared" si="3"/>
        <v>6</v>
      </c>
      <c r="K25" s="47">
        <f t="shared" si="4"/>
        <v>34450.478688524592</v>
      </c>
      <c r="L25" s="41">
        <f t="shared" si="5"/>
        <v>16</v>
      </c>
      <c r="M25" s="22">
        <f t="shared" si="6"/>
        <v>0.46959199384141648</v>
      </c>
      <c r="N25" s="15">
        <f t="shared" si="7"/>
        <v>6</v>
      </c>
    </row>
    <row r="26" spans="2:15" ht="18.75" customHeight="1">
      <c r="B26" s="43" t="s">
        <v>58</v>
      </c>
      <c r="C26" s="44"/>
      <c r="D26" s="60">
        <v>75666789</v>
      </c>
      <c r="E26" s="45">
        <f t="shared" si="0"/>
        <v>6.7461793557919703E-2</v>
      </c>
      <c r="F26" s="41">
        <f t="shared" si="1"/>
        <v>5</v>
      </c>
      <c r="G26" s="60">
        <v>2436</v>
      </c>
      <c r="H26" s="46">
        <f t="shared" si="2"/>
        <v>12</v>
      </c>
      <c r="I26" s="60">
        <v>439</v>
      </c>
      <c r="J26" s="41">
        <f t="shared" si="3"/>
        <v>13</v>
      </c>
      <c r="K26" s="47">
        <f t="shared" si="4"/>
        <v>172361.70615034169</v>
      </c>
      <c r="L26" s="41">
        <f t="shared" si="5"/>
        <v>5</v>
      </c>
      <c r="M26" s="22">
        <f t="shared" si="6"/>
        <v>0.33795227097767516</v>
      </c>
      <c r="N26" s="15">
        <f t="shared" si="7"/>
        <v>13</v>
      </c>
    </row>
    <row r="27" spans="2:15" ht="18.75" customHeight="1">
      <c r="B27" s="43" t="s">
        <v>169</v>
      </c>
      <c r="C27" s="44"/>
      <c r="D27" s="60">
        <v>4497328</v>
      </c>
      <c r="E27" s="45">
        <f t="shared" si="0"/>
        <v>4.0096562455987379E-3</v>
      </c>
      <c r="F27" s="41">
        <f t="shared" si="1"/>
        <v>18</v>
      </c>
      <c r="G27" s="60">
        <v>2002</v>
      </c>
      <c r="H27" s="46">
        <f t="shared" si="2"/>
        <v>15</v>
      </c>
      <c r="I27" s="60">
        <v>292</v>
      </c>
      <c r="J27" s="41">
        <f t="shared" si="3"/>
        <v>15</v>
      </c>
      <c r="K27" s="47">
        <f t="shared" si="4"/>
        <v>15401.808219178081</v>
      </c>
      <c r="L27" s="41">
        <f t="shared" si="5"/>
        <v>18</v>
      </c>
      <c r="M27" s="22">
        <f t="shared" si="6"/>
        <v>0.22478829869130101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32941244</v>
      </c>
      <c r="E28" s="45">
        <f t="shared" si="0"/>
        <v>2.9369230961671454E-2</v>
      </c>
      <c r="F28" s="41">
        <f t="shared" si="1"/>
        <v>11</v>
      </c>
      <c r="G28" s="60">
        <v>639</v>
      </c>
      <c r="H28" s="46">
        <f t="shared" si="2"/>
        <v>18</v>
      </c>
      <c r="I28" s="60">
        <v>309</v>
      </c>
      <c r="J28" s="41">
        <f t="shared" si="3"/>
        <v>14</v>
      </c>
      <c r="K28" s="60">
        <f t="shared" si="4"/>
        <v>106605.96763754045</v>
      </c>
      <c r="L28" s="41">
        <f t="shared" si="5"/>
        <v>9</v>
      </c>
      <c r="M28" s="22">
        <f t="shared" si="6"/>
        <v>0.23787528868360278</v>
      </c>
      <c r="N28" s="15">
        <f t="shared" si="7"/>
        <v>14</v>
      </c>
    </row>
    <row r="29" spans="2:15" ht="18.75" customHeight="1" thickBot="1">
      <c r="B29" s="48" t="s">
        <v>61</v>
      </c>
      <c r="C29" s="49"/>
      <c r="D29" s="61">
        <v>44533</v>
      </c>
      <c r="E29" s="50">
        <f t="shared" si="0"/>
        <v>3.9704024608667322E-5</v>
      </c>
      <c r="F29" s="41">
        <f t="shared" si="1"/>
        <v>20</v>
      </c>
      <c r="G29" s="61">
        <v>10</v>
      </c>
      <c r="H29" s="46">
        <f t="shared" si="2"/>
        <v>20</v>
      </c>
      <c r="I29" s="61">
        <v>5</v>
      </c>
      <c r="J29" s="41">
        <f t="shared" si="3"/>
        <v>20</v>
      </c>
      <c r="K29" s="51">
        <f t="shared" si="4"/>
        <v>8906.6</v>
      </c>
      <c r="L29" s="41">
        <f t="shared" si="5"/>
        <v>19</v>
      </c>
      <c r="M29" s="28">
        <f t="shared" si="6"/>
        <v>3.8491147036181679E-3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1121624330</v>
      </c>
      <c r="E30" s="70"/>
      <c r="F30" s="71"/>
      <c r="G30" s="62">
        <v>30116</v>
      </c>
      <c r="H30" s="71"/>
      <c r="I30" s="62">
        <v>1179</v>
      </c>
      <c r="J30" s="71"/>
      <c r="K30" s="54">
        <f>IFERROR(D30/I30,0)</f>
        <v>951335.30958439352</v>
      </c>
      <c r="L30" s="71"/>
      <c r="M30" s="30">
        <f t="shared" si="6"/>
        <v>0.90762124711316394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54" priority="51" stopIfTrue="1">
      <formula>$F8&lt;=5</formula>
    </cfRule>
  </conditionalFormatting>
  <conditionalFormatting sqref="H8:H29">
    <cfRule type="expression" dxfId="53" priority="52" stopIfTrue="1">
      <formula>$H8&lt;=5</formula>
    </cfRule>
  </conditionalFormatting>
  <conditionalFormatting sqref="J8:J29">
    <cfRule type="expression" dxfId="52" priority="53" stopIfTrue="1">
      <formula>$J8&lt;=5</formula>
    </cfRule>
  </conditionalFormatting>
  <conditionalFormatting sqref="L8:L29">
    <cfRule type="expression" dxfId="51" priority="54" stopIfTrue="1">
      <formula>$L8&lt;=5</formula>
    </cfRule>
  </conditionalFormatting>
  <conditionalFormatting sqref="E8:E29">
    <cfRule type="expression" dxfId="50" priority="49" stopIfTrue="1">
      <formula>$F8&lt;=5</formula>
    </cfRule>
  </conditionalFormatting>
  <conditionalFormatting sqref="G8:G29">
    <cfRule type="expression" dxfId="49" priority="47" stopIfTrue="1">
      <formula>$H8&lt;=5</formula>
    </cfRule>
  </conditionalFormatting>
  <conditionalFormatting sqref="I8:I29">
    <cfRule type="expression" dxfId="48" priority="45" stopIfTrue="1">
      <formula>$J8&lt;=5</formula>
    </cfRule>
  </conditionalFormatting>
  <conditionalFormatting sqref="K8:K29">
    <cfRule type="expression" dxfId="47" priority="43" stopIfTrue="1">
      <formula>$L8&lt;=5</formula>
    </cfRule>
  </conditionalFormatting>
  <conditionalFormatting sqref="D8:D29">
    <cfRule type="expression" dxfId="46" priority="41" stopIfTrue="1">
      <formula>$F8&lt;=5</formula>
    </cfRule>
  </conditionalFormatting>
  <conditionalFormatting sqref="N8:N29">
    <cfRule type="expression" dxfId="45" priority="35" stopIfTrue="1">
      <formula>$N8&lt;=5</formula>
    </cfRule>
  </conditionalFormatting>
  <conditionalFormatting sqref="M8:M29">
    <cfRule type="expression" dxfId="44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4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261</v>
      </c>
    </row>
    <row r="3" spans="1:14" s="1" customFormat="1" ht="18.75" customHeight="1">
      <c r="A3" s="35"/>
      <c r="B3" s="129" t="s">
        <v>179</v>
      </c>
      <c r="C3" s="130"/>
      <c r="D3" s="137">
        <v>3884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59535875</v>
      </c>
      <c r="E8" s="40">
        <f t="shared" ref="E8:E29" si="0">IFERROR(D8/$D$30,0)</f>
        <v>1.7005884297971265E-2</v>
      </c>
      <c r="F8" s="41">
        <f>_xlfn.IFS(D8&gt;0,RANK(D8,$D$8:$D$29,0),D8=0,"-")</f>
        <v>14</v>
      </c>
      <c r="G8" s="59">
        <v>8356</v>
      </c>
      <c r="H8" s="46">
        <f>_xlfn.IFS(G8&gt;0,RANK(G8,$G$8:$G$29,0),G8=0,"-")</f>
        <v>12</v>
      </c>
      <c r="I8" s="59">
        <v>1472</v>
      </c>
      <c r="J8" s="41">
        <f>_xlfn.IFS(I8&gt;0,RANK(I8,$I$8:$I$29,0),I8=0,"-")</f>
        <v>12</v>
      </c>
      <c r="K8" s="42">
        <f>IFERROR(D8/I8,0)</f>
        <v>40445.567255434784</v>
      </c>
      <c r="L8" s="41">
        <f>_xlfn.IFS(K8&gt;0,RANK(K8,$K$8:$K$29,0),K8=0,"-")</f>
        <v>13</v>
      </c>
      <c r="M8" s="16">
        <f>IFERROR(I8/$D$3,0)</f>
        <v>0.37899073120494337</v>
      </c>
      <c r="N8" s="15">
        <f>_xlfn.IFS(M8&gt;0,RANK(M8,$M$8:$M$29,0),M8=0,"-")</f>
        <v>12</v>
      </c>
    </row>
    <row r="9" spans="1:14" ht="18.75" customHeight="1">
      <c r="B9" s="43" t="s">
        <v>47</v>
      </c>
      <c r="C9" s="44"/>
      <c r="D9" s="60">
        <v>445889628</v>
      </c>
      <c r="E9" s="45">
        <f t="shared" si="0"/>
        <v>0.12736433996197166</v>
      </c>
      <c r="F9" s="41">
        <f t="shared" ref="F9:F29" si="1">_xlfn.IFS(D9&gt;0,RANK(D9,$D$8:$D$29,0),D9=0,"-")</f>
        <v>3</v>
      </c>
      <c r="G9" s="60">
        <v>10861</v>
      </c>
      <c r="H9" s="46">
        <f t="shared" ref="H9:H29" si="2">_xlfn.IFS(G9&gt;0,RANK(G9,$G$8:$G$29,0),G9=0,"-")</f>
        <v>11</v>
      </c>
      <c r="I9" s="60">
        <v>1979</v>
      </c>
      <c r="J9" s="41">
        <f t="shared" ref="J9:J29" si="3">_xlfn.IFS(I9&gt;0,RANK(I9,$I$8:$I$29,0),I9=0,"-")</f>
        <v>7</v>
      </c>
      <c r="K9" s="47">
        <f t="shared" ref="K9:K29" si="4">IFERROR(D9/I9,0)</f>
        <v>225310.57503789791</v>
      </c>
      <c r="L9" s="41">
        <f t="shared" ref="L9:L29" si="5">_xlfn.IFS(K9&gt;0,RANK(K9,$K$8:$K$29,0),K9=0,"-")</f>
        <v>1</v>
      </c>
      <c r="M9" s="22">
        <f t="shared" ref="M9:M30" si="6">IFERROR(I9/$D$3,0)</f>
        <v>0.50952626158599379</v>
      </c>
      <c r="N9" s="15">
        <f t="shared" ref="N9:N29" si="7">_xlfn.IFS(M9&gt;0,RANK(M9,$M$8:$M$29,0),M9=0,"-")</f>
        <v>7</v>
      </c>
    </row>
    <row r="10" spans="1:14" ht="18.75" customHeight="1">
      <c r="B10" s="43" t="s">
        <v>170</v>
      </c>
      <c r="C10" s="44"/>
      <c r="D10" s="60">
        <v>26666150</v>
      </c>
      <c r="E10" s="45">
        <f t="shared" si="0"/>
        <v>7.6169445997450527E-3</v>
      </c>
      <c r="F10" s="41">
        <f t="shared" si="1"/>
        <v>16</v>
      </c>
      <c r="G10" s="60">
        <v>3461</v>
      </c>
      <c r="H10" s="46">
        <f t="shared" si="2"/>
        <v>17</v>
      </c>
      <c r="I10" s="60">
        <v>755</v>
      </c>
      <c r="J10" s="41">
        <f t="shared" si="3"/>
        <v>17</v>
      </c>
      <c r="K10" s="47">
        <f t="shared" si="4"/>
        <v>35319.403973509936</v>
      </c>
      <c r="L10" s="41">
        <f t="shared" si="5"/>
        <v>15</v>
      </c>
      <c r="M10" s="22">
        <f t="shared" si="6"/>
        <v>0.19438722966014418</v>
      </c>
      <c r="N10" s="15">
        <f t="shared" si="7"/>
        <v>17</v>
      </c>
    </row>
    <row r="11" spans="1:14" ht="18.75" customHeight="1">
      <c r="B11" s="43" t="s">
        <v>171</v>
      </c>
      <c r="C11" s="44"/>
      <c r="D11" s="60">
        <v>192416393</v>
      </c>
      <c r="E11" s="45">
        <f t="shared" si="0"/>
        <v>5.4962002597441766E-2</v>
      </c>
      <c r="F11" s="41">
        <f t="shared" si="1"/>
        <v>7</v>
      </c>
      <c r="G11" s="60">
        <v>38523</v>
      </c>
      <c r="H11" s="46">
        <f t="shared" si="2"/>
        <v>3</v>
      </c>
      <c r="I11" s="60">
        <v>2754</v>
      </c>
      <c r="J11" s="41">
        <f t="shared" si="3"/>
        <v>3</v>
      </c>
      <c r="K11" s="47">
        <f t="shared" si="4"/>
        <v>69867.971314451701</v>
      </c>
      <c r="L11" s="41">
        <f t="shared" si="5"/>
        <v>11</v>
      </c>
      <c r="M11" s="22">
        <f t="shared" si="6"/>
        <v>0.70906282183316172</v>
      </c>
      <c r="N11" s="15">
        <f t="shared" si="7"/>
        <v>3</v>
      </c>
    </row>
    <row r="12" spans="1:14" ht="18.75" customHeight="1">
      <c r="B12" s="43" t="s">
        <v>50</v>
      </c>
      <c r="C12" s="44"/>
      <c r="D12" s="60">
        <v>132393815</v>
      </c>
      <c r="E12" s="45">
        <f t="shared" si="0"/>
        <v>3.7817095988880868E-2</v>
      </c>
      <c r="F12" s="41">
        <f t="shared" si="1"/>
        <v>10</v>
      </c>
      <c r="G12" s="60">
        <v>6624</v>
      </c>
      <c r="H12" s="46">
        <f t="shared" si="2"/>
        <v>15</v>
      </c>
      <c r="I12" s="60">
        <v>764</v>
      </c>
      <c r="J12" s="41">
        <f t="shared" si="3"/>
        <v>16</v>
      </c>
      <c r="K12" s="47">
        <f t="shared" si="4"/>
        <v>173290.33376963352</v>
      </c>
      <c r="L12" s="41">
        <f t="shared" si="5"/>
        <v>5</v>
      </c>
      <c r="M12" s="22">
        <f t="shared" si="6"/>
        <v>0.19670442842430483</v>
      </c>
      <c r="N12" s="15">
        <f t="shared" si="7"/>
        <v>16</v>
      </c>
    </row>
    <row r="13" spans="1:14" ht="18.75" customHeight="1">
      <c r="B13" s="43" t="s">
        <v>33</v>
      </c>
      <c r="C13" s="44"/>
      <c r="D13" s="60">
        <v>185062823</v>
      </c>
      <c r="E13" s="45">
        <f t="shared" si="0"/>
        <v>5.2861521826863815E-2</v>
      </c>
      <c r="F13" s="41">
        <f t="shared" si="1"/>
        <v>8</v>
      </c>
      <c r="G13" s="60">
        <v>21933</v>
      </c>
      <c r="H13" s="46">
        <f t="shared" si="2"/>
        <v>5</v>
      </c>
      <c r="I13" s="60">
        <v>1715</v>
      </c>
      <c r="J13" s="41">
        <f t="shared" si="3"/>
        <v>10</v>
      </c>
      <c r="K13" s="47">
        <f t="shared" si="4"/>
        <v>107908.35160349854</v>
      </c>
      <c r="L13" s="41">
        <f t="shared" si="5"/>
        <v>7</v>
      </c>
      <c r="M13" s="22">
        <f t="shared" si="6"/>
        <v>0.44155509783728114</v>
      </c>
      <c r="N13" s="15">
        <f t="shared" si="7"/>
        <v>10</v>
      </c>
    </row>
    <row r="14" spans="1:14" ht="18.75" customHeight="1">
      <c r="B14" s="43" t="s">
        <v>141</v>
      </c>
      <c r="C14" s="44"/>
      <c r="D14" s="60">
        <v>116967958</v>
      </c>
      <c r="E14" s="45">
        <f t="shared" si="0"/>
        <v>3.3410839436188056E-2</v>
      </c>
      <c r="F14" s="41">
        <f t="shared" si="1"/>
        <v>11</v>
      </c>
      <c r="G14" s="60">
        <v>13217</v>
      </c>
      <c r="H14" s="46">
        <f t="shared" si="2"/>
        <v>10</v>
      </c>
      <c r="I14" s="60">
        <v>1731</v>
      </c>
      <c r="J14" s="41">
        <f t="shared" si="3"/>
        <v>9</v>
      </c>
      <c r="K14" s="47">
        <f t="shared" si="4"/>
        <v>67572.477180820337</v>
      </c>
      <c r="L14" s="41">
        <f t="shared" si="5"/>
        <v>12</v>
      </c>
      <c r="M14" s="22">
        <f t="shared" si="6"/>
        <v>0.44567456230690011</v>
      </c>
      <c r="N14" s="15">
        <f t="shared" si="7"/>
        <v>9</v>
      </c>
    </row>
    <row r="15" spans="1:14" ht="18.75" customHeight="1">
      <c r="B15" s="43" t="s">
        <v>86</v>
      </c>
      <c r="C15" s="44"/>
      <c r="D15" s="60">
        <v>14603262</v>
      </c>
      <c r="E15" s="45">
        <f t="shared" si="0"/>
        <v>4.1712897298470959E-3</v>
      </c>
      <c r="F15" s="41">
        <f t="shared" si="1"/>
        <v>18</v>
      </c>
      <c r="G15" s="60">
        <v>3585</v>
      </c>
      <c r="H15" s="46">
        <f t="shared" si="2"/>
        <v>16</v>
      </c>
      <c r="I15" s="60">
        <v>597</v>
      </c>
      <c r="J15" s="41">
        <f t="shared" si="3"/>
        <v>18</v>
      </c>
      <c r="K15" s="47">
        <f t="shared" si="4"/>
        <v>24461.075376884422</v>
      </c>
      <c r="L15" s="41">
        <f t="shared" si="5"/>
        <v>18</v>
      </c>
      <c r="M15" s="22">
        <f t="shared" si="6"/>
        <v>0.15370751802265706</v>
      </c>
      <c r="N15" s="15">
        <f t="shared" si="7"/>
        <v>18</v>
      </c>
    </row>
    <row r="16" spans="1:14" ht="18.75" customHeight="1">
      <c r="B16" s="43" t="s">
        <v>131</v>
      </c>
      <c r="C16" s="44"/>
      <c r="D16" s="60">
        <v>594794690</v>
      </c>
      <c r="E16" s="45">
        <f t="shared" si="0"/>
        <v>0.16989772434162909</v>
      </c>
      <c r="F16" s="41">
        <f t="shared" si="1"/>
        <v>1</v>
      </c>
      <c r="G16" s="60">
        <v>46977</v>
      </c>
      <c r="H16" s="46">
        <f t="shared" si="2"/>
        <v>1</v>
      </c>
      <c r="I16" s="60">
        <v>2989</v>
      </c>
      <c r="J16" s="41">
        <f t="shared" si="3"/>
        <v>1</v>
      </c>
      <c r="K16" s="47">
        <f t="shared" si="4"/>
        <v>198994.54332552693</v>
      </c>
      <c r="L16" s="41">
        <f t="shared" si="5"/>
        <v>4</v>
      </c>
      <c r="M16" s="22">
        <f t="shared" si="6"/>
        <v>0.76956745623069001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208034496</v>
      </c>
      <c r="E17" s="45">
        <f t="shared" si="0"/>
        <v>5.9423172481512465E-2</v>
      </c>
      <c r="F17" s="41">
        <f t="shared" si="1"/>
        <v>6</v>
      </c>
      <c r="G17" s="60">
        <v>15950</v>
      </c>
      <c r="H17" s="46">
        <f t="shared" si="2"/>
        <v>7</v>
      </c>
      <c r="I17" s="60">
        <v>2060</v>
      </c>
      <c r="J17" s="41">
        <f t="shared" si="3"/>
        <v>5</v>
      </c>
      <c r="K17" s="47">
        <f t="shared" si="4"/>
        <v>100987.61941747573</v>
      </c>
      <c r="L17" s="41">
        <f t="shared" si="5"/>
        <v>8</v>
      </c>
      <c r="M17" s="22">
        <f t="shared" si="6"/>
        <v>0.53038105046343975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249709095</v>
      </c>
      <c r="E18" s="45">
        <f t="shared" si="0"/>
        <v>7.1327144813461044E-2</v>
      </c>
      <c r="F18" s="41">
        <f t="shared" si="1"/>
        <v>5</v>
      </c>
      <c r="G18" s="60">
        <v>38667</v>
      </c>
      <c r="H18" s="46">
        <f t="shared" si="2"/>
        <v>2</v>
      </c>
      <c r="I18" s="60">
        <v>2873</v>
      </c>
      <c r="J18" s="41">
        <f t="shared" si="3"/>
        <v>2</v>
      </c>
      <c r="K18" s="47">
        <f t="shared" si="4"/>
        <v>86915.800556909147</v>
      </c>
      <c r="L18" s="41">
        <f t="shared" si="5"/>
        <v>9</v>
      </c>
      <c r="M18" s="22">
        <f t="shared" si="6"/>
        <v>0.73970133882595268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57730946</v>
      </c>
      <c r="E19" s="45">
        <f t="shared" si="0"/>
        <v>1.6490322651484118E-2</v>
      </c>
      <c r="F19" s="41">
        <f t="shared" si="1"/>
        <v>15</v>
      </c>
      <c r="G19" s="60">
        <v>13355</v>
      </c>
      <c r="H19" s="46">
        <f t="shared" si="2"/>
        <v>9</v>
      </c>
      <c r="I19" s="60">
        <v>1753</v>
      </c>
      <c r="J19" s="41">
        <f t="shared" si="3"/>
        <v>8</v>
      </c>
      <c r="K19" s="47">
        <f t="shared" si="4"/>
        <v>32932.65601825442</v>
      </c>
      <c r="L19" s="41">
        <f t="shared" si="5"/>
        <v>16</v>
      </c>
      <c r="M19" s="22">
        <f t="shared" si="6"/>
        <v>0.45133882595262614</v>
      </c>
      <c r="N19" s="15">
        <f t="shared" si="7"/>
        <v>8</v>
      </c>
    </row>
    <row r="20" spans="2:15" ht="18.75" customHeight="1">
      <c r="B20" s="17" t="s">
        <v>17</v>
      </c>
      <c r="C20" s="69"/>
      <c r="D20" s="60">
        <v>570564187</v>
      </c>
      <c r="E20" s="45">
        <f t="shared" si="0"/>
        <v>0.16297650028135205</v>
      </c>
      <c r="F20" s="41">
        <f t="shared" si="1"/>
        <v>2</v>
      </c>
      <c r="G20" s="60">
        <v>35631</v>
      </c>
      <c r="H20" s="46">
        <f t="shared" si="2"/>
        <v>4</v>
      </c>
      <c r="I20" s="60">
        <v>2682</v>
      </c>
      <c r="J20" s="41">
        <f t="shared" si="3"/>
        <v>4</v>
      </c>
      <c r="K20" s="47">
        <f t="shared" si="4"/>
        <v>212738.32475764354</v>
      </c>
      <c r="L20" s="41">
        <f t="shared" si="5"/>
        <v>3</v>
      </c>
      <c r="M20" s="22">
        <f t="shared" si="6"/>
        <v>0.69052523171987645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179256202</v>
      </c>
      <c r="E21" s="45">
        <f t="shared" si="0"/>
        <v>5.1202913048741881E-2</v>
      </c>
      <c r="F21" s="41">
        <f t="shared" si="1"/>
        <v>9</v>
      </c>
      <c r="G21" s="60">
        <v>15413</v>
      </c>
      <c r="H21" s="46">
        <f t="shared" si="2"/>
        <v>8</v>
      </c>
      <c r="I21" s="60">
        <v>1557</v>
      </c>
      <c r="J21" s="41">
        <f t="shared" si="3"/>
        <v>11</v>
      </c>
      <c r="K21" s="47">
        <f t="shared" si="4"/>
        <v>115129.2241490045</v>
      </c>
      <c r="L21" s="41">
        <f t="shared" si="5"/>
        <v>6</v>
      </c>
      <c r="M21" s="22">
        <f t="shared" si="6"/>
        <v>0.40087538619979401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12140</v>
      </c>
      <c r="E22" s="45">
        <f t="shared" si="0"/>
        <v>3.4676812153574826E-6</v>
      </c>
      <c r="F22" s="41">
        <f t="shared" si="1"/>
        <v>21</v>
      </c>
      <c r="G22" s="60">
        <v>3</v>
      </c>
      <c r="H22" s="46">
        <f t="shared" si="2"/>
        <v>21</v>
      </c>
      <c r="I22" s="60">
        <v>2</v>
      </c>
      <c r="J22" s="41">
        <f t="shared" si="3"/>
        <v>21</v>
      </c>
      <c r="K22" s="47">
        <f t="shared" si="4"/>
        <v>6070</v>
      </c>
      <c r="L22" s="41">
        <f t="shared" si="5"/>
        <v>20</v>
      </c>
      <c r="M22" s="22">
        <f t="shared" si="6"/>
        <v>5.1493305870236867E-4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393</v>
      </c>
      <c r="E23" s="45">
        <f t="shared" si="0"/>
        <v>1.1225689601610303E-7</v>
      </c>
      <c r="F23" s="41">
        <f t="shared" si="1"/>
        <v>22</v>
      </c>
      <c r="G23" s="60">
        <v>2</v>
      </c>
      <c r="H23" s="46">
        <f t="shared" si="2"/>
        <v>22</v>
      </c>
      <c r="I23" s="60">
        <v>1</v>
      </c>
      <c r="J23" s="41">
        <f t="shared" si="3"/>
        <v>22</v>
      </c>
      <c r="K23" s="47">
        <f t="shared" si="4"/>
        <v>393</v>
      </c>
      <c r="L23" s="41">
        <f t="shared" si="5"/>
        <v>22</v>
      </c>
      <c r="M23" s="22">
        <f t="shared" si="6"/>
        <v>2.5746652935118434E-4</v>
      </c>
      <c r="N23" s="15">
        <f t="shared" si="7"/>
        <v>22</v>
      </c>
    </row>
    <row r="24" spans="2:15" ht="18.75" customHeight="1">
      <c r="B24" s="43" t="s">
        <v>38</v>
      </c>
      <c r="C24" s="44"/>
      <c r="D24" s="60">
        <v>3705903</v>
      </c>
      <c r="E24" s="45">
        <f t="shared" si="0"/>
        <v>1.0585576786686112E-3</v>
      </c>
      <c r="F24" s="41">
        <f t="shared" si="1"/>
        <v>19</v>
      </c>
      <c r="G24" s="60">
        <v>496</v>
      </c>
      <c r="H24" s="46">
        <f t="shared" si="2"/>
        <v>19</v>
      </c>
      <c r="I24" s="60">
        <v>124</v>
      </c>
      <c r="J24" s="41">
        <f t="shared" si="3"/>
        <v>19</v>
      </c>
      <c r="K24" s="47">
        <f t="shared" si="4"/>
        <v>29886.314516129034</v>
      </c>
      <c r="L24" s="41">
        <f t="shared" si="5"/>
        <v>17</v>
      </c>
      <c r="M24" s="22">
        <f t="shared" si="6"/>
        <v>3.1925849639546859E-2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74468889</v>
      </c>
      <c r="E25" s="45">
        <f t="shared" si="0"/>
        <v>2.1271364704599793E-2</v>
      </c>
      <c r="F25" s="41">
        <f t="shared" si="1"/>
        <v>12</v>
      </c>
      <c r="G25" s="60">
        <v>16459</v>
      </c>
      <c r="H25" s="46">
        <f t="shared" si="2"/>
        <v>6</v>
      </c>
      <c r="I25" s="60">
        <v>1988</v>
      </c>
      <c r="J25" s="41">
        <f t="shared" si="3"/>
        <v>6</v>
      </c>
      <c r="K25" s="47">
        <f t="shared" si="4"/>
        <v>37459.199698189135</v>
      </c>
      <c r="L25" s="41">
        <f t="shared" si="5"/>
        <v>14</v>
      </c>
      <c r="M25" s="22">
        <f t="shared" si="6"/>
        <v>0.51184346035015449</v>
      </c>
      <c r="N25" s="15">
        <f t="shared" si="7"/>
        <v>6</v>
      </c>
    </row>
    <row r="26" spans="2:15" ht="18.75" customHeight="1">
      <c r="B26" s="43" t="s">
        <v>40</v>
      </c>
      <c r="C26" s="44"/>
      <c r="D26" s="60">
        <v>298486055</v>
      </c>
      <c r="E26" s="45">
        <f t="shared" si="0"/>
        <v>8.5259842336874822E-2</v>
      </c>
      <c r="F26" s="41">
        <f t="shared" si="1"/>
        <v>4</v>
      </c>
      <c r="G26" s="60">
        <v>7624</v>
      </c>
      <c r="H26" s="46">
        <f t="shared" si="2"/>
        <v>13</v>
      </c>
      <c r="I26" s="60">
        <v>1392</v>
      </c>
      <c r="J26" s="41">
        <f t="shared" si="3"/>
        <v>13</v>
      </c>
      <c r="K26" s="47">
        <f t="shared" si="4"/>
        <v>214429.63721264369</v>
      </c>
      <c r="L26" s="41">
        <f t="shared" si="5"/>
        <v>2</v>
      </c>
      <c r="M26" s="22">
        <f t="shared" si="6"/>
        <v>0.35839340885684862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23383530</v>
      </c>
      <c r="E27" s="45">
        <f t="shared" si="0"/>
        <v>6.6792938821868333E-3</v>
      </c>
      <c r="F27" s="41">
        <f t="shared" si="1"/>
        <v>17</v>
      </c>
      <c r="G27" s="60">
        <v>7202</v>
      </c>
      <c r="H27" s="46">
        <f t="shared" si="2"/>
        <v>14</v>
      </c>
      <c r="I27" s="60">
        <v>1016</v>
      </c>
      <c r="J27" s="41">
        <f t="shared" si="3"/>
        <v>14</v>
      </c>
      <c r="K27" s="47">
        <f t="shared" si="4"/>
        <v>23015.285433070865</v>
      </c>
      <c r="L27" s="41">
        <f t="shared" si="5"/>
        <v>19</v>
      </c>
      <c r="M27" s="22">
        <f t="shared" si="6"/>
        <v>0.26158599382080328</v>
      </c>
      <c r="N27" s="15">
        <f t="shared" si="7"/>
        <v>14</v>
      </c>
    </row>
    <row r="28" spans="2:15" ht="18.75" customHeight="1">
      <c r="B28" s="43" t="s">
        <v>42</v>
      </c>
      <c r="C28" s="44"/>
      <c r="D28" s="60">
        <v>67194756</v>
      </c>
      <c r="E28" s="45">
        <f t="shared" si="0"/>
        <v>1.9193574394705891E-2</v>
      </c>
      <c r="F28" s="41">
        <f t="shared" si="1"/>
        <v>13</v>
      </c>
      <c r="G28" s="60">
        <v>1931</v>
      </c>
      <c r="H28" s="46">
        <f t="shared" si="2"/>
        <v>18</v>
      </c>
      <c r="I28" s="60">
        <v>931</v>
      </c>
      <c r="J28" s="41">
        <f t="shared" si="3"/>
        <v>15</v>
      </c>
      <c r="K28" s="60">
        <f t="shared" si="4"/>
        <v>72174.818474758329</v>
      </c>
      <c r="L28" s="41">
        <f t="shared" si="5"/>
        <v>10</v>
      </c>
      <c r="M28" s="22">
        <f t="shared" si="6"/>
        <v>0.23970133882595263</v>
      </c>
      <c r="N28" s="15">
        <f t="shared" si="7"/>
        <v>15</v>
      </c>
    </row>
    <row r="29" spans="2:15" ht="18.75" customHeight="1" thickBot="1">
      <c r="B29" s="48" t="s">
        <v>43</v>
      </c>
      <c r="C29" s="49"/>
      <c r="D29" s="61">
        <v>21324</v>
      </c>
      <c r="E29" s="50">
        <f t="shared" si="0"/>
        <v>6.0910077624615286E-6</v>
      </c>
      <c r="F29" s="41">
        <f t="shared" si="1"/>
        <v>20</v>
      </c>
      <c r="G29" s="61">
        <v>11</v>
      </c>
      <c r="H29" s="46">
        <f t="shared" si="2"/>
        <v>20</v>
      </c>
      <c r="I29" s="61">
        <v>5</v>
      </c>
      <c r="J29" s="41">
        <f t="shared" si="3"/>
        <v>20</v>
      </c>
      <c r="K29" s="51">
        <f t="shared" si="4"/>
        <v>4264.8</v>
      </c>
      <c r="L29" s="41">
        <f t="shared" si="5"/>
        <v>21</v>
      </c>
      <c r="M29" s="28">
        <f t="shared" si="6"/>
        <v>1.2873326467559218E-3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3500898510</v>
      </c>
      <c r="E30" s="70"/>
      <c r="F30" s="71"/>
      <c r="G30" s="62">
        <v>91461</v>
      </c>
      <c r="H30" s="71"/>
      <c r="I30" s="62">
        <v>3563</v>
      </c>
      <c r="J30" s="71"/>
      <c r="K30" s="54">
        <f>IFERROR(D30/I30,0)</f>
        <v>982570.44905978104</v>
      </c>
      <c r="L30" s="71"/>
      <c r="M30" s="30">
        <f t="shared" si="6"/>
        <v>0.91735324407826979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43" priority="33" stopIfTrue="1">
      <formula>$F8&lt;=5</formula>
    </cfRule>
  </conditionalFormatting>
  <conditionalFormatting sqref="H8:H29">
    <cfRule type="expression" dxfId="42" priority="34" stopIfTrue="1">
      <formula>$H8&lt;=5</formula>
    </cfRule>
  </conditionalFormatting>
  <conditionalFormatting sqref="J8:J29">
    <cfRule type="expression" dxfId="41" priority="35" stopIfTrue="1">
      <formula>$J8&lt;=5</formula>
    </cfRule>
  </conditionalFormatting>
  <conditionalFormatting sqref="L8:L29">
    <cfRule type="expression" dxfId="40" priority="36" stopIfTrue="1">
      <formula>$L8&lt;=5</formula>
    </cfRule>
  </conditionalFormatting>
  <conditionalFormatting sqref="E8:E29">
    <cfRule type="expression" dxfId="39" priority="31" stopIfTrue="1">
      <formula>$F8&lt;=5</formula>
    </cfRule>
  </conditionalFormatting>
  <conditionalFormatting sqref="G8:G29">
    <cfRule type="expression" dxfId="38" priority="29" stopIfTrue="1">
      <formula>$H8&lt;=5</formula>
    </cfRule>
  </conditionalFormatting>
  <conditionalFormatting sqref="I8:I29">
    <cfRule type="expression" dxfId="37" priority="27" stopIfTrue="1">
      <formula>$J8&lt;=5</formula>
    </cfRule>
  </conditionalFormatting>
  <conditionalFormatting sqref="K8:K29">
    <cfRule type="expression" dxfId="36" priority="25" stopIfTrue="1">
      <formula>$L8&lt;=5</formula>
    </cfRule>
  </conditionalFormatting>
  <conditionalFormatting sqref="D8:D29">
    <cfRule type="expression" dxfId="35" priority="23" stopIfTrue="1">
      <formula>$F8&lt;=5</formula>
    </cfRule>
  </conditionalFormatting>
  <conditionalFormatting sqref="N8:N29">
    <cfRule type="expression" dxfId="34" priority="17" stopIfTrue="1">
      <formula>$N8&lt;=5</formula>
    </cfRule>
  </conditionalFormatting>
  <conditionalFormatting sqref="M8:M29">
    <cfRule type="expression" dxfId="33" priority="15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5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262</v>
      </c>
    </row>
    <row r="3" spans="1:14" s="1" customFormat="1" ht="18.75" customHeight="1">
      <c r="A3" s="35"/>
      <c r="B3" s="129" t="s">
        <v>179</v>
      </c>
      <c r="C3" s="130"/>
      <c r="D3" s="137">
        <v>2477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44959795</v>
      </c>
      <c r="E8" s="40">
        <f t="shared" ref="E8:E29" si="0">IFERROR(D8/$D$30,0)</f>
        <v>2.4424828388042691E-2</v>
      </c>
      <c r="F8" s="41">
        <f>_xlfn.IFS(D8&gt;0,RANK(D8,$D$8:$D$29,0),D8=0,"-")</f>
        <v>12</v>
      </c>
      <c r="G8" s="59">
        <v>4607</v>
      </c>
      <c r="H8" s="46">
        <f>_xlfn.IFS(G8&gt;0,RANK(G8,$G$8:$G$29,0),G8=0,"-")</f>
        <v>12</v>
      </c>
      <c r="I8" s="59">
        <v>898</v>
      </c>
      <c r="J8" s="41">
        <f>_xlfn.IFS(I8&gt;0,RANK(I8,$I$8:$I$29,0),I8=0,"-")</f>
        <v>11</v>
      </c>
      <c r="K8" s="42">
        <f>IFERROR(D8/I8,0)</f>
        <v>50066.586859688199</v>
      </c>
      <c r="L8" s="41">
        <f>_xlfn.IFS(K8&gt;0,RANK(K8,$K$8:$K$29,0),K8=0,"-")</f>
        <v>14</v>
      </c>
      <c r="M8" s="16">
        <f>IFERROR(I8/$D$3,0)</f>
        <v>0.36253532498990715</v>
      </c>
      <c r="N8" s="15">
        <f>_xlfn.IFS(M8&gt;0,RANK(M8,$M$8:$M$29,0),M8=0,"-")</f>
        <v>11</v>
      </c>
    </row>
    <row r="9" spans="1:14" ht="18.75" customHeight="1">
      <c r="B9" s="43" t="s">
        <v>29</v>
      </c>
      <c r="C9" s="44"/>
      <c r="D9" s="60">
        <v>199433286</v>
      </c>
      <c r="E9" s="45">
        <f t="shared" si="0"/>
        <v>0.10834399457144848</v>
      </c>
      <c r="F9" s="41">
        <f t="shared" ref="F9:F29" si="1">_xlfn.IFS(D9&gt;0,RANK(D9,$D$8:$D$29,0),D9=0,"-")</f>
        <v>3</v>
      </c>
      <c r="G9" s="60">
        <v>5383</v>
      </c>
      <c r="H9" s="46">
        <f t="shared" ref="H9:H29" si="2">_xlfn.IFS(G9&gt;0,RANK(G9,$G$8:$G$29,0),G9=0,"-")</f>
        <v>11</v>
      </c>
      <c r="I9" s="60">
        <v>1152</v>
      </c>
      <c r="J9" s="41">
        <f t="shared" ref="J9:J29" si="3">_xlfn.IFS(I9&gt;0,RANK(I9,$I$8:$I$29,0),I9=0,"-")</f>
        <v>8</v>
      </c>
      <c r="K9" s="47">
        <f t="shared" ref="K9:K29" si="4">IFERROR(D9/I9,0)</f>
        <v>173119.171875</v>
      </c>
      <c r="L9" s="41">
        <f t="shared" ref="L9:L29" si="5">_xlfn.IFS(K9&gt;0,RANK(K9,$K$8:$K$29,0),K9=0,"-")</f>
        <v>2</v>
      </c>
      <c r="M9" s="22">
        <f t="shared" ref="M9:M30" si="6">IFERROR(I9/$D$3,0)</f>
        <v>0.46507872426322167</v>
      </c>
      <c r="N9" s="15">
        <f t="shared" ref="N9:N29" si="7">_xlfn.IFS(M9&gt;0,RANK(M9,$M$8:$M$29,0),M9=0,"-")</f>
        <v>8</v>
      </c>
    </row>
    <row r="10" spans="1:14" ht="18.75" customHeight="1">
      <c r="B10" s="43" t="s">
        <v>30</v>
      </c>
      <c r="C10" s="44"/>
      <c r="D10" s="60">
        <v>27302372</v>
      </c>
      <c r="E10" s="45">
        <f t="shared" si="0"/>
        <v>1.4832268489802987E-2</v>
      </c>
      <c r="F10" s="41">
        <f t="shared" si="1"/>
        <v>15</v>
      </c>
      <c r="G10" s="60">
        <v>2572</v>
      </c>
      <c r="H10" s="46">
        <f t="shared" si="2"/>
        <v>16</v>
      </c>
      <c r="I10" s="60">
        <v>465</v>
      </c>
      <c r="J10" s="41">
        <f t="shared" si="3"/>
        <v>16</v>
      </c>
      <c r="K10" s="47">
        <f t="shared" si="4"/>
        <v>58714.778494623657</v>
      </c>
      <c r="L10" s="41">
        <f t="shared" si="5"/>
        <v>13</v>
      </c>
      <c r="M10" s="22">
        <f t="shared" si="6"/>
        <v>0.18772708922083164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108891441</v>
      </c>
      <c r="E11" s="45">
        <f t="shared" si="0"/>
        <v>5.9156291957106914E-2</v>
      </c>
      <c r="F11" s="41">
        <f t="shared" si="1"/>
        <v>7</v>
      </c>
      <c r="G11" s="60">
        <v>20059</v>
      </c>
      <c r="H11" s="46">
        <f t="shared" si="2"/>
        <v>3</v>
      </c>
      <c r="I11" s="60">
        <v>1746</v>
      </c>
      <c r="J11" s="41">
        <f t="shared" si="3"/>
        <v>3</v>
      </c>
      <c r="K11" s="47">
        <f t="shared" si="4"/>
        <v>62366.231958762888</v>
      </c>
      <c r="L11" s="41">
        <f t="shared" si="5"/>
        <v>12</v>
      </c>
      <c r="M11" s="22">
        <f t="shared" si="6"/>
        <v>0.70488494146144531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40756658</v>
      </c>
      <c r="E12" s="45">
        <f t="shared" si="0"/>
        <v>2.2141434971403834E-2</v>
      </c>
      <c r="F12" s="41">
        <f t="shared" si="1"/>
        <v>13</v>
      </c>
      <c r="G12" s="60">
        <v>4199</v>
      </c>
      <c r="H12" s="46">
        <f t="shared" si="2"/>
        <v>13</v>
      </c>
      <c r="I12" s="60">
        <v>431</v>
      </c>
      <c r="J12" s="41">
        <f t="shared" si="3"/>
        <v>17</v>
      </c>
      <c r="K12" s="47">
        <f t="shared" si="4"/>
        <v>94563.011600928075</v>
      </c>
      <c r="L12" s="41">
        <f t="shared" si="5"/>
        <v>7</v>
      </c>
      <c r="M12" s="22">
        <f t="shared" si="6"/>
        <v>0.17400080742834073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97836851</v>
      </c>
      <c r="E13" s="45">
        <f t="shared" si="0"/>
        <v>5.3150782731582802E-2</v>
      </c>
      <c r="F13" s="41">
        <f t="shared" si="1"/>
        <v>8</v>
      </c>
      <c r="G13" s="60">
        <v>12568</v>
      </c>
      <c r="H13" s="46">
        <f t="shared" si="2"/>
        <v>5</v>
      </c>
      <c r="I13" s="60">
        <v>1089</v>
      </c>
      <c r="J13" s="41">
        <f t="shared" si="3"/>
        <v>9</v>
      </c>
      <c r="K13" s="47">
        <f t="shared" si="4"/>
        <v>89841.001836547293</v>
      </c>
      <c r="L13" s="41">
        <f t="shared" si="5"/>
        <v>8</v>
      </c>
      <c r="M13" s="22">
        <f t="shared" si="6"/>
        <v>0.43964473153007672</v>
      </c>
      <c r="N13" s="15">
        <f t="shared" si="7"/>
        <v>9</v>
      </c>
    </row>
    <row r="14" spans="1:14" ht="18.75" customHeight="1">
      <c r="B14" s="43" t="s">
        <v>34</v>
      </c>
      <c r="C14" s="44"/>
      <c r="D14" s="60">
        <v>79799202</v>
      </c>
      <c r="E14" s="45">
        <f t="shared" si="0"/>
        <v>4.335166150897158E-2</v>
      </c>
      <c r="F14" s="41">
        <f t="shared" si="1"/>
        <v>10</v>
      </c>
      <c r="G14" s="60">
        <v>6893</v>
      </c>
      <c r="H14" s="46">
        <f t="shared" si="2"/>
        <v>10</v>
      </c>
      <c r="I14" s="60">
        <v>1172</v>
      </c>
      <c r="J14" s="41">
        <f t="shared" si="3"/>
        <v>6</v>
      </c>
      <c r="K14" s="47">
        <f t="shared" si="4"/>
        <v>68088.056313993176</v>
      </c>
      <c r="L14" s="41">
        <f t="shared" si="5"/>
        <v>10</v>
      </c>
      <c r="M14" s="22">
        <f t="shared" si="6"/>
        <v>0.47315300767056923</v>
      </c>
      <c r="N14" s="15">
        <f t="shared" si="7"/>
        <v>6</v>
      </c>
    </row>
    <row r="15" spans="1:14" ht="18.75" customHeight="1">
      <c r="B15" s="43" t="s">
        <v>35</v>
      </c>
      <c r="C15" s="44"/>
      <c r="D15" s="60">
        <v>7567479</v>
      </c>
      <c r="E15" s="45">
        <f t="shared" si="0"/>
        <v>4.1111036183576217E-3</v>
      </c>
      <c r="F15" s="41">
        <f t="shared" si="1"/>
        <v>18</v>
      </c>
      <c r="G15" s="60">
        <v>1814</v>
      </c>
      <c r="H15" s="46">
        <f t="shared" si="2"/>
        <v>17</v>
      </c>
      <c r="I15" s="60">
        <v>383</v>
      </c>
      <c r="J15" s="41">
        <f t="shared" si="3"/>
        <v>18</v>
      </c>
      <c r="K15" s="47">
        <f t="shared" si="4"/>
        <v>19758.430809399477</v>
      </c>
      <c r="L15" s="41">
        <f t="shared" si="5"/>
        <v>17</v>
      </c>
      <c r="M15" s="22">
        <f t="shared" si="6"/>
        <v>0.15462252725070649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341423313</v>
      </c>
      <c r="E16" s="45">
        <f t="shared" si="0"/>
        <v>0.18548140238855593</v>
      </c>
      <c r="F16" s="41">
        <f t="shared" si="1"/>
        <v>1</v>
      </c>
      <c r="G16" s="60">
        <v>26159</v>
      </c>
      <c r="H16" s="46">
        <f t="shared" si="2"/>
        <v>1</v>
      </c>
      <c r="I16" s="60">
        <v>1953</v>
      </c>
      <c r="J16" s="41">
        <f t="shared" si="3"/>
        <v>1</v>
      </c>
      <c r="K16" s="47">
        <f t="shared" si="4"/>
        <v>174819.92473118281</v>
      </c>
      <c r="L16" s="41">
        <f t="shared" si="5"/>
        <v>1</v>
      </c>
      <c r="M16" s="22">
        <f t="shared" si="6"/>
        <v>0.7884537747274929</v>
      </c>
      <c r="N16" s="15">
        <f t="shared" si="7"/>
        <v>1</v>
      </c>
    </row>
    <row r="17" spans="2:15" ht="18.75" customHeight="1">
      <c r="B17" s="43" t="s">
        <v>37</v>
      </c>
      <c r="C17" s="44"/>
      <c r="D17" s="60">
        <v>167420660</v>
      </c>
      <c r="E17" s="45">
        <f t="shared" si="0"/>
        <v>9.0952836620203523E-2</v>
      </c>
      <c r="F17" s="41">
        <f t="shared" si="1"/>
        <v>4</v>
      </c>
      <c r="G17" s="60">
        <v>9521</v>
      </c>
      <c r="H17" s="46">
        <f t="shared" si="2"/>
        <v>6</v>
      </c>
      <c r="I17" s="60">
        <v>1388</v>
      </c>
      <c r="J17" s="41">
        <f t="shared" si="3"/>
        <v>5</v>
      </c>
      <c r="K17" s="47">
        <f t="shared" si="4"/>
        <v>120620.0720461095</v>
      </c>
      <c r="L17" s="41">
        <f t="shared" si="5"/>
        <v>5</v>
      </c>
      <c r="M17" s="22">
        <f t="shared" si="6"/>
        <v>0.56035526846992334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142808878</v>
      </c>
      <c r="E18" s="45">
        <f t="shared" si="0"/>
        <v>7.7582256267826069E-2</v>
      </c>
      <c r="F18" s="41">
        <f t="shared" si="1"/>
        <v>5</v>
      </c>
      <c r="G18" s="60">
        <v>21401</v>
      </c>
      <c r="H18" s="46">
        <f t="shared" si="2"/>
        <v>2</v>
      </c>
      <c r="I18" s="60">
        <v>1767</v>
      </c>
      <c r="J18" s="41">
        <f t="shared" si="3"/>
        <v>2</v>
      </c>
      <c r="K18" s="47">
        <f t="shared" si="4"/>
        <v>80819.964912280702</v>
      </c>
      <c r="L18" s="41">
        <f t="shared" si="5"/>
        <v>9</v>
      </c>
      <c r="M18" s="22">
        <f t="shared" si="6"/>
        <v>0.71336293903916026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34459000</v>
      </c>
      <c r="E19" s="45">
        <f t="shared" si="0"/>
        <v>1.8720173466617522E-2</v>
      </c>
      <c r="F19" s="41">
        <f t="shared" si="1"/>
        <v>14</v>
      </c>
      <c r="G19" s="60">
        <v>8041</v>
      </c>
      <c r="H19" s="46">
        <f t="shared" si="2"/>
        <v>7</v>
      </c>
      <c r="I19" s="60">
        <v>1157</v>
      </c>
      <c r="J19" s="41">
        <f t="shared" si="3"/>
        <v>7</v>
      </c>
      <c r="K19" s="47">
        <f t="shared" si="4"/>
        <v>29783.05963699222</v>
      </c>
      <c r="L19" s="41">
        <f t="shared" si="5"/>
        <v>15</v>
      </c>
      <c r="M19" s="22">
        <f t="shared" si="6"/>
        <v>0.46709729511505854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251591652</v>
      </c>
      <c r="E20" s="45">
        <f t="shared" si="0"/>
        <v>0.13667951386264457</v>
      </c>
      <c r="F20" s="41">
        <f t="shared" si="1"/>
        <v>2</v>
      </c>
      <c r="G20" s="60">
        <v>18679</v>
      </c>
      <c r="H20" s="46">
        <f t="shared" si="2"/>
        <v>4</v>
      </c>
      <c r="I20" s="60">
        <v>1651</v>
      </c>
      <c r="J20" s="41">
        <f t="shared" si="3"/>
        <v>4</v>
      </c>
      <c r="K20" s="47">
        <f t="shared" si="4"/>
        <v>152387.43307086613</v>
      </c>
      <c r="L20" s="41">
        <f t="shared" si="5"/>
        <v>4</v>
      </c>
      <c r="M20" s="22">
        <f t="shared" si="6"/>
        <v>0.66653209527654422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92859866</v>
      </c>
      <c r="E21" s="45">
        <f t="shared" si="0"/>
        <v>5.0446989164132983E-2</v>
      </c>
      <c r="F21" s="41">
        <f t="shared" si="1"/>
        <v>9</v>
      </c>
      <c r="G21" s="60">
        <v>7539</v>
      </c>
      <c r="H21" s="46">
        <f t="shared" si="2"/>
        <v>8</v>
      </c>
      <c r="I21" s="60">
        <v>896</v>
      </c>
      <c r="J21" s="41">
        <f t="shared" si="3"/>
        <v>12</v>
      </c>
      <c r="K21" s="47">
        <f t="shared" si="4"/>
        <v>103638.24330357143</v>
      </c>
      <c r="L21" s="41">
        <f t="shared" si="5"/>
        <v>6</v>
      </c>
      <c r="M21" s="22">
        <f t="shared" si="6"/>
        <v>0.36172789664917238</v>
      </c>
      <c r="N21" s="15">
        <f t="shared" si="7"/>
        <v>12</v>
      </c>
    </row>
    <row r="22" spans="2:15" ht="18.75" customHeight="1">
      <c r="B22" s="17" t="s">
        <v>284</v>
      </c>
      <c r="C22" s="69"/>
      <c r="D22" s="60">
        <v>1047</v>
      </c>
      <c r="E22" s="45">
        <f t="shared" si="0"/>
        <v>5.6879252501664425E-7</v>
      </c>
      <c r="F22" s="41">
        <f t="shared" si="1"/>
        <v>21</v>
      </c>
      <c r="G22" s="60">
        <v>2</v>
      </c>
      <c r="H22" s="46">
        <f t="shared" si="2"/>
        <v>21</v>
      </c>
      <c r="I22" s="60">
        <v>1</v>
      </c>
      <c r="J22" s="41">
        <f t="shared" si="3"/>
        <v>21</v>
      </c>
      <c r="K22" s="60">
        <f t="shared" si="4"/>
        <v>1047</v>
      </c>
      <c r="L22" s="41">
        <f t="shared" si="5"/>
        <v>21</v>
      </c>
      <c r="M22" s="22">
        <f t="shared" si="6"/>
        <v>4.0371417036737988E-4</v>
      </c>
      <c r="N22" s="15">
        <f t="shared" si="7"/>
        <v>21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38</v>
      </c>
      <c r="C24" s="44"/>
      <c r="D24" s="60">
        <v>285773</v>
      </c>
      <c r="E24" s="45">
        <f t="shared" si="0"/>
        <v>1.5524885028804343E-4</v>
      </c>
      <c r="F24" s="41">
        <f t="shared" si="1"/>
        <v>19</v>
      </c>
      <c r="G24" s="60">
        <v>192</v>
      </c>
      <c r="H24" s="46">
        <f t="shared" si="2"/>
        <v>19</v>
      </c>
      <c r="I24" s="60">
        <v>76</v>
      </c>
      <c r="J24" s="41">
        <f t="shared" si="3"/>
        <v>19</v>
      </c>
      <c r="K24" s="47">
        <f t="shared" si="4"/>
        <v>3760.1710526315787</v>
      </c>
      <c r="L24" s="41">
        <f t="shared" si="5"/>
        <v>20</v>
      </c>
      <c r="M24" s="22">
        <f t="shared" si="6"/>
        <v>3.0682276947920872E-2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23194564</v>
      </c>
      <c r="E25" s="45">
        <f t="shared" si="0"/>
        <v>1.2600663442426129E-2</v>
      </c>
      <c r="F25" s="41">
        <f t="shared" si="1"/>
        <v>16</v>
      </c>
      <c r="G25" s="60">
        <v>7341</v>
      </c>
      <c r="H25" s="46">
        <f t="shared" si="2"/>
        <v>9</v>
      </c>
      <c r="I25" s="60">
        <v>1068</v>
      </c>
      <c r="J25" s="41">
        <f t="shared" si="3"/>
        <v>10</v>
      </c>
      <c r="K25" s="47">
        <f t="shared" si="4"/>
        <v>21717.756554307118</v>
      </c>
      <c r="L25" s="41">
        <f t="shared" si="5"/>
        <v>16</v>
      </c>
      <c r="M25" s="22">
        <f t="shared" si="6"/>
        <v>0.43116673395236171</v>
      </c>
      <c r="N25" s="15">
        <f t="shared" si="7"/>
        <v>10</v>
      </c>
    </row>
    <row r="26" spans="2:15" ht="18.75" customHeight="1">
      <c r="B26" s="43" t="s">
        <v>40</v>
      </c>
      <c r="C26" s="44"/>
      <c r="D26" s="60">
        <v>124027491</v>
      </c>
      <c r="E26" s="45">
        <f t="shared" si="0"/>
        <v>6.7379092433017304E-2</v>
      </c>
      <c r="F26" s="41">
        <f t="shared" si="1"/>
        <v>6</v>
      </c>
      <c r="G26" s="60">
        <v>3634</v>
      </c>
      <c r="H26" s="46">
        <f t="shared" si="2"/>
        <v>14</v>
      </c>
      <c r="I26" s="60">
        <v>771</v>
      </c>
      <c r="J26" s="41">
        <f t="shared" si="3"/>
        <v>13</v>
      </c>
      <c r="K26" s="47">
        <f t="shared" si="4"/>
        <v>160865.74708171206</v>
      </c>
      <c r="L26" s="41">
        <f t="shared" si="5"/>
        <v>3</v>
      </c>
      <c r="M26" s="22">
        <f t="shared" si="6"/>
        <v>0.31126362535324992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10448968</v>
      </c>
      <c r="E27" s="45">
        <f t="shared" si="0"/>
        <v>5.6764994198071775E-3</v>
      </c>
      <c r="F27" s="41">
        <f t="shared" si="1"/>
        <v>17</v>
      </c>
      <c r="G27" s="60">
        <v>2918</v>
      </c>
      <c r="H27" s="46">
        <f t="shared" si="2"/>
        <v>15</v>
      </c>
      <c r="I27" s="60">
        <v>579</v>
      </c>
      <c r="J27" s="41">
        <f t="shared" si="3"/>
        <v>15</v>
      </c>
      <c r="K27" s="47">
        <f t="shared" si="4"/>
        <v>18046.576856649397</v>
      </c>
      <c r="L27" s="41">
        <f t="shared" si="5"/>
        <v>18</v>
      </c>
      <c r="M27" s="22">
        <f t="shared" si="6"/>
        <v>0.23375050464271296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45646296</v>
      </c>
      <c r="E28" s="45">
        <f t="shared" si="0"/>
        <v>2.4797776465613323E-2</v>
      </c>
      <c r="F28" s="41">
        <f t="shared" si="1"/>
        <v>11</v>
      </c>
      <c r="G28" s="60">
        <v>1384</v>
      </c>
      <c r="H28" s="46">
        <f t="shared" si="2"/>
        <v>18</v>
      </c>
      <c r="I28" s="60">
        <v>680</v>
      </c>
      <c r="J28" s="41">
        <f t="shared" si="3"/>
        <v>14</v>
      </c>
      <c r="K28" s="60">
        <f t="shared" si="4"/>
        <v>67126.905882352934</v>
      </c>
      <c r="L28" s="41">
        <f t="shared" si="5"/>
        <v>11</v>
      </c>
      <c r="M28" s="22">
        <f t="shared" si="6"/>
        <v>0.27452563584981832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26898</v>
      </c>
      <c r="E29" s="50">
        <f t="shared" si="0"/>
        <v>1.4612589625499233E-5</v>
      </c>
      <c r="F29" s="41">
        <f t="shared" si="1"/>
        <v>20</v>
      </c>
      <c r="G29" s="61">
        <v>16</v>
      </c>
      <c r="H29" s="46">
        <f t="shared" si="2"/>
        <v>20</v>
      </c>
      <c r="I29" s="61">
        <v>5</v>
      </c>
      <c r="J29" s="41">
        <f t="shared" si="3"/>
        <v>20</v>
      </c>
      <c r="K29" s="51">
        <f t="shared" si="4"/>
        <v>5379.6</v>
      </c>
      <c r="L29" s="41">
        <f t="shared" si="5"/>
        <v>19</v>
      </c>
      <c r="M29" s="28">
        <f t="shared" si="6"/>
        <v>2.0185708518368995E-3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1840741490</v>
      </c>
      <c r="E30" s="70"/>
      <c r="F30" s="71"/>
      <c r="G30" s="62">
        <v>51020</v>
      </c>
      <c r="H30" s="71"/>
      <c r="I30" s="62">
        <v>2297</v>
      </c>
      <c r="J30" s="71"/>
      <c r="K30" s="54">
        <f>IFERROR(D30/I30,0)</f>
        <v>801367.64910753153</v>
      </c>
      <c r="L30" s="71"/>
      <c r="M30" s="30">
        <f t="shared" si="6"/>
        <v>0.92733144933387157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32" priority="51" stopIfTrue="1">
      <formula>$F8&lt;=5</formula>
    </cfRule>
  </conditionalFormatting>
  <conditionalFormatting sqref="H8:H29">
    <cfRule type="expression" dxfId="31" priority="52" stopIfTrue="1">
      <formula>$H8&lt;=5</formula>
    </cfRule>
  </conditionalFormatting>
  <conditionalFormatting sqref="J8:J29">
    <cfRule type="expression" dxfId="30" priority="53" stopIfTrue="1">
      <formula>$J8&lt;=5</formula>
    </cfRule>
  </conditionalFormatting>
  <conditionalFormatting sqref="L8:L29">
    <cfRule type="expression" dxfId="29" priority="54" stopIfTrue="1">
      <formula>$L8&lt;=5</formula>
    </cfRule>
  </conditionalFormatting>
  <conditionalFormatting sqref="E8:E29">
    <cfRule type="expression" dxfId="28" priority="49" stopIfTrue="1">
      <formula>$F8&lt;=5</formula>
    </cfRule>
  </conditionalFormatting>
  <conditionalFormatting sqref="G8:G29">
    <cfRule type="expression" dxfId="27" priority="47" stopIfTrue="1">
      <formula>$H8&lt;=5</formula>
    </cfRule>
  </conditionalFormatting>
  <conditionalFormatting sqref="I8:I29">
    <cfRule type="expression" dxfId="26" priority="45" stopIfTrue="1">
      <formula>$J8&lt;=5</formula>
    </cfRule>
  </conditionalFormatting>
  <conditionalFormatting sqref="K8:K29">
    <cfRule type="expression" dxfId="25" priority="43" stopIfTrue="1">
      <formula>$L8&lt;=5</formula>
    </cfRule>
  </conditionalFormatting>
  <conditionalFormatting sqref="D8:D29">
    <cfRule type="expression" dxfId="24" priority="41" stopIfTrue="1">
      <formula>$F8&lt;=5</formula>
    </cfRule>
  </conditionalFormatting>
  <conditionalFormatting sqref="N8:N29">
    <cfRule type="expression" dxfId="23" priority="35" stopIfTrue="1">
      <formula>$N8&lt;=5</formula>
    </cfRule>
  </conditionalFormatting>
  <conditionalFormatting sqref="M8:M29">
    <cfRule type="expression" dxfId="22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6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263</v>
      </c>
    </row>
    <row r="3" spans="1:14" s="1" customFormat="1" ht="18.75" customHeight="1">
      <c r="A3" s="35"/>
      <c r="B3" s="129" t="s">
        <v>179</v>
      </c>
      <c r="C3" s="130"/>
      <c r="D3" s="137">
        <v>3332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28</v>
      </c>
      <c r="C8" s="39"/>
      <c r="D8" s="59">
        <v>44709344</v>
      </c>
      <c r="E8" s="40">
        <f t="shared" ref="E8:E29" si="0">IFERROR(D8/$D$30,0)</f>
        <v>1.6754738009445335E-2</v>
      </c>
      <c r="F8" s="41">
        <f>_xlfn.IFS(D8&gt;0,RANK(D8,$D$8:$D$29,0),D8=0,"-")</f>
        <v>13</v>
      </c>
      <c r="G8" s="59">
        <v>4968</v>
      </c>
      <c r="H8" s="46">
        <f>_xlfn.IFS(G8&gt;0,RANK(G8,$G$8:$G$29,0),G8=0,"-")</f>
        <v>14</v>
      </c>
      <c r="I8" s="59">
        <v>1115</v>
      </c>
      <c r="J8" s="41">
        <f>_xlfn.IFS(I8&gt;0,RANK(I8,$I$8:$I$29,0),I8=0,"-")</f>
        <v>12</v>
      </c>
      <c r="K8" s="42">
        <f>IFERROR(D8/I8,0)</f>
        <v>40098.066367713007</v>
      </c>
      <c r="L8" s="41">
        <f>_xlfn.IFS(K8&gt;0,RANK(K8,$K$8:$K$29,0),K8=0,"-")</f>
        <v>14</v>
      </c>
      <c r="M8" s="16">
        <f>IFERROR(I8/$D$3,0)</f>
        <v>0.33463385354141656</v>
      </c>
      <c r="N8" s="15">
        <f>_xlfn.IFS(M8&gt;0,RANK(M8,$M$8:$M$29,0),M8=0,"-")</f>
        <v>12</v>
      </c>
    </row>
    <row r="9" spans="1:14" ht="18.75" customHeight="1">
      <c r="B9" s="43" t="s">
        <v>29</v>
      </c>
      <c r="C9" s="44"/>
      <c r="D9" s="60">
        <v>440002666</v>
      </c>
      <c r="E9" s="45">
        <f t="shared" si="0"/>
        <v>0.16489012659831201</v>
      </c>
      <c r="F9" s="41">
        <f t="shared" ref="F9:F29" si="1">_xlfn.IFS(D9&gt;0,RANK(D9,$D$8:$D$29,0),D9=0,"-")</f>
        <v>2</v>
      </c>
      <c r="G9" s="60">
        <v>7119</v>
      </c>
      <c r="H9" s="46">
        <f t="shared" ref="H9:H29" si="2">_xlfn.IFS(G9&gt;0,RANK(G9,$G$8:$G$29,0),G9=0,"-")</f>
        <v>11</v>
      </c>
      <c r="I9" s="60">
        <v>1393</v>
      </c>
      <c r="J9" s="41">
        <f t="shared" ref="J9:J29" si="3">_xlfn.IFS(I9&gt;0,RANK(I9,$I$8:$I$29,0),I9=0,"-")</f>
        <v>9</v>
      </c>
      <c r="K9" s="47">
        <f t="shared" ref="K9:K29" si="4">IFERROR(D9/I9,0)</f>
        <v>315866.95333811914</v>
      </c>
      <c r="L9" s="41">
        <f t="shared" ref="L9:L29" si="5">_xlfn.IFS(K9&gt;0,RANK(K9,$K$8:$K$29,0),K9=0,"-")</f>
        <v>1</v>
      </c>
      <c r="M9" s="22">
        <f t="shared" ref="M9:M30" si="6">IFERROR(I9/$D$3,0)</f>
        <v>0.41806722689075632</v>
      </c>
      <c r="N9" s="15">
        <f t="shared" ref="N9:N29" si="7">_xlfn.IFS(M9&gt;0,RANK(M9,$M$8:$M$29,0),M9=0,"-")</f>
        <v>9</v>
      </c>
    </row>
    <row r="10" spans="1:14" ht="18.75" customHeight="1">
      <c r="B10" s="43" t="s">
        <v>30</v>
      </c>
      <c r="C10" s="44"/>
      <c r="D10" s="60">
        <v>33711914</v>
      </c>
      <c r="E10" s="45">
        <f t="shared" si="0"/>
        <v>1.2633472923846799E-2</v>
      </c>
      <c r="F10" s="41">
        <f t="shared" si="1"/>
        <v>16</v>
      </c>
      <c r="G10" s="60">
        <v>3299</v>
      </c>
      <c r="H10" s="46">
        <f t="shared" si="2"/>
        <v>16</v>
      </c>
      <c r="I10" s="60">
        <v>690</v>
      </c>
      <c r="J10" s="41">
        <f t="shared" si="3"/>
        <v>16</v>
      </c>
      <c r="K10" s="47">
        <f t="shared" si="4"/>
        <v>48857.846376811591</v>
      </c>
      <c r="L10" s="41">
        <f t="shared" si="5"/>
        <v>13</v>
      </c>
      <c r="M10" s="22">
        <f t="shared" si="6"/>
        <v>0.20708283313325329</v>
      </c>
      <c r="N10" s="15">
        <f t="shared" si="7"/>
        <v>16</v>
      </c>
    </row>
    <row r="11" spans="1:14" ht="18.75" customHeight="1">
      <c r="B11" s="43" t="s">
        <v>31</v>
      </c>
      <c r="C11" s="44"/>
      <c r="D11" s="60">
        <v>169278371</v>
      </c>
      <c r="E11" s="45">
        <f t="shared" si="0"/>
        <v>6.3436733868667119E-2</v>
      </c>
      <c r="F11" s="41">
        <f t="shared" si="1"/>
        <v>8</v>
      </c>
      <c r="G11" s="60">
        <v>27991</v>
      </c>
      <c r="H11" s="46">
        <f t="shared" si="2"/>
        <v>2</v>
      </c>
      <c r="I11" s="60">
        <v>2268</v>
      </c>
      <c r="J11" s="41">
        <f t="shared" si="3"/>
        <v>2</v>
      </c>
      <c r="K11" s="47">
        <f t="shared" si="4"/>
        <v>74637.729717813054</v>
      </c>
      <c r="L11" s="41">
        <f t="shared" si="5"/>
        <v>10</v>
      </c>
      <c r="M11" s="22">
        <f t="shared" si="6"/>
        <v>0.68067226890756305</v>
      </c>
      <c r="N11" s="15">
        <f t="shared" si="7"/>
        <v>2</v>
      </c>
    </row>
    <row r="12" spans="1:14" ht="18.75" customHeight="1">
      <c r="B12" s="43" t="s">
        <v>32</v>
      </c>
      <c r="C12" s="44"/>
      <c r="D12" s="60">
        <v>42571708</v>
      </c>
      <c r="E12" s="45">
        <f t="shared" si="0"/>
        <v>1.5953663157182715E-2</v>
      </c>
      <c r="F12" s="41">
        <f t="shared" si="1"/>
        <v>15</v>
      </c>
      <c r="G12" s="60">
        <v>5670</v>
      </c>
      <c r="H12" s="46">
        <f t="shared" si="2"/>
        <v>12</v>
      </c>
      <c r="I12" s="60">
        <v>543</v>
      </c>
      <c r="J12" s="41">
        <f t="shared" si="3"/>
        <v>17</v>
      </c>
      <c r="K12" s="47">
        <f t="shared" si="4"/>
        <v>78400.935543278087</v>
      </c>
      <c r="L12" s="41">
        <f t="shared" si="5"/>
        <v>9</v>
      </c>
      <c r="M12" s="22">
        <f t="shared" si="6"/>
        <v>0.16296518607442978</v>
      </c>
      <c r="N12" s="15">
        <f t="shared" si="7"/>
        <v>17</v>
      </c>
    </row>
    <row r="13" spans="1:14" ht="18.75" customHeight="1">
      <c r="B13" s="43" t="s">
        <v>33</v>
      </c>
      <c r="C13" s="44"/>
      <c r="D13" s="60">
        <v>126399835</v>
      </c>
      <c r="E13" s="45">
        <f t="shared" si="0"/>
        <v>4.736808752689637E-2</v>
      </c>
      <c r="F13" s="41">
        <f t="shared" si="1"/>
        <v>9</v>
      </c>
      <c r="G13" s="60">
        <v>15925</v>
      </c>
      <c r="H13" s="46">
        <f t="shared" si="2"/>
        <v>5</v>
      </c>
      <c r="I13" s="60">
        <v>1322</v>
      </c>
      <c r="J13" s="41">
        <f t="shared" si="3"/>
        <v>10</v>
      </c>
      <c r="K13" s="47">
        <f t="shared" si="4"/>
        <v>95612.58320726172</v>
      </c>
      <c r="L13" s="41">
        <f t="shared" si="5"/>
        <v>7</v>
      </c>
      <c r="M13" s="22">
        <f t="shared" si="6"/>
        <v>0.39675870348139258</v>
      </c>
      <c r="N13" s="15">
        <f t="shared" si="7"/>
        <v>10</v>
      </c>
    </row>
    <row r="14" spans="1:14" ht="18.75" customHeight="1">
      <c r="B14" s="43" t="s">
        <v>34</v>
      </c>
      <c r="C14" s="44"/>
      <c r="D14" s="60">
        <v>92228764</v>
      </c>
      <c r="E14" s="45">
        <f t="shared" si="0"/>
        <v>3.4562546427766058E-2</v>
      </c>
      <c r="F14" s="41">
        <f t="shared" si="1"/>
        <v>10</v>
      </c>
      <c r="G14" s="60">
        <v>8412</v>
      </c>
      <c r="H14" s="46">
        <f t="shared" si="2"/>
        <v>10</v>
      </c>
      <c r="I14" s="60">
        <v>1470</v>
      </c>
      <c r="J14" s="41">
        <f t="shared" si="3"/>
        <v>6</v>
      </c>
      <c r="K14" s="47">
        <f t="shared" si="4"/>
        <v>62740.655782312926</v>
      </c>
      <c r="L14" s="41">
        <f t="shared" si="5"/>
        <v>12</v>
      </c>
      <c r="M14" s="22">
        <f t="shared" si="6"/>
        <v>0.44117647058823528</v>
      </c>
      <c r="N14" s="15">
        <f t="shared" si="7"/>
        <v>6</v>
      </c>
    </row>
    <row r="15" spans="1:14" ht="18.75" customHeight="1">
      <c r="B15" s="43" t="s">
        <v>172</v>
      </c>
      <c r="C15" s="44"/>
      <c r="D15" s="60">
        <v>5108554</v>
      </c>
      <c r="E15" s="45">
        <f t="shared" si="0"/>
        <v>1.9144204817029748E-3</v>
      </c>
      <c r="F15" s="41">
        <f t="shared" si="1"/>
        <v>18</v>
      </c>
      <c r="G15" s="60">
        <v>1517</v>
      </c>
      <c r="H15" s="46">
        <f t="shared" si="2"/>
        <v>18</v>
      </c>
      <c r="I15" s="60">
        <v>373</v>
      </c>
      <c r="J15" s="41">
        <f t="shared" si="3"/>
        <v>18</v>
      </c>
      <c r="K15" s="47">
        <f t="shared" si="4"/>
        <v>13695.855227882037</v>
      </c>
      <c r="L15" s="41">
        <f t="shared" si="5"/>
        <v>18</v>
      </c>
      <c r="M15" s="22">
        <f t="shared" si="6"/>
        <v>0.11194477791116447</v>
      </c>
      <c r="N15" s="15">
        <f t="shared" si="7"/>
        <v>18</v>
      </c>
    </row>
    <row r="16" spans="1:14" ht="18.75" customHeight="1">
      <c r="B16" s="43" t="s">
        <v>36</v>
      </c>
      <c r="C16" s="44"/>
      <c r="D16" s="60">
        <v>455359997</v>
      </c>
      <c r="E16" s="45">
        <f t="shared" si="0"/>
        <v>0.17064525593837418</v>
      </c>
      <c r="F16" s="41">
        <f t="shared" si="1"/>
        <v>1</v>
      </c>
      <c r="G16" s="60">
        <v>36202</v>
      </c>
      <c r="H16" s="46">
        <f t="shared" si="2"/>
        <v>1</v>
      </c>
      <c r="I16" s="60">
        <v>2503</v>
      </c>
      <c r="J16" s="41">
        <f t="shared" si="3"/>
        <v>1</v>
      </c>
      <c r="K16" s="47">
        <f t="shared" si="4"/>
        <v>181925.68797443068</v>
      </c>
      <c r="L16" s="41">
        <f t="shared" si="5"/>
        <v>2</v>
      </c>
      <c r="M16" s="22">
        <f t="shared" si="6"/>
        <v>0.75120048019207686</v>
      </c>
      <c r="N16" s="15">
        <f t="shared" si="7"/>
        <v>1</v>
      </c>
    </row>
    <row r="17" spans="2:15" ht="18.75" customHeight="1">
      <c r="B17" s="43" t="s">
        <v>55</v>
      </c>
      <c r="C17" s="44"/>
      <c r="D17" s="60">
        <v>179719729</v>
      </c>
      <c r="E17" s="45">
        <f t="shared" si="0"/>
        <v>6.7349612074905751E-2</v>
      </c>
      <c r="F17" s="41">
        <f t="shared" si="1"/>
        <v>7</v>
      </c>
      <c r="G17" s="60">
        <v>12181</v>
      </c>
      <c r="H17" s="46">
        <f t="shared" si="2"/>
        <v>6</v>
      </c>
      <c r="I17" s="60">
        <v>1729</v>
      </c>
      <c r="J17" s="41">
        <f t="shared" si="3"/>
        <v>5</v>
      </c>
      <c r="K17" s="47">
        <f t="shared" si="4"/>
        <v>103944.31983805668</v>
      </c>
      <c r="L17" s="41">
        <f t="shared" si="5"/>
        <v>6</v>
      </c>
      <c r="M17" s="22">
        <f t="shared" si="6"/>
        <v>0.51890756302521013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196681040</v>
      </c>
      <c r="E18" s="45">
        <f t="shared" si="0"/>
        <v>7.3705829739421774E-2</v>
      </c>
      <c r="F18" s="41">
        <f t="shared" si="1"/>
        <v>4</v>
      </c>
      <c r="G18" s="60">
        <v>27690</v>
      </c>
      <c r="H18" s="46">
        <f t="shared" si="2"/>
        <v>3</v>
      </c>
      <c r="I18" s="60">
        <v>2259</v>
      </c>
      <c r="J18" s="41">
        <f t="shared" si="3"/>
        <v>3</v>
      </c>
      <c r="K18" s="47">
        <f t="shared" si="4"/>
        <v>87065.53342186808</v>
      </c>
      <c r="L18" s="41">
        <f t="shared" si="5"/>
        <v>8</v>
      </c>
      <c r="M18" s="22">
        <f t="shared" si="6"/>
        <v>0.67797118847539017</v>
      </c>
      <c r="N18" s="15">
        <f t="shared" si="7"/>
        <v>3</v>
      </c>
    </row>
    <row r="19" spans="2:15" ht="18.75" customHeight="1">
      <c r="B19" s="17" t="s">
        <v>16</v>
      </c>
      <c r="C19" s="69"/>
      <c r="D19" s="60">
        <v>43598255</v>
      </c>
      <c r="E19" s="45">
        <f t="shared" si="0"/>
        <v>1.6338359609883567E-2</v>
      </c>
      <c r="F19" s="41">
        <f t="shared" si="1"/>
        <v>14</v>
      </c>
      <c r="G19" s="60">
        <v>9578</v>
      </c>
      <c r="H19" s="46">
        <f t="shared" si="2"/>
        <v>8</v>
      </c>
      <c r="I19" s="60">
        <v>1406</v>
      </c>
      <c r="J19" s="41">
        <f t="shared" si="3"/>
        <v>7</v>
      </c>
      <c r="K19" s="47">
        <f t="shared" si="4"/>
        <v>31008.716216216217</v>
      </c>
      <c r="L19" s="41">
        <f t="shared" si="5"/>
        <v>16</v>
      </c>
      <c r="M19" s="22">
        <f t="shared" si="6"/>
        <v>0.42196878751500599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346492575</v>
      </c>
      <c r="E20" s="45">
        <f t="shared" si="0"/>
        <v>0.12984740541805062</v>
      </c>
      <c r="F20" s="41">
        <f t="shared" si="1"/>
        <v>3</v>
      </c>
      <c r="G20" s="60">
        <v>24272</v>
      </c>
      <c r="H20" s="46">
        <f t="shared" si="2"/>
        <v>4</v>
      </c>
      <c r="I20" s="60">
        <v>2098</v>
      </c>
      <c r="J20" s="41">
        <f t="shared" si="3"/>
        <v>4</v>
      </c>
      <c r="K20" s="47">
        <f t="shared" si="4"/>
        <v>165153.75357483319</v>
      </c>
      <c r="L20" s="41">
        <f t="shared" si="5"/>
        <v>4</v>
      </c>
      <c r="M20" s="22">
        <f t="shared" si="6"/>
        <v>0.62965186074429769</v>
      </c>
      <c r="N20" s="15">
        <f t="shared" si="7"/>
        <v>4</v>
      </c>
    </row>
    <row r="21" spans="2:15" ht="18.75" customHeight="1">
      <c r="B21" s="17" t="s">
        <v>18</v>
      </c>
      <c r="C21" s="69"/>
      <c r="D21" s="60">
        <v>190013903</v>
      </c>
      <c r="E21" s="45">
        <f t="shared" si="0"/>
        <v>7.1207333368996859E-2</v>
      </c>
      <c r="F21" s="41">
        <f t="shared" si="1"/>
        <v>5</v>
      </c>
      <c r="G21" s="60">
        <v>10281</v>
      </c>
      <c r="H21" s="46">
        <f t="shared" si="2"/>
        <v>7</v>
      </c>
      <c r="I21" s="60">
        <v>1275</v>
      </c>
      <c r="J21" s="41">
        <f t="shared" si="3"/>
        <v>11</v>
      </c>
      <c r="K21" s="47">
        <f t="shared" si="4"/>
        <v>149030.51215686274</v>
      </c>
      <c r="L21" s="41">
        <f t="shared" si="5"/>
        <v>5</v>
      </c>
      <c r="M21" s="22">
        <f t="shared" si="6"/>
        <v>0.38265306122448978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60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173</v>
      </c>
      <c r="C24" s="44"/>
      <c r="D24" s="60">
        <v>2000970</v>
      </c>
      <c r="E24" s="45">
        <f t="shared" si="0"/>
        <v>7.4985953975884403E-4</v>
      </c>
      <c r="F24" s="41">
        <f t="shared" si="1"/>
        <v>19</v>
      </c>
      <c r="G24" s="60">
        <v>222</v>
      </c>
      <c r="H24" s="46">
        <f t="shared" si="2"/>
        <v>19</v>
      </c>
      <c r="I24" s="60">
        <v>83</v>
      </c>
      <c r="J24" s="41">
        <f t="shared" si="3"/>
        <v>19</v>
      </c>
      <c r="K24" s="47">
        <f t="shared" si="4"/>
        <v>24108.072289156626</v>
      </c>
      <c r="L24" s="41">
        <f t="shared" si="5"/>
        <v>17</v>
      </c>
      <c r="M24" s="22">
        <f t="shared" si="6"/>
        <v>2.4909963985594238E-2</v>
      </c>
      <c r="N24" s="15">
        <f t="shared" si="7"/>
        <v>19</v>
      </c>
    </row>
    <row r="25" spans="2:15" ht="18.75" customHeight="1">
      <c r="B25" s="43" t="s">
        <v>174</v>
      </c>
      <c r="C25" s="44"/>
      <c r="D25" s="60">
        <v>45024430</v>
      </c>
      <c r="E25" s="45">
        <f t="shared" si="0"/>
        <v>1.6872815863158513E-2</v>
      </c>
      <c r="F25" s="41">
        <f t="shared" si="1"/>
        <v>12</v>
      </c>
      <c r="G25" s="60">
        <v>9202</v>
      </c>
      <c r="H25" s="46">
        <f t="shared" si="2"/>
        <v>9</v>
      </c>
      <c r="I25" s="60">
        <v>1397</v>
      </c>
      <c r="J25" s="41">
        <f t="shared" si="3"/>
        <v>8</v>
      </c>
      <c r="K25" s="47">
        <f t="shared" si="4"/>
        <v>32229.370078740158</v>
      </c>
      <c r="L25" s="41">
        <f t="shared" si="5"/>
        <v>15</v>
      </c>
      <c r="M25" s="22">
        <f t="shared" si="6"/>
        <v>0.41926770708283312</v>
      </c>
      <c r="N25" s="15">
        <f t="shared" si="7"/>
        <v>8</v>
      </c>
    </row>
    <row r="26" spans="2:15" ht="18.75" customHeight="1">
      <c r="B26" s="43" t="s">
        <v>58</v>
      </c>
      <c r="C26" s="44"/>
      <c r="D26" s="60">
        <v>182348194</v>
      </c>
      <c r="E26" s="45">
        <f t="shared" si="0"/>
        <v>6.8334624121649201E-2</v>
      </c>
      <c r="F26" s="41">
        <f t="shared" si="1"/>
        <v>6</v>
      </c>
      <c r="G26" s="60">
        <v>5232</v>
      </c>
      <c r="H26" s="46">
        <f t="shared" si="2"/>
        <v>13</v>
      </c>
      <c r="I26" s="60">
        <v>1061</v>
      </c>
      <c r="J26" s="41">
        <f t="shared" si="3"/>
        <v>13</v>
      </c>
      <c r="K26" s="47">
        <f t="shared" si="4"/>
        <v>171864.46182846371</v>
      </c>
      <c r="L26" s="41">
        <f t="shared" si="5"/>
        <v>3</v>
      </c>
      <c r="M26" s="22">
        <f t="shared" si="6"/>
        <v>0.31842737094837936</v>
      </c>
      <c r="N26" s="15">
        <f t="shared" si="7"/>
        <v>13</v>
      </c>
    </row>
    <row r="27" spans="2:15" ht="18.75" customHeight="1">
      <c r="B27" s="43" t="s">
        <v>59</v>
      </c>
      <c r="C27" s="44"/>
      <c r="D27" s="60">
        <v>8801760</v>
      </c>
      <c r="E27" s="45">
        <f t="shared" si="0"/>
        <v>3.298442106912049E-3</v>
      </c>
      <c r="F27" s="41">
        <f t="shared" si="1"/>
        <v>17</v>
      </c>
      <c r="G27" s="60">
        <v>4337</v>
      </c>
      <c r="H27" s="46">
        <f t="shared" si="2"/>
        <v>15</v>
      </c>
      <c r="I27" s="60">
        <v>805</v>
      </c>
      <c r="J27" s="41">
        <f t="shared" si="3"/>
        <v>15</v>
      </c>
      <c r="K27" s="47">
        <f t="shared" si="4"/>
        <v>10933.863354037267</v>
      </c>
      <c r="L27" s="41">
        <f t="shared" si="5"/>
        <v>19</v>
      </c>
      <c r="M27" s="22">
        <f t="shared" si="6"/>
        <v>0.24159663865546219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64287625</v>
      </c>
      <c r="E28" s="45">
        <f t="shared" si="0"/>
        <v>2.4091659992248337E-2</v>
      </c>
      <c r="F28" s="41">
        <f t="shared" si="1"/>
        <v>11</v>
      </c>
      <c r="G28" s="60">
        <v>2245</v>
      </c>
      <c r="H28" s="46">
        <f t="shared" si="2"/>
        <v>17</v>
      </c>
      <c r="I28" s="60">
        <v>965</v>
      </c>
      <c r="J28" s="41">
        <f t="shared" si="3"/>
        <v>14</v>
      </c>
      <c r="K28" s="60">
        <f t="shared" si="4"/>
        <v>66619.300518134711</v>
      </c>
      <c r="L28" s="41">
        <f t="shared" si="5"/>
        <v>11</v>
      </c>
      <c r="M28" s="22">
        <f t="shared" si="6"/>
        <v>0.28961584633853543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120116</v>
      </c>
      <c r="E29" s="50">
        <f t="shared" si="0"/>
        <v>4.5013232820918507E-5</v>
      </c>
      <c r="F29" s="41">
        <f t="shared" si="1"/>
        <v>20</v>
      </c>
      <c r="G29" s="61">
        <v>103</v>
      </c>
      <c r="H29" s="46">
        <f t="shared" si="2"/>
        <v>20</v>
      </c>
      <c r="I29" s="61">
        <v>16</v>
      </c>
      <c r="J29" s="41">
        <f t="shared" si="3"/>
        <v>20</v>
      </c>
      <c r="K29" s="51">
        <f t="shared" si="4"/>
        <v>7507.25</v>
      </c>
      <c r="L29" s="41">
        <f t="shared" si="5"/>
        <v>20</v>
      </c>
      <c r="M29" s="28">
        <f t="shared" si="6"/>
        <v>4.8019207683073226E-3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2668459750</v>
      </c>
      <c r="E30" s="70"/>
      <c r="F30" s="71"/>
      <c r="G30" s="62">
        <v>69130</v>
      </c>
      <c r="H30" s="71"/>
      <c r="I30" s="62">
        <v>2996</v>
      </c>
      <c r="J30" s="71"/>
      <c r="K30" s="54">
        <f>IFERROR(D30/I30,0)</f>
        <v>890674.14886515355</v>
      </c>
      <c r="L30" s="71"/>
      <c r="M30" s="30">
        <f t="shared" si="6"/>
        <v>0.89915966386554624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21" priority="51" stopIfTrue="1">
      <formula>$F8&lt;=5</formula>
    </cfRule>
  </conditionalFormatting>
  <conditionalFormatting sqref="H8:H29">
    <cfRule type="expression" dxfId="20" priority="52" stopIfTrue="1">
      <formula>$H8&lt;=5</formula>
    </cfRule>
  </conditionalFormatting>
  <conditionalFormatting sqref="J8:J29">
    <cfRule type="expression" dxfId="19" priority="53" stopIfTrue="1">
      <formula>$J8&lt;=5</formula>
    </cfRule>
  </conditionalFormatting>
  <conditionalFormatting sqref="L8:L29">
    <cfRule type="expression" dxfId="18" priority="54" stopIfTrue="1">
      <formula>$L8&lt;=5</formula>
    </cfRule>
  </conditionalFormatting>
  <conditionalFormatting sqref="E8:E29">
    <cfRule type="expression" dxfId="17" priority="49" stopIfTrue="1">
      <formula>$F8&lt;=5</formula>
    </cfRule>
  </conditionalFormatting>
  <conditionalFormatting sqref="G8:G29">
    <cfRule type="expression" dxfId="16" priority="47" stopIfTrue="1">
      <formula>$H8&lt;=5</formula>
    </cfRule>
  </conditionalFormatting>
  <conditionalFormatting sqref="I8:I29">
    <cfRule type="expression" dxfId="15" priority="45" stopIfTrue="1">
      <formula>$J8&lt;=5</formula>
    </cfRule>
  </conditionalFormatting>
  <conditionalFormatting sqref="K8:K29">
    <cfRule type="expression" dxfId="14" priority="43" stopIfTrue="1">
      <formula>$L8&lt;=5</formula>
    </cfRule>
  </conditionalFormatting>
  <conditionalFormatting sqref="D8:D29">
    <cfRule type="expression" dxfId="13" priority="41" stopIfTrue="1">
      <formula>$F8&lt;=5</formula>
    </cfRule>
  </conditionalFormatting>
  <conditionalFormatting sqref="N8:N29">
    <cfRule type="expression" dxfId="12" priority="35" stopIfTrue="1">
      <formula>$N8&lt;=5</formula>
    </cfRule>
  </conditionalFormatting>
  <conditionalFormatting sqref="M8:M29">
    <cfRule type="expression" dxfId="11" priority="33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7"/>
  <dimension ref="A1:O40"/>
  <sheetViews>
    <sheetView showGridLines="0" zoomScaleNormal="100" zoomScaleSheetLayoutView="100" workbookViewId="0"/>
  </sheetViews>
  <sheetFormatPr defaultColWidth="9" defaultRowHeight="13.5"/>
  <cols>
    <col min="1" max="1" width="4.625" style="36" customWidth="1"/>
    <col min="2" max="2" width="35.125" style="36" customWidth="1"/>
    <col min="3" max="3" width="3.625" style="36" customWidth="1"/>
    <col min="4" max="4" width="13.625" style="36" customWidth="1"/>
    <col min="5" max="5" width="6.375" style="36" customWidth="1"/>
    <col min="6" max="6" width="3.625" style="36" customWidth="1"/>
    <col min="7" max="7" width="9" style="36"/>
    <col min="8" max="8" width="3.625" style="36" customWidth="1"/>
    <col min="9" max="9" width="9" style="36"/>
    <col min="10" max="10" width="3.625" style="36" customWidth="1"/>
    <col min="11" max="11" width="9" style="36"/>
    <col min="12" max="12" width="3.625" style="36" customWidth="1"/>
    <col min="13" max="13" width="9" style="1"/>
    <col min="14" max="14" width="3.625" style="1" customWidth="1"/>
    <col min="15" max="16384" width="9" style="36"/>
  </cols>
  <sheetData>
    <row r="1" spans="1:14" ht="16.5" customHeight="1">
      <c r="B1" s="36" t="s">
        <v>192</v>
      </c>
    </row>
    <row r="2" spans="1:14" ht="16.5" customHeight="1">
      <c r="B2" s="36" t="s">
        <v>264</v>
      </c>
    </row>
    <row r="3" spans="1:14" s="1" customFormat="1" ht="18.75" customHeight="1">
      <c r="A3" s="35"/>
      <c r="B3" s="129" t="s">
        <v>179</v>
      </c>
      <c r="C3" s="130"/>
      <c r="D3" s="137">
        <v>1542</v>
      </c>
      <c r="E3" s="137"/>
      <c r="F3" s="137"/>
    </row>
    <row r="4" spans="1:14" s="1" customFormat="1" ht="18.75" customHeight="1">
      <c r="A4" s="35"/>
    </row>
    <row r="5" spans="1:14" ht="18.75" customHeight="1">
      <c r="B5" s="37" t="s">
        <v>269</v>
      </c>
      <c r="C5" s="37"/>
    </row>
    <row r="6" spans="1:14" ht="24.95" customHeight="1">
      <c r="B6" s="119" t="s">
        <v>181</v>
      </c>
      <c r="C6" s="120"/>
      <c r="D6" s="134" t="s">
        <v>0</v>
      </c>
      <c r="E6" s="134"/>
      <c r="F6" s="134"/>
      <c r="G6" s="134" t="s">
        <v>1</v>
      </c>
      <c r="H6" s="134"/>
      <c r="I6" s="134" t="s">
        <v>2</v>
      </c>
      <c r="J6" s="134"/>
      <c r="K6" s="134" t="s">
        <v>3</v>
      </c>
      <c r="L6" s="134"/>
      <c r="M6" s="135" t="s">
        <v>180</v>
      </c>
      <c r="N6" s="135"/>
    </row>
    <row r="7" spans="1:14" ht="50.1" customHeight="1" thickBot="1">
      <c r="B7" s="121"/>
      <c r="C7" s="122"/>
      <c r="D7" s="5" t="s">
        <v>282</v>
      </c>
      <c r="E7" s="6" t="s">
        <v>185</v>
      </c>
      <c r="F7" s="7" t="s">
        <v>4</v>
      </c>
      <c r="G7" s="5" t="s">
        <v>178</v>
      </c>
      <c r="H7" s="8" t="s">
        <v>4</v>
      </c>
      <c r="I7" s="5" t="s">
        <v>188</v>
      </c>
      <c r="J7" s="8" t="s">
        <v>4</v>
      </c>
      <c r="K7" s="9" t="s">
        <v>5</v>
      </c>
      <c r="L7" s="8" t="s">
        <v>4</v>
      </c>
      <c r="M7" s="10" t="s">
        <v>286</v>
      </c>
      <c r="N7" s="8" t="s">
        <v>4</v>
      </c>
    </row>
    <row r="8" spans="1:14" ht="18.75" customHeight="1">
      <c r="B8" s="38" t="s">
        <v>46</v>
      </c>
      <c r="C8" s="39"/>
      <c r="D8" s="59">
        <v>20217947</v>
      </c>
      <c r="E8" s="40">
        <f t="shared" ref="E8:E29" si="0">IFERROR(D8/$D$30,0)</f>
        <v>1.6021666503977145E-2</v>
      </c>
      <c r="F8" s="41">
        <f>_xlfn.IFS(D8&gt;0,RANK(D8,$D$8:$D$29,0),D8=0,"-")</f>
        <v>14</v>
      </c>
      <c r="G8" s="59">
        <v>2322</v>
      </c>
      <c r="H8" s="46">
        <f>_xlfn.IFS(G8&gt;0,RANK(G8,$G$8:$G$29,0),G8=0,"-")</f>
        <v>15</v>
      </c>
      <c r="I8" s="59">
        <v>536</v>
      </c>
      <c r="J8" s="41">
        <f>_xlfn.IFS(I8&gt;0,RANK(I8,$I$8:$I$29,0),I8=0,"-")</f>
        <v>12</v>
      </c>
      <c r="K8" s="42">
        <f>IFERROR(D8/I8,0)</f>
        <v>37720.050373134327</v>
      </c>
      <c r="L8" s="41">
        <f>_xlfn.IFS(K8&gt;0,RANK(K8,$K$8:$K$29,0),K8=0,"-")</f>
        <v>14</v>
      </c>
      <c r="M8" s="16">
        <f>IFERROR(I8/$D$3,0)</f>
        <v>0.34760051880674447</v>
      </c>
      <c r="N8" s="15">
        <f>_xlfn.IFS(M8&gt;0,RANK(M8,$M$8:$M$29,0),M8=0,"-")</f>
        <v>12</v>
      </c>
    </row>
    <row r="9" spans="1:14" ht="18.75" customHeight="1">
      <c r="B9" s="43" t="s">
        <v>175</v>
      </c>
      <c r="C9" s="44"/>
      <c r="D9" s="60">
        <v>223898538</v>
      </c>
      <c r="E9" s="45">
        <f t="shared" si="0"/>
        <v>0.1774278914948216</v>
      </c>
      <c r="F9" s="41">
        <f t="shared" ref="F9:F29" si="1">_xlfn.IFS(D9&gt;0,RANK(D9,$D$8:$D$29,0),D9=0,"-")</f>
        <v>1</v>
      </c>
      <c r="G9" s="60">
        <v>3362</v>
      </c>
      <c r="H9" s="46">
        <f t="shared" ref="H9:H29" si="2">_xlfn.IFS(G9&gt;0,RANK(G9,$G$8:$G$29,0),G9=0,"-")</f>
        <v>11</v>
      </c>
      <c r="I9" s="60">
        <v>654</v>
      </c>
      <c r="J9" s="41">
        <f t="shared" ref="J9:J29" si="3">_xlfn.IFS(I9&gt;0,RANK(I9,$I$8:$I$29,0),I9=0,"-")</f>
        <v>8</v>
      </c>
      <c r="K9" s="47">
        <f t="shared" ref="K9:K29" si="4">IFERROR(D9/I9,0)</f>
        <v>342352.50458715594</v>
      </c>
      <c r="L9" s="41">
        <f t="shared" ref="L9:L29" si="5">_xlfn.IFS(K9&gt;0,RANK(K9,$K$8:$K$29,0),K9=0,"-")</f>
        <v>1</v>
      </c>
      <c r="M9" s="22">
        <f t="shared" ref="M9:M30" si="6">IFERROR(I9/$D$3,0)</f>
        <v>0.42412451361867703</v>
      </c>
      <c r="N9" s="15">
        <f t="shared" ref="N9:N29" si="7">_xlfn.IFS(M9&gt;0,RANK(M9,$M$8:$M$29,0),M9=0,"-")</f>
        <v>8</v>
      </c>
    </row>
    <row r="10" spans="1:14" ht="18.75" customHeight="1">
      <c r="B10" s="43" t="s">
        <v>153</v>
      </c>
      <c r="C10" s="44"/>
      <c r="D10" s="60">
        <v>10100676</v>
      </c>
      <c r="E10" s="45">
        <f t="shared" si="0"/>
        <v>8.0042579168263656E-3</v>
      </c>
      <c r="F10" s="41">
        <f t="shared" si="1"/>
        <v>16</v>
      </c>
      <c r="G10" s="60">
        <v>1393</v>
      </c>
      <c r="H10" s="46">
        <f t="shared" si="2"/>
        <v>16</v>
      </c>
      <c r="I10" s="60">
        <v>306</v>
      </c>
      <c r="J10" s="41">
        <f t="shared" si="3"/>
        <v>16</v>
      </c>
      <c r="K10" s="47">
        <f t="shared" si="4"/>
        <v>33008.745098039217</v>
      </c>
      <c r="L10" s="41">
        <f t="shared" si="5"/>
        <v>15</v>
      </c>
      <c r="M10" s="22">
        <f t="shared" si="6"/>
        <v>0.19844357976653695</v>
      </c>
      <c r="N10" s="15">
        <f t="shared" si="7"/>
        <v>16</v>
      </c>
    </row>
    <row r="11" spans="1:14" ht="18.75" customHeight="1">
      <c r="B11" s="43" t="s">
        <v>49</v>
      </c>
      <c r="C11" s="44"/>
      <c r="D11" s="60">
        <v>68863920</v>
      </c>
      <c r="E11" s="45">
        <f t="shared" si="0"/>
        <v>5.4571058099843757E-2</v>
      </c>
      <c r="F11" s="41">
        <f t="shared" si="1"/>
        <v>8</v>
      </c>
      <c r="G11" s="60">
        <v>11127</v>
      </c>
      <c r="H11" s="46">
        <f t="shared" si="2"/>
        <v>3</v>
      </c>
      <c r="I11" s="60">
        <v>1025</v>
      </c>
      <c r="J11" s="41">
        <f t="shared" si="3"/>
        <v>3</v>
      </c>
      <c r="K11" s="47">
        <f t="shared" si="4"/>
        <v>67184.312195121951</v>
      </c>
      <c r="L11" s="41">
        <f t="shared" si="5"/>
        <v>11</v>
      </c>
      <c r="M11" s="22">
        <f t="shared" si="6"/>
        <v>0.66472114137483784</v>
      </c>
      <c r="N11" s="15">
        <f t="shared" si="7"/>
        <v>3</v>
      </c>
    </row>
    <row r="12" spans="1:14" ht="18.75" customHeight="1">
      <c r="B12" s="43" t="s">
        <v>32</v>
      </c>
      <c r="C12" s="44"/>
      <c r="D12" s="60">
        <v>24942275</v>
      </c>
      <c r="E12" s="45">
        <f t="shared" si="0"/>
        <v>1.9765449573118703E-2</v>
      </c>
      <c r="F12" s="41">
        <f t="shared" si="1"/>
        <v>12</v>
      </c>
      <c r="G12" s="60">
        <v>2323</v>
      </c>
      <c r="H12" s="46">
        <f t="shared" si="2"/>
        <v>14</v>
      </c>
      <c r="I12" s="60">
        <v>282</v>
      </c>
      <c r="J12" s="41">
        <f t="shared" si="3"/>
        <v>17</v>
      </c>
      <c r="K12" s="47">
        <f t="shared" si="4"/>
        <v>88447.783687943258</v>
      </c>
      <c r="L12" s="41">
        <f t="shared" si="5"/>
        <v>8</v>
      </c>
      <c r="M12" s="22">
        <f t="shared" si="6"/>
        <v>0.1828793774319066</v>
      </c>
      <c r="N12" s="15">
        <f t="shared" si="7"/>
        <v>17</v>
      </c>
    </row>
    <row r="13" spans="1:14" ht="18.75" customHeight="1">
      <c r="B13" s="43" t="s">
        <v>51</v>
      </c>
      <c r="C13" s="44"/>
      <c r="D13" s="60">
        <v>64123070</v>
      </c>
      <c r="E13" s="45">
        <f t="shared" si="0"/>
        <v>5.0814182209063155E-2</v>
      </c>
      <c r="F13" s="41">
        <f t="shared" si="1"/>
        <v>9</v>
      </c>
      <c r="G13" s="60">
        <v>6686</v>
      </c>
      <c r="H13" s="46">
        <f t="shared" si="2"/>
        <v>5</v>
      </c>
      <c r="I13" s="60">
        <v>611</v>
      </c>
      <c r="J13" s="41">
        <f t="shared" si="3"/>
        <v>9</v>
      </c>
      <c r="K13" s="47">
        <f t="shared" si="4"/>
        <v>104947.74140752864</v>
      </c>
      <c r="L13" s="41">
        <f t="shared" si="5"/>
        <v>6</v>
      </c>
      <c r="M13" s="22">
        <f t="shared" si="6"/>
        <v>0.39623865110246431</v>
      </c>
      <c r="N13" s="15">
        <f t="shared" si="7"/>
        <v>9</v>
      </c>
    </row>
    <row r="14" spans="1:14" ht="18.75" customHeight="1">
      <c r="B14" s="43" t="s">
        <v>52</v>
      </c>
      <c r="C14" s="44"/>
      <c r="D14" s="60">
        <v>56975139</v>
      </c>
      <c r="E14" s="45">
        <f t="shared" si="0"/>
        <v>4.5149820408360054E-2</v>
      </c>
      <c r="F14" s="41">
        <f t="shared" si="1"/>
        <v>10</v>
      </c>
      <c r="G14" s="60">
        <v>5611</v>
      </c>
      <c r="H14" s="46">
        <f t="shared" si="2"/>
        <v>6</v>
      </c>
      <c r="I14" s="60">
        <v>753</v>
      </c>
      <c r="J14" s="41">
        <f t="shared" si="3"/>
        <v>6</v>
      </c>
      <c r="K14" s="47">
        <f t="shared" si="4"/>
        <v>75664.195219123503</v>
      </c>
      <c r="L14" s="41">
        <f t="shared" si="5"/>
        <v>10</v>
      </c>
      <c r="M14" s="22">
        <f t="shared" si="6"/>
        <v>0.48832684824902722</v>
      </c>
      <c r="N14" s="15">
        <f t="shared" si="7"/>
        <v>6</v>
      </c>
    </row>
    <row r="15" spans="1:14" ht="18.75" customHeight="1">
      <c r="B15" s="43" t="s">
        <v>53</v>
      </c>
      <c r="C15" s="44"/>
      <c r="D15" s="60">
        <v>3226536</v>
      </c>
      <c r="E15" s="45">
        <f t="shared" si="0"/>
        <v>2.5568611766108792E-3</v>
      </c>
      <c r="F15" s="41">
        <f t="shared" si="1"/>
        <v>18</v>
      </c>
      <c r="G15" s="60">
        <v>483</v>
      </c>
      <c r="H15" s="46">
        <f t="shared" si="2"/>
        <v>18</v>
      </c>
      <c r="I15" s="60">
        <v>133</v>
      </c>
      <c r="J15" s="41">
        <f t="shared" si="3"/>
        <v>18</v>
      </c>
      <c r="K15" s="47">
        <f t="shared" si="4"/>
        <v>24259.669172932332</v>
      </c>
      <c r="L15" s="41">
        <f t="shared" si="5"/>
        <v>17</v>
      </c>
      <c r="M15" s="22">
        <f t="shared" si="6"/>
        <v>8.6251621271076523E-2</v>
      </c>
      <c r="N15" s="15">
        <f t="shared" si="7"/>
        <v>18</v>
      </c>
    </row>
    <row r="16" spans="1:14" ht="18.75" customHeight="1">
      <c r="B16" s="43" t="s">
        <v>93</v>
      </c>
      <c r="C16" s="44"/>
      <c r="D16" s="60">
        <v>221947564</v>
      </c>
      <c r="E16" s="45">
        <f t="shared" si="0"/>
        <v>0.17588184654842173</v>
      </c>
      <c r="F16" s="41">
        <f t="shared" si="1"/>
        <v>2</v>
      </c>
      <c r="G16" s="60">
        <v>14535</v>
      </c>
      <c r="H16" s="46">
        <f t="shared" si="2"/>
        <v>1</v>
      </c>
      <c r="I16" s="60">
        <v>1149</v>
      </c>
      <c r="J16" s="41">
        <f t="shared" si="3"/>
        <v>1</v>
      </c>
      <c r="K16" s="47">
        <f t="shared" si="4"/>
        <v>193165.85204525673</v>
      </c>
      <c r="L16" s="41">
        <f t="shared" si="5"/>
        <v>2</v>
      </c>
      <c r="M16" s="22">
        <f t="shared" si="6"/>
        <v>0.74513618677042803</v>
      </c>
      <c r="N16" s="15">
        <f t="shared" si="7"/>
        <v>1</v>
      </c>
    </row>
    <row r="17" spans="2:15" ht="18.75" customHeight="1">
      <c r="B17" s="43" t="s">
        <v>176</v>
      </c>
      <c r="C17" s="44"/>
      <c r="D17" s="60">
        <v>76215227</v>
      </c>
      <c r="E17" s="45">
        <f t="shared" si="0"/>
        <v>6.0396584753086673E-2</v>
      </c>
      <c r="F17" s="41">
        <f t="shared" si="1"/>
        <v>7</v>
      </c>
      <c r="G17" s="60">
        <v>5295</v>
      </c>
      <c r="H17" s="46">
        <f t="shared" si="2"/>
        <v>7</v>
      </c>
      <c r="I17" s="60">
        <v>833</v>
      </c>
      <c r="J17" s="41">
        <f t="shared" si="3"/>
        <v>5</v>
      </c>
      <c r="K17" s="47">
        <f t="shared" si="4"/>
        <v>91494.870348139259</v>
      </c>
      <c r="L17" s="41">
        <f t="shared" si="5"/>
        <v>7</v>
      </c>
      <c r="M17" s="22">
        <f t="shared" si="6"/>
        <v>0.54020752269779504</v>
      </c>
      <c r="N17" s="15">
        <f t="shared" si="7"/>
        <v>5</v>
      </c>
    </row>
    <row r="18" spans="2:15" ht="18.75" customHeight="1">
      <c r="B18" s="17" t="s">
        <v>283</v>
      </c>
      <c r="C18" s="69"/>
      <c r="D18" s="60">
        <v>90160319</v>
      </c>
      <c r="E18" s="45">
        <f t="shared" si="0"/>
        <v>7.1447341459060815E-2</v>
      </c>
      <c r="F18" s="41">
        <f t="shared" si="1"/>
        <v>5</v>
      </c>
      <c r="G18" s="60">
        <v>12404</v>
      </c>
      <c r="H18" s="46">
        <f t="shared" si="2"/>
        <v>2</v>
      </c>
      <c r="I18" s="60">
        <v>1098</v>
      </c>
      <c r="J18" s="41">
        <f t="shared" si="3"/>
        <v>2</v>
      </c>
      <c r="K18" s="47">
        <f t="shared" si="4"/>
        <v>82113.22313296904</v>
      </c>
      <c r="L18" s="41">
        <f t="shared" si="5"/>
        <v>9</v>
      </c>
      <c r="M18" s="22">
        <f t="shared" si="6"/>
        <v>0.71206225680933855</v>
      </c>
      <c r="N18" s="15">
        <f t="shared" si="7"/>
        <v>2</v>
      </c>
    </row>
    <row r="19" spans="2:15" ht="18.75" customHeight="1">
      <c r="B19" s="17" t="s">
        <v>16</v>
      </c>
      <c r="C19" s="69"/>
      <c r="D19" s="60">
        <v>21691260</v>
      </c>
      <c r="E19" s="45">
        <f t="shared" si="0"/>
        <v>1.7189190068163662E-2</v>
      </c>
      <c r="F19" s="41">
        <f t="shared" si="1"/>
        <v>13</v>
      </c>
      <c r="G19" s="60">
        <v>4551</v>
      </c>
      <c r="H19" s="46">
        <f t="shared" si="2"/>
        <v>8</v>
      </c>
      <c r="I19" s="60">
        <v>745</v>
      </c>
      <c r="J19" s="41">
        <f t="shared" si="3"/>
        <v>7</v>
      </c>
      <c r="K19" s="47">
        <f t="shared" si="4"/>
        <v>29115.785234899329</v>
      </c>
      <c r="L19" s="41">
        <f t="shared" si="5"/>
        <v>16</v>
      </c>
      <c r="M19" s="22">
        <f t="shared" si="6"/>
        <v>0.48313878080415046</v>
      </c>
      <c r="N19" s="15">
        <f t="shared" si="7"/>
        <v>7</v>
      </c>
    </row>
    <row r="20" spans="2:15" ht="18.75" customHeight="1">
      <c r="B20" s="17" t="s">
        <v>17</v>
      </c>
      <c r="C20" s="69"/>
      <c r="D20" s="60">
        <v>144651411</v>
      </c>
      <c r="E20" s="45">
        <f t="shared" si="0"/>
        <v>0.1146286844243746</v>
      </c>
      <c r="F20" s="41">
        <f t="shared" si="1"/>
        <v>3</v>
      </c>
      <c r="G20" s="60">
        <v>10866</v>
      </c>
      <c r="H20" s="46">
        <f t="shared" si="2"/>
        <v>4</v>
      </c>
      <c r="I20" s="60">
        <v>1025</v>
      </c>
      <c r="J20" s="41">
        <f t="shared" si="3"/>
        <v>3</v>
      </c>
      <c r="K20" s="47">
        <f t="shared" si="4"/>
        <v>141123.32780487806</v>
      </c>
      <c r="L20" s="41">
        <f t="shared" si="5"/>
        <v>5</v>
      </c>
      <c r="M20" s="22">
        <f t="shared" si="6"/>
        <v>0.66472114137483784</v>
      </c>
      <c r="N20" s="15">
        <f t="shared" si="7"/>
        <v>3</v>
      </c>
    </row>
    <row r="21" spans="2:15" ht="18.75" customHeight="1">
      <c r="B21" s="17" t="s">
        <v>18</v>
      </c>
      <c r="C21" s="69"/>
      <c r="D21" s="60">
        <v>96936757</v>
      </c>
      <c r="E21" s="45">
        <f t="shared" si="0"/>
        <v>7.6817314469717027E-2</v>
      </c>
      <c r="F21" s="41">
        <f t="shared" si="1"/>
        <v>4</v>
      </c>
      <c r="G21" s="60">
        <v>4481</v>
      </c>
      <c r="H21" s="46">
        <f t="shared" si="2"/>
        <v>9</v>
      </c>
      <c r="I21" s="60">
        <v>555</v>
      </c>
      <c r="J21" s="41">
        <f t="shared" si="3"/>
        <v>11</v>
      </c>
      <c r="K21" s="47">
        <f t="shared" si="4"/>
        <v>174660.82342342343</v>
      </c>
      <c r="L21" s="41">
        <f t="shared" si="5"/>
        <v>3</v>
      </c>
      <c r="M21" s="22">
        <f t="shared" si="6"/>
        <v>0.35992217898832685</v>
      </c>
      <c r="N21" s="15">
        <f t="shared" si="7"/>
        <v>11</v>
      </c>
    </row>
    <row r="22" spans="2:15" ht="18.75" customHeight="1">
      <c r="B22" s="17" t="s">
        <v>284</v>
      </c>
      <c r="C22" s="69"/>
      <c r="D22" s="60">
        <v>0</v>
      </c>
      <c r="E22" s="45">
        <f t="shared" si="0"/>
        <v>0</v>
      </c>
      <c r="F22" s="41" t="str">
        <f t="shared" si="1"/>
        <v>-</v>
      </c>
      <c r="G22" s="60">
        <v>0</v>
      </c>
      <c r="H22" s="46" t="str">
        <f t="shared" si="2"/>
        <v>-</v>
      </c>
      <c r="I22" s="60">
        <v>0</v>
      </c>
      <c r="J22" s="41" t="str">
        <f t="shared" si="3"/>
        <v>-</v>
      </c>
      <c r="K22" s="47">
        <f t="shared" si="4"/>
        <v>0</v>
      </c>
      <c r="L22" s="41" t="str">
        <f t="shared" si="5"/>
        <v>-</v>
      </c>
      <c r="M22" s="22">
        <f t="shared" si="6"/>
        <v>0</v>
      </c>
      <c r="N22" s="15" t="str">
        <f t="shared" si="7"/>
        <v>-</v>
      </c>
    </row>
    <row r="23" spans="2:15" ht="18.75" customHeight="1">
      <c r="B23" s="17" t="s">
        <v>285</v>
      </c>
      <c r="C23" s="69"/>
      <c r="D23" s="60">
        <v>0</v>
      </c>
      <c r="E23" s="45">
        <f t="shared" si="0"/>
        <v>0</v>
      </c>
      <c r="F23" s="41" t="str">
        <f t="shared" si="1"/>
        <v>-</v>
      </c>
      <c r="G23" s="60">
        <v>0</v>
      </c>
      <c r="H23" s="46" t="str">
        <f t="shared" si="2"/>
        <v>-</v>
      </c>
      <c r="I23" s="60">
        <v>0</v>
      </c>
      <c r="J23" s="41" t="str">
        <f t="shared" si="3"/>
        <v>-</v>
      </c>
      <c r="K23" s="60">
        <f t="shared" si="4"/>
        <v>0</v>
      </c>
      <c r="L23" s="41" t="str">
        <f t="shared" si="5"/>
        <v>-</v>
      </c>
      <c r="M23" s="22">
        <f t="shared" si="6"/>
        <v>0</v>
      </c>
      <c r="N23" s="15" t="str">
        <f t="shared" si="7"/>
        <v>-</v>
      </c>
    </row>
    <row r="24" spans="2:15" ht="18.75" customHeight="1">
      <c r="B24" s="43" t="s">
        <v>95</v>
      </c>
      <c r="C24" s="44"/>
      <c r="D24" s="60">
        <v>128786</v>
      </c>
      <c r="E24" s="45">
        <f t="shared" si="0"/>
        <v>1.0205617525761644E-4</v>
      </c>
      <c r="F24" s="41">
        <f t="shared" si="1"/>
        <v>19</v>
      </c>
      <c r="G24" s="60">
        <v>131</v>
      </c>
      <c r="H24" s="46">
        <f t="shared" si="2"/>
        <v>19</v>
      </c>
      <c r="I24" s="60">
        <v>48</v>
      </c>
      <c r="J24" s="41">
        <f t="shared" si="3"/>
        <v>19</v>
      </c>
      <c r="K24" s="47">
        <f t="shared" si="4"/>
        <v>2683.0416666666665</v>
      </c>
      <c r="L24" s="41">
        <f t="shared" si="5"/>
        <v>20</v>
      </c>
      <c r="M24" s="22">
        <f t="shared" si="6"/>
        <v>3.1128404669260701E-2</v>
      </c>
      <c r="N24" s="15">
        <f t="shared" si="7"/>
        <v>19</v>
      </c>
    </row>
    <row r="25" spans="2:15" ht="18.75" customHeight="1">
      <c r="B25" s="43" t="s">
        <v>39</v>
      </c>
      <c r="C25" s="44"/>
      <c r="D25" s="60">
        <v>26240488</v>
      </c>
      <c r="E25" s="45">
        <f t="shared" si="0"/>
        <v>2.0794215537196445E-2</v>
      </c>
      <c r="F25" s="41">
        <f t="shared" si="1"/>
        <v>11</v>
      </c>
      <c r="G25" s="60">
        <v>3579</v>
      </c>
      <c r="H25" s="46">
        <f t="shared" si="2"/>
        <v>10</v>
      </c>
      <c r="I25" s="60">
        <v>587</v>
      </c>
      <c r="J25" s="41">
        <f t="shared" si="3"/>
        <v>10</v>
      </c>
      <c r="K25" s="47">
        <f t="shared" si="4"/>
        <v>44702.70528109029</v>
      </c>
      <c r="L25" s="41">
        <f t="shared" si="5"/>
        <v>13</v>
      </c>
      <c r="M25" s="22">
        <f t="shared" si="6"/>
        <v>0.38067444876783396</v>
      </c>
      <c r="N25" s="15">
        <f t="shared" si="7"/>
        <v>10</v>
      </c>
    </row>
    <row r="26" spans="2:15" ht="18.75" customHeight="1">
      <c r="B26" s="43" t="s">
        <v>72</v>
      </c>
      <c r="C26" s="44"/>
      <c r="D26" s="60">
        <v>87560986</v>
      </c>
      <c r="E26" s="45">
        <f t="shared" si="0"/>
        <v>6.9387505885311285E-2</v>
      </c>
      <c r="F26" s="41">
        <f t="shared" si="1"/>
        <v>6</v>
      </c>
      <c r="G26" s="60">
        <v>2704</v>
      </c>
      <c r="H26" s="46">
        <f t="shared" si="2"/>
        <v>12</v>
      </c>
      <c r="I26" s="60">
        <v>502</v>
      </c>
      <c r="J26" s="41">
        <f t="shared" si="3"/>
        <v>13</v>
      </c>
      <c r="K26" s="47">
        <f t="shared" si="4"/>
        <v>174424.27490039842</v>
      </c>
      <c r="L26" s="41">
        <f t="shared" si="5"/>
        <v>4</v>
      </c>
      <c r="M26" s="22">
        <f t="shared" si="6"/>
        <v>0.32555123216601817</v>
      </c>
      <c r="N26" s="15">
        <f t="shared" si="7"/>
        <v>13</v>
      </c>
    </row>
    <row r="27" spans="2:15" ht="18.75" customHeight="1">
      <c r="B27" s="43" t="s">
        <v>41</v>
      </c>
      <c r="C27" s="44"/>
      <c r="D27" s="60">
        <v>3984257</v>
      </c>
      <c r="E27" s="45">
        <f t="shared" si="0"/>
        <v>3.1573154742237908E-3</v>
      </c>
      <c r="F27" s="41">
        <f t="shared" si="1"/>
        <v>17</v>
      </c>
      <c r="G27" s="60">
        <v>2532</v>
      </c>
      <c r="H27" s="46">
        <f t="shared" si="2"/>
        <v>13</v>
      </c>
      <c r="I27" s="60">
        <v>389</v>
      </c>
      <c r="J27" s="41">
        <f t="shared" si="3"/>
        <v>15</v>
      </c>
      <c r="K27" s="47">
        <f t="shared" si="4"/>
        <v>10242.305912596401</v>
      </c>
      <c r="L27" s="41">
        <f t="shared" si="5"/>
        <v>18</v>
      </c>
      <c r="M27" s="22">
        <f t="shared" si="6"/>
        <v>0.25226977950713358</v>
      </c>
      <c r="N27" s="15">
        <f t="shared" si="7"/>
        <v>15</v>
      </c>
    </row>
    <row r="28" spans="2:15" ht="18.75" customHeight="1">
      <c r="B28" s="43" t="s">
        <v>42</v>
      </c>
      <c r="C28" s="44"/>
      <c r="D28" s="60">
        <v>20001211</v>
      </c>
      <c r="E28" s="45">
        <f t="shared" si="0"/>
        <v>1.5849914549567235E-2</v>
      </c>
      <c r="F28" s="41">
        <f t="shared" si="1"/>
        <v>15</v>
      </c>
      <c r="G28" s="60">
        <v>888</v>
      </c>
      <c r="H28" s="46">
        <f t="shared" si="2"/>
        <v>17</v>
      </c>
      <c r="I28" s="60">
        <v>433</v>
      </c>
      <c r="J28" s="41">
        <f t="shared" si="3"/>
        <v>14</v>
      </c>
      <c r="K28" s="60">
        <f t="shared" si="4"/>
        <v>46192.173210161665</v>
      </c>
      <c r="L28" s="41">
        <f t="shared" si="5"/>
        <v>12</v>
      </c>
      <c r="M28" s="22">
        <f t="shared" si="6"/>
        <v>0.2808041504539559</v>
      </c>
      <c r="N28" s="15">
        <f t="shared" si="7"/>
        <v>14</v>
      </c>
    </row>
    <row r="29" spans="2:15" ht="18.75" customHeight="1" thickBot="1">
      <c r="B29" s="48" t="s">
        <v>43</v>
      </c>
      <c r="C29" s="49"/>
      <c r="D29" s="61">
        <v>46493</v>
      </c>
      <c r="E29" s="50">
        <f t="shared" si="0"/>
        <v>3.6843272997471471E-5</v>
      </c>
      <c r="F29" s="41">
        <f t="shared" si="1"/>
        <v>20</v>
      </c>
      <c r="G29" s="61">
        <v>70</v>
      </c>
      <c r="H29" s="46">
        <f t="shared" si="2"/>
        <v>20</v>
      </c>
      <c r="I29" s="61">
        <v>11</v>
      </c>
      <c r="J29" s="41">
        <f t="shared" si="3"/>
        <v>20</v>
      </c>
      <c r="K29" s="51">
        <f t="shared" si="4"/>
        <v>4226.636363636364</v>
      </c>
      <c r="L29" s="41">
        <f t="shared" si="5"/>
        <v>19</v>
      </c>
      <c r="M29" s="28">
        <f t="shared" si="6"/>
        <v>7.133592736705577E-3</v>
      </c>
      <c r="N29" s="15">
        <f t="shared" si="7"/>
        <v>20</v>
      </c>
    </row>
    <row r="30" spans="2:15" ht="18.75" customHeight="1" thickTop="1">
      <c r="B30" s="52" t="s">
        <v>44</v>
      </c>
      <c r="C30" s="53"/>
      <c r="D30" s="62">
        <v>1261912860</v>
      </c>
      <c r="E30" s="70"/>
      <c r="F30" s="71"/>
      <c r="G30" s="62">
        <v>31594</v>
      </c>
      <c r="H30" s="71"/>
      <c r="I30" s="62">
        <v>1416</v>
      </c>
      <c r="J30" s="71"/>
      <c r="K30" s="54">
        <f>IFERROR(D30/I30,0)</f>
        <v>891181.39830508479</v>
      </c>
      <c r="L30" s="71"/>
      <c r="M30" s="30">
        <f t="shared" si="6"/>
        <v>0.91828793774319062</v>
      </c>
      <c r="N30" s="71"/>
      <c r="O30" s="73"/>
    </row>
    <row r="31" spans="2:15" ht="13.5" customHeight="1">
      <c r="B31" s="31" t="s">
        <v>289</v>
      </c>
      <c r="C31" s="55"/>
    </row>
    <row r="32" spans="2:15" ht="13.5" customHeight="1">
      <c r="B32" s="32" t="s">
        <v>187</v>
      </c>
      <c r="C32" s="56"/>
    </row>
    <row r="33" spans="2:3" ht="13.5" customHeight="1">
      <c r="B33" s="33" t="s">
        <v>268</v>
      </c>
      <c r="C33" s="56"/>
    </row>
    <row r="34" spans="2:3" ht="13.5" customHeight="1">
      <c r="B34" s="33" t="s">
        <v>26</v>
      </c>
      <c r="C34" s="55"/>
    </row>
    <row r="35" spans="2:3" ht="13.5" customHeight="1">
      <c r="B35" s="33" t="s">
        <v>182</v>
      </c>
      <c r="C35" s="56"/>
    </row>
    <row r="36" spans="2:3" ht="13.5" customHeight="1">
      <c r="B36" s="33" t="s">
        <v>27</v>
      </c>
      <c r="C36" s="56"/>
    </row>
    <row r="37" spans="2:3" ht="13.5" customHeight="1">
      <c r="B37" s="33" t="s">
        <v>183</v>
      </c>
      <c r="C37" s="56"/>
    </row>
    <row r="38" spans="2:3" ht="13.5" customHeight="1">
      <c r="B38" s="33" t="s">
        <v>189</v>
      </c>
      <c r="C38" s="56"/>
    </row>
    <row r="39" spans="2:3" ht="13.5" customHeight="1">
      <c r="B39" s="33" t="s">
        <v>184</v>
      </c>
      <c r="C39" s="56"/>
    </row>
    <row r="40" spans="2:3" ht="13.5" customHeight="1">
      <c r="B40" s="33" t="s">
        <v>177</v>
      </c>
    </row>
  </sheetData>
  <mergeCells count="8">
    <mergeCell ref="B3:C3"/>
    <mergeCell ref="D3:F3"/>
    <mergeCell ref="M6:N6"/>
    <mergeCell ref="B6:C7"/>
    <mergeCell ref="D6:F6"/>
    <mergeCell ref="G6:H6"/>
    <mergeCell ref="I6:J6"/>
    <mergeCell ref="K6:L6"/>
  </mergeCells>
  <phoneticPr fontId="3"/>
  <conditionalFormatting sqref="F8:F29">
    <cfRule type="expression" dxfId="10" priority="42" stopIfTrue="1">
      <formula>$F8&lt;=5</formula>
    </cfRule>
  </conditionalFormatting>
  <conditionalFormatting sqref="H8:H29">
    <cfRule type="expression" dxfId="9" priority="43" stopIfTrue="1">
      <formula>$H8&lt;=5</formula>
    </cfRule>
  </conditionalFormatting>
  <conditionalFormatting sqref="J8:J29">
    <cfRule type="expression" dxfId="8" priority="44" stopIfTrue="1">
      <formula>$J8&lt;=5</formula>
    </cfRule>
  </conditionalFormatting>
  <conditionalFormatting sqref="L8:L29">
    <cfRule type="expression" dxfId="7" priority="45" stopIfTrue="1">
      <formula>$L8&lt;=5</formula>
    </cfRule>
  </conditionalFormatting>
  <conditionalFormatting sqref="E8:E29">
    <cfRule type="expression" dxfId="6" priority="40" stopIfTrue="1">
      <formula>$F8&lt;=5</formula>
    </cfRule>
  </conditionalFormatting>
  <conditionalFormatting sqref="G8:G29">
    <cfRule type="expression" dxfId="5" priority="38" stopIfTrue="1">
      <formula>$H8&lt;=5</formula>
    </cfRule>
  </conditionalFormatting>
  <conditionalFormatting sqref="I8:I29">
    <cfRule type="expression" dxfId="4" priority="36" stopIfTrue="1">
      <formula>$J8&lt;=5</formula>
    </cfRule>
  </conditionalFormatting>
  <conditionalFormatting sqref="K8:K29">
    <cfRule type="expression" dxfId="3" priority="34" stopIfTrue="1">
      <formula>$L8&lt;=5</formula>
    </cfRule>
  </conditionalFormatting>
  <conditionalFormatting sqref="D8:D29">
    <cfRule type="expression" dxfId="2" priority="32" stopIfTrue="1">
      <formula>$F8&lt;=5</formula>
    </cfRule>
  </conditionalFormatting>
  <conditionalFormatting sqref="N8:N29">
    <cfRule type="expression" dxfId="1" priority="26" stopIfTrue="1">
      <formula>$N8&lt;=5</formula>
    </cfRule>
  </conditionalFormatting>
  <conditionalFormatting sqref="M8:M29">
    <cfRule type="expression" dxfId="0" priority="24" stopIfTrue="1">
      <formula>$N8&lt;=5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Header>&amp;R&amp;"ＭＳ 明朝,標準"&amp;12 2-3.①疾病別大分類 全体</oddHeader>
  </headerFooter>
  <ignoredErrors>
    <ignoredError sqref="K8:K30 M8:M30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77</vt:i4>
      </vt:variant>
      <vt:variant>
        <vt:lpstr>名前付き一覧</vt:lpstr>
      </vt:variant>
      <vt:variant>
        <vt:i4>77</vt:i4>
      </vt:variant>
    </vt:vector>
  </HeadingPairs>
  <TitlesOfParts>
    <vt:vector size="154" baseType="lpstr">
      <vt:lpstr>全体_国比較</vt:lpstr>
      <vt:lpstr>全体</vt:lpstr>
      <vt:lpstr>年齢階層別_全体</vt:lpstr>
      <vt:lpstr>大阪市</vt:lpstr>
      <vt:lpstr>都島区</vt:lpstr>
      <vt:lpstr>福島区</vt:lpstr>
      <vt:lpstr>此花区</vt:lpstr>
      <vt:lpstr>西区</vt:lpstr>
      <vt:lpstr>港区</vt:lpstr>
      <vt:lpstr>大正区</vt:lpstr>
      <vt:lpstr>天王寺区</vt:lpstr>
      <vt:lpstr>浪速区</vt:lpstr>
      <vt:lpstr>西淀川区</vt:lpstr>
      <vt:lpstr>東淀川区</vt:lpstr>
      <vt:lpstr>東成区</vt:lpstr>
      <vt:lpstr>生野区</vt:lpstr>
      <vt:lpstr>旭区</vt:lpstr>
      <vt:lpstr>城東区</vt:lpstr>
      <vt:lpstr>阿倍野区</vt:lpstr>
      <vt:lpstr>住吉区</vt:lpstr>
      <vt:lpstr>東住吉区</vt:lpstr>
      <vt:lpstr>西成区</vt:lpstr>
      <vt:lpstr>淀川区</vt:lpstr>
      <vt:lpstr>鶴見区</vt:lpstr>
      <vt:lpstr>住之江区</vt:lpstr>
      <vt:lpstr>平野区</vt:lpstr>
      <vt:lpstr>北区</vt:lpstr>
      <vt:lpstr>中央区</vt:lpstr>
      <vt:lpstr>堺市</vt:lpstr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岸和田市</vt:lpstr>
      <vt:lpstr>豊中市</vt:lpstr>
      <vt:lpstr>池田市</vt:lpstr>
      <vt:lpstr>吹田市</vt:lpstr>
      <vt:lpstr>泉大津市</vt:lpstr>
      <vt:lpstr>高槻市</vt:lpstr>
      <vt:lpstr>貝塚市</vt:lpstr>
      <vt:lpstr>守口市</vt:lpstr>
      <vt:lpstr>枚方市</vt:lpstr>
      <vt:lpstr>茨木市</vt:lpstr>
      <vt:lpstr>八尾市</vt:lpstr>
      <vt:lpstr>泉佐野市</vt:lpstr>
      <vt:lpstr>富田林市</vt:lpstr>
      <vt:lpstr>寝屋川市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東大阪市</vt:lpstr>
      <vt:lpstr>泉南市</vt:lpstr>
      <vt:lpstr>四條畷市</vt:lpstr>
      <vt:lpstr>交野市</vt:lpstr>
      <vt:lpstr>大阪狭山市</vt:lpstr>
      <vt:lpstr>阪南市</vt:lpstr>
      <vt:lpstr>島本町</vt:lpstr>
      <vt:lpstr>豊能町</vt:lpstr>
      <vt:lpstr>能勢町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  <vt:lpstr>阿倍野区!Print_Area</vt:lpstr>
      <vt:lpstr>旭区!Print_Area</vt:lpstr>
      <vt:lpstr>茨木市!Print_Area</vt:lpstr>
      <vt:lpstr>羽曳野市!Print_Area</vt:lpstr>
      <vt:lpstr>河内長野市!Print_Area</vt:lpstr>
      <vt:lpstr>河南町!Print_Area</vt:lpstr>
      <vt:lpstr>貝塚市!Print_Area</vt:lpstr>
      <vt:lpstr>岸和田市!Print_Area</vt:lpstr>
      <vt:lpstr>熊取町!Print_Area</vt:lpstr>
      <vt:lpstr>交野市!Print_Area</vt:lpstr>
      <vt:lpstr>港区!Print_Area</vt:lpstr>
      <vt:lpstr>高石市!Print_Area</vt:lpstr>
      <vt:lpstr>高槻市!Print_Area</vt:lpstr>
      <vt:lpstr>此花区!Print_Area</vt:lpstr>
      <vt:lpstr>阪南市!Print_Area</vt:lpstr>
      <vt:lpstr>堺市!Print_Area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四條畷市!Print_Area</vt:lpstr>
      <vt:lpstr>守口市!Print_Area</vt:lpstr>
      <vt:lpstr>住吉区!Print_Area</vt:lpstr>
      <vt:lpstr>住之江区!Print_Area</vt:lpstr>
      <vt:lpstr>松原市!Print_Area</vt:lpstr>
      <vt:lpstr>城東区!Print_Area</vt:lpstr>
      <vt:lpstr>寝屋川市!Print_Area</vt:lpstr>
      <vt:lpstr>吹田市!Print_Area</vt:lpstr>
      <vt:lpstr>生野区!Print_Area</vt:lpstr>
      <vt:lpstr>西区!Print_Area</vt:lpstr>
      <vt:lpstr>西成区!Print_Area</vt:lpstr>
      <vt:lpstr>西淀川区!Print_Area</vt:lpstr>
      <vt:lpstr>摂津市!Print_Area</vt:lpstr>
      <vt:lpstr>千早赤阪村!Print_Area</vt:lpstr>
      <vt:lpstr>泉佐野市!Print_Area</vt:lpstr>
      <vt:lpstr>泉大津市!Print_Area</vt:lpstr>
      <vt:lpstr>泉南市!Print_Area</vt:lpstr>
      <vt:lpstr>全体!Print_Area</vt:lpstr>
      <vt:lpstr>全体_国比較!Print_Area</vt:lpstr>
      <vt:lpstr>太子町!Print_Area</vt:lpstr>
      <vt:lpstr>大阪狭山市!Print_Area</vt:lpstr>
      <vt:lpstr>大阪市!Print_Area</vt:lpstr>
      <vt:lpstr>大正区!Print_Area</vt:lpstr>
      <vt:lpstr>大東市!Print_Area</vt:lpstr>
      <vt:lpstr>池田市!Print_Area</vt:lpstr>
      <vt:lpstr>中央区!Print_Area</vt:lpstr>
      <vt:lpstr>忠岡町!Print_Area</vt:lpstr>
      <vt:lpstr>鶴見区!Print_Area</vt:lpstr>
      <vt:lpstr>天王寺区!Print_Area</vt:lpstr>
      <vt:lpstr>田尻町!Print_Area</vt:lpstr>
      <vt:lpstr>都島区!Print_Area</vt:lpstr>
      <vt:lpstr>島本町!Print_Area</vt:lpstr>
      <vt:lpstr>東住吉区!Print_Area</vt:lpstr>
      <vt:lpstr>東成区!Print_Area</vt:lpstr>
      <vt:lpstr>東大阪市!Print_Area</vt:lpstr>
      <vt:lpstr>東淀川区!Print_Area</vt:lpstr>
      <vt:lpstr>藤井寺市!Print_Area</vt:lpstr>
      <vt:lpstr>年齢階層別_全体!Print_Area</vt:lpstr>
      <vt:lpstr>能勢町!Print_Area</vt:lpstr>
      <vt:lpstr>柏原市!Print_Area</vt:lpstr>
      <vt:lpstr>八尾市!Print_Area</vt:lpstr>
      <vt:lpstr>富田林市!Print_Area</vt:lpstr>
      <vt:lpstr>福島区!Print_Area</vt:lpstr>
      <vt:lpstr>平野区!Print_Area</vt:lpstr>
      <vt:lpstr>豊中市!Print_Area</vt:lpstr>
      <vt:lpstr>豊能町!Print_Area</vt:lpstr>
      <vt:lpstr>北区!Print_Area</vt:lpstr>
      <vt:lpstr>枚方市!Print_Area</vt:lpstr>
      <vt:lpstr>箕面市!Print_Area</vt:lpstr>
      <vt:lpstr>岬町!Print_Area</vt:lpstr>
      <vt:lpstr>門真市!Print_Area</vt:lpstr>
      <vt:lpstr>淀川区!Print_Area</vt:lpstr>
      <vt:lpstr>浪速区!Print_Area</vt:lpstr>
      <vt:lpstr>和泉市!Print_Area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2024-09-12T06:08:45Z</dcterms:created>
  <dcterms:modified xsi:type="dcterms:W3CDTF">2025-03-14T00:59:49Z</dcterms:modified>
  <cp:category/>
  <cp:contentStatus/>
  <dc:language/>
  <cp:version/>
</cp:coreProperties>
</file>