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codeName="ThisWorkbook" defaultThemeVersion="124226"/>
  <xr:revisionPtr revIDLastSave="0" documentId="13_ncr:1_{AB15EDF2-1B5B-45CF-9E1D-7C54B7E7716E}" xr6:coauthVersionLast="36" xr6:coauthVersionMax="36" xr10:uidLastSave="{00000000-0000-0000-0000-000000000000}"/>
  <bookViews>
    <workbookView xWindow="0" yWindow="0" windowWidth="28800" windowHeight="11640" tabRatio="797" xr2:uid="{00000000-000D-0000-FFFF-FFFF00000000}"/>
  </bookViews>
  <sheets>
    <sheet name="年齢階層別_普及率(金額)" sheetId="49" r:id="rId1"/>
    <sheet name="男女別_普及率(金額)" sheetId="90" r:id="rId2"/>
    <sheet name="年齢階層別_普及率(数量)" sheetId="50" r:id="rId3"/>
    <sheet name="男女別_普及率(数量)" sheetId="91" r:id="rId4"/>
    <sheet name="市区町村別_普及率" sheetId="19" r:id="rId5"/>
    <sheet name="市区町村別_普及率(金額)グラフ" sheetId="61" r:id="rId6"/>
    <sheet name="市区町村別_普及率(金額)MAP" sheetId="65" r:id="rId7"/>
    <sheet name="市区町村別_普及率(数量)グラフ" sheetId="62" r:id="rId8"/>
    <sheet name="市区町村別_普及率(数量)MAP" sheetId="66" r:id="rId9"/>
  </sheets>
  <definedNames>
    <definedName name="_xlnm._FilterDatabase" localSheetId="4" hidden="1">市区町村別_普及率!$B$1:$G$80</definedName>
    <definedName name="_xlnm._FilterDatabase" localSheetId="6" hidden="1">'市区町村別_普及率(金額)MAP'!$A$6:$Q$6</definedName>
    <definedName name="_xlnm._FilterDatabase" localSheetId="8" hidden="1">'市区町村別_普及率(数量)MAP'!$A$6:$Q$6</definedName>
    <definedName name="_Order1" hidden="1">255</definedName>
    <definedName name="_xlnm.Print_Area" localSheetId="4">市区町村別_普及率!$A$1:$H$80</definedName>
    <definedName name="_xlnm.Print_Area" localSheetId="6">'市区町村別_普及率(金額)MAP'!$A$1:$O$84</definedName>
    <definedName name="_xlnm.Print_Area" localSheetId="5">'市区町村別_普及率(金額)グラフ'!$A$1:$R$78</definedName>
    <definedName name="_xlnm.Print_Area" localSheetId="8">'市区町村別_普及率(数量)MAP'!$A$1:$O$84</definedName>
    <definedName name="_xlnm.Print_Area" localSheetId="7">'市区町村別_普及率(数量)グラフ'!$A$1:$R$78</definedName>
    <definedName name="_xlnm.Print_Area" localSheetId="1">'男女別_普及率(金額)'!$A$1:$J$14</definedName>
    <definedName name="_xlnm.Print_Area" localSheetId="3">'男女別_普及率(数量)'!$A$1:$J$13</definedName>
    <definedName name="_xlnm.Print_Area" localSheetId="0">'年齢階層別_普及率(金額)'!$A$1:$P$65</definedName>
    <definedName name="_xlnm.Print_Area" localSheetId="2">'年齢階層別_普及率(数量)'!$A$1:$P$63</definedName>
    <definedName name="_xlnm.Print_Titles" localSheetId="4">市区町村別_普及率!$1:$5</definedName>
  </definedNames>
  <calcPr calcId="191029"/>
</workbook>
</file>

<file path=xl/calcChain.xml><?xml version="1.0" encoding="utf-8"?>
<calcChain xmlns="http://schemas.openxmlformats.org/spreadsheetml/2006/main">
  <c r="V7" i="19" l="1"/>
  <c r="V6" i="19"/>
  <c r="R7" i="19"/>
  <c r="R6" i="19"/>
  <c r="J12" i="90" l="1"/>
  <c r="J11" i="90"/>
  <c r="J10" i="90"/>
  <c r="J9" i="90"/>
  <c r="J8" i="90"/>
  <c r="J7" i="90"/>
  <c r="J6" i="90"/>
  <c r="J12" i="91" l="1"/>
  <c r="J11" i="91"/>
  <c r="J10" i="91"/>
  <c r="J9" i="91"/>
  <c r="J8" i="91"/>
  <c r="J7" i="91"/>
  <c r="J6" i="91"/>
  <c r="I13" i="91"/>
  <c r="I12" i="91"/>
  <c r="I11" i="91"/>
  <c r="I10" i="91"/>
  <c r="I9" i="91"/>
  <c r="I8" i="91"/>
  <c r="I7" i="91"/>
  <c r="I6" i="91"/>
  <c r="I5" i="91"/>
  <c r="I14" i="90"/>
  <c r="I13" i="90"/>
  <c r="I12" i="90"/>
  <c r="I11" i="90"/>
  <c r="I10" i="90"/>
  <c r="I9" i="90"/>
  <c r="I8" i="90"/>
  <c r="I7" i="90"/>
  <c r="I6" i="90"/>
  <c r="I5" i="90"/>
  <c r="AD7" i="19" l="1"/>
  <c r="AD8" i="19"/>
  <c r="AD9" i="19"/>
  <c r="AD10" i="19"/>
  <c r="AD11" i="19"/>
  <c r="AD12" i="19"/>
  <c r="AD13" i="19"/>
  <c r="AD14" i="19"/>
  <c r="AD15" i="19"/>
  <c r="AD16" i="19"/>
  <c r="AD17" i="19"/>
  <c r="AD18" i="19"/>
  <c r="AD19" i="19"/>
  <c r="AD20" i="19"/>
  <c r="AD21" i="19"/>
  <c r="AD22" i="19"/>
  <c r="AD23" i="19"/>
  <c r="AD24" i="19"/>
  <c r="AD25" i="19"/>
  <c r="AD26" i="19"/>
  <c r="AD27" i="19"/>
  <c r="AD28" i="19"/>
  <c r="AD29" i="19"/>
  <c r="AD30" i="19"/>
  <c r="AD31" i="19"/>
  <c r="AD32" i="19"/>
  <c r="AD33" i="19"/>
  <c r="AD34" i="19"/>
  <c r="AD35" i="19"/>
  <c r="AD36" i="19"/>
  <c r="AD37" i="19"/>
  <c r="AD38" i="19"/>
  <c r="AD39" i="19"/>
  <c r="AD40" i="19"/>
  <c r="AD41" i="19"/>
  <c r="AD42" i="19"/>
  <c r="AD43" i="19"/>
  <c r="AD44" i="19"/>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AD68" i="19"/>
  <c r="AD69" i="19"/>
  <c r="AD70" i="19"/>
  <c r="AD71" i="19"/>
  <c r="AD72" i="19"/>
  <c r="AD73" i="19"/>
  <c r="AD74" i="19"/>
  <c r="AD75" i="19"/>
  <c r="AD76" i="19"/>
  <c r="AD77" i="19"/>
  <c r="AD78" i="19"/>
  <c r="AD79" i="19"/>
  <c r="AA7" i="19"/>
  <c r="AA8" i="19"/>
  <c r="AA9" i="19"/>
  <c r="AA10" i="19"/>
  <c r="AA11" i="19"/>
  <c r="AA12" i="19"/>
  <c r="AA13" i="19"/>
  <c r="AA14" i="19"/>
  <c r="AA15" i="19"/>
  <c r="AA16" i="19"/>
  <c r="AA17" i="19"/>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A64" i="19"/>
  <c r="AA65" i="19"/>
  <c r="AA66" i="19"/>
  <c r="AA67" i="19"/>
  <c r="AA68" i="19"/>
  <c r="AA69" i="19"/>
  <c r="AA70" i="19"/>
  <c r="AA71" i="19"/>
  <c r="AA72" i="19"/>
  <c r="AA73" i="19"/>
  <c r="AA74" i="19"/>
  <c r="AA75" i="19"/>
  <c r="AA76" i="19"/>
  <c r="AA77" i="19"/>
  <c r="AA78" i="19"/>
  <c r="AA79" i="19"/>
  <c r="AD6" i="19"/>
  <c r="AA6" i="19"/>
  <c r="G80" i="19" l="1"/>
  <c r="F80" i="19"/>
  <c r="U7" i="19" l="1"/>
  <c r="W7" i="19" s="1"/>
  <c r="X7" i="19" s="1"/>
  <c r="V8" i="19"/>
  <c r="V9" i="19"/>
  <c r="U9" i="19" s="1"/>
  <c r="W9" i="19" s="1"/>
  <c r="X9" i="19" s="1"/>
  <c r="V10" i="19"/>
  <c r="V11" i="19"/>
  <c r="U11" i="19" s="1"/>
  <c r="W11" i="19" s="1"/>
  <c r="X11" i="19" s="1"/>
  <c r="V12" i="19"/>
  <c r="V13" i="19"/>
  <c r="U13" i="19" s="1"/>
  <c r="W13" i="19" s="1"/>
  <c r="X13" i="19" s="1"/>
  <c r="V14" i="19"/>
  <c r="V15" i="19"/>
  <c r="U15" i="19" s="1"/>
  <c r="W15" i="19" s="1"/>
  <c r="X15" i="19" s="1"/>
  <c r="V16" i="19"/>
  <c r="V17" i="19"/>
  <c r="U17" i="19" s="1"/>
  <c r="W17" i="19" s="1"/>
  <c r="X17" i="19" s="1"/>
  <c r="V18" i="19"/>
  <c r="V19" i="19"/>
  <c r="U19" i="19" s="1"/>
  <c r="W19" i="19" s="1"/>
  <c r="X19" i="19" s="1"/>
  <c r="V20" i="19"/>
  <c r="V21" i="19"/>
  <c r="U21" i="19" s="1"/>
  <c r="W21" i="19" s="1"/>
  <c r="X21" i="19" s="1"/>
  <c r="V22" i="19"/>
  <c r="V23" i="19"/>
  <c r="U23" i="19" s="1"/>
  <c r="W23" i="19" s="1"/>
  <c r="X23" i="19" s="1"/>
  <c r="V24" i="19"/>
  <c r="V25" i="19"/>
  <c r="U25" i="19" s="1"/>
  <c r="W25" i="19" s="1"/>
  <c r="X25" i="19" s="1"/>
  <c r="V26" i="19"/>
  <c r="V27" i="19"/>
  <c r="U27" i="19" s="1"/>
  <c r="W27" i="19" s="1"/>
  <c r="X27" i="19" s="1"/>
  <c r="V28" i="19"/>
  <c r="V29" i="19"/>
  <c r="U29" i="19" s="1"/>
  <c r="W29" i="19" s="1"/>
  <c r="X29" i="19" s="1"/>
  <c r="V30" i="19"/>
  <c r="V31" i="19"/>
  <c r="U31" i="19" s="1"/>
  <c r="W31" i="19" s="1"/>
  <c r="X31" i="19" s="1"/>
  <c r="V32" i="19"/>
  <c r="V33" i="19"/>
  <c r="U33" i="19" s="1"/>
  <c r="W33" i="19" s="1"/>
  <c r="X33" i="19" s="1"/>
  <c r="V34" i="19"/>
  <c r="V35" i="19"/>
  <c r="U35" i="19" s="1"/>
  <c r="W35" i="19" s="1"/>
  <c r="X35" i="19" s="1"/>
  <c r="V36" i="19"/>
  <c r="V37" i="19"/>
  <c r="U37" i="19" s="1"/>
  <c r="W37" i="19" s="1"/>
  <c r="X37" i="19" s="1"/>
  <c r="V38" i="19"/>
  <c r="V39" i="19"/>
  <c r="U39" i="19" s="1"/>
  <c r="W39" i="19" s="1"/>
  <c r="X39" i="19" s="1"/>
  <c r="V40" i="19"/>
  <c r="V41" i="19"/>
  <c r="U41" i="19" s="1"/>
  <c r="W41" i="19" s="1"/>
  <c r="X41" i="19" s="1"/>
  <c r="V42" i="19"/>
  <c r="V43" i="19"/>
  <c r="U43" i="19" s="1"/>
  <c r="W43" i="19" s="1"/>
  <c r="X43" i="19" s="1"/>
  <c r="V44" i="19"/>
  <c r="V45" i="19"/>
  <c r="U45" i="19" s="1"/>
  <c r="W45" i="19" s="1"/>
  <c r="X45" i="19" s="1"/>
  <c r="V46" i="19"/>
  <c r="V47" i="19"/>
  <c r="U47" i="19" s="1"/>
  <c r="W47" i="19" s="1"/>
  <c r="X47" i="19" s="1"/>
  <c r="V48" i="19"/>
  <c r="V49" i="19"/>
  <c r="U49" i="19" s="1"/>
  <c r="W49" i="19" s="1"/>
  <c r="X49" i="19" s="1"/>
  <c r="V50" i="19"/>
  <c r="V51" i="19"/>
  <c r="U51" i="19" s="1"/>
  <c r="W51" i="19" s="1"/>
  <c r="X51" i="19" s="1"/>
  <c r="V52" i="19"/>
  <c r="V53" i="19"/>
  <c r="U53" i="19" s="1"/>
  <c r="W53" i="19" s="1"/>
  <c r="X53" i="19" s="1"/>
  <c r="V54" i="19"/>
  <c r="V55" i="19"/>
  <c r="U55" i="19" s="1"/>
  <c r="W55" i="19" s="1"/>
  <c r="X55" i="19" s="1"/>
  <c r="V56" i="19"/>
  <c r="V57" i="19"/>
  <c r="U57" i="19" s="1"/>
  <c r="W57" i="19" s="1"/>
  <c r="X57" i="19" s="1"/>
  <c r="V58" i="19"/>
  <c r="V59" i="19"/>
  <c r="U59" i="19" s="1"/>
  <c r="W59" i="19" s="1"/>
  <c r="X59" i="19" s="1"/>
  <c r="V60" i="19"/>
  <c r="V61" i="19"/>
  <c r="U61" i="19" s="1"/>
  <c r="W61" i="19" s="1"/>
  <c r="X61" i="19" s="1"/>
  <c r="V62" i="19"/>
  <c r="V63" i="19"/>
  <c r="U63" i="19" s="1"/>
  <c r="W63" i="19" s="1"/>
  <c r="X63" i="19" s="1"/>
  <c r="V64" i="19"/>
  <c r="V65" i="19"/>
  <c r="U65" i="19" s="1"/>
  <c r="W65" i="19" s="1"/>
  <c r="X65" i="19" s="1"/>
  <c r="V66" i="19"/>
  <c r="V67" i="19"/>
  <c r="U67" i="19" s="1"/>
  <c r="W67" i="19" s="1"/>
  <c r="X67" i="19" s="1"/>
  <c r="V68" i="19"/>
  <c r="V69" i="19"/>
  <c r="U69" i="19" s="1"/>
  <c r="W69" i="19" s="1"/>
  <c r="X69" i="19" s="1"/>
  <c r="V70" i="19"/>
  <c r="V71" i="19"/>
  <c r="U71" i="19" s="1"/>
  <c r="W71" i="19" s="1"/>
  <c r="X71" i="19" s="1"/>
  <c r="V72" i="19"/>
  <c r="V73" i="19"/>
  <c r="U73" i="19" s="1"/>
  <c r="W73" i="19" s="1"/>
  <c r="X73" i="19" s="1"/>
  <c r="V74" i="19"/>
  <c r="U74" i="19" s="1"/>
  <c r="W74" i="19" s="1"/>
  <c r="X74" i="19" s="1"/>
  <c r="V75" i="19"/>
  <c r="U75" i="19" s="1"/>
  <c r="W75" i="19" s="1"/>
  <c r="X75" i="19" s="1"/>
  <c r="V76" i="19"/>
  <c r="V77" i="19"/>
  <c r="U77" i="19" s="1"/>
  <c r="W77" i="19" s="1"/>
  <c r="X77" i="19" s="1"/>
  <c r="V78" i="19"/>
  <c r="V79" i="19"/>
  <c r="U79" i="19" s="1"/>
  <c r="W79" i="19" s="1"/>
  <c r="X79" i="19" s="1"/>
  <c r="U6" i="19"/>
  <c r="W6" i="19" s="1"/>
  <c r="X6" i="19" s="1"/>
  <c r="Q7" i="19"/>
  <c r="S7" i="19" s="1"/>
  <c r="T7" i="19" s="1"/>
  <c r="R8" i="19"/>
  <c r="R9" i="19"/>
  <c r="Q9" i="19" s="1"/>
  <c r="S9" i="19" s="1"/>
  <c r="T9" i="19" s="1"/>
  <c r="R10" i="19"/>
  <c r="R11" i="19"/>
  <c r="Q11" i="19" s="1"/>
  <c r="S11" i="19" s="1"/>
  <c r="T11" i="19" s="1"/>
  <c r="R12" i="19"/>
  <c r="R13" i="19"/>
  <c r="Q13" i="19" s="1"/>
  <c r="S13" i="19" s="1"/>
  <c r="T13" i="19" s="1"/>
  <c r="R14" i="19"/>
  <c r="R15" i="19"/>
  <c r="Q15" i="19" s="1"/>
  <c r="S15" i="19" s="1"/>
  <c r="T15" i="19" s="1"/>
  <c r="R16" i="19"/>
  <c r="R17" i="19"/>
  <c r="Q17" i="19" s="1"/>
  <c r="S17" i="19" s="1"/>
  <c r="T17" i="19" s="1"/>
  <c r="R18" i="19"/>
  <c r="R19" i="19"/>
  <c r="Q19" i="19" s="1"/>
  <c r="S19" i="19" s="1"/>
  <c r="T19" i="19" s="1"/>
  <c r="R20" i="19"/>
  <c r="R21" i="19"/>
  <c r="Q21" i="19" s="1"/>
  <c r="S21" i="19" s="1"/>
  <c r="T21" i="19" s="1"/>
  <c r="R22" i="19"/>
  <c r="R23" i="19"/>
  <c r="Q23" i="19" s="1"/>
  <c r="S23" i="19" s="1"/>
  <c r="T23" i="19" s="1"/>
  <c r="R24" i="19"/>
  <c r="R25" i="19"/>
  <c r="Q25" i="19" s="1"/>
  <c r="S25" i="19" s="1"/>
  <c r="T25" i="19" s="1"/>
  <c r="R26" i="19"/>
  <c r="R27" i="19"/>
  <c r="Q27" i="19" s="1"/>
  <c r="S27" i="19" s="1"/>
  <c r="T27" i="19" s="1"/>
  <c r="R28" i="19"/>
  <c r="R29" i="19"/>
  <c r="Q29" i="19" s="1"/>
  <c r="S29" i="19" s="1"/>
  <c r="T29" i="19" s="1"/>
  <c r="R30" i="19"/>
  <c r="R31" i="19"/>
  <c r="Q31" i="19" s="1"/>
  <c r="S31" i="19" s="1"/>
  <c r="T31" i="19" s="1"/>
  <c r="R32" i="19"/>
  <c r="R33" i="19"/>
  <c r="Q33" i="19" s="1"/>
  <c r="S33" i="19" s="1"/>
  <c r="T33" i="19" s="1"/>
  <c r="R34" i="19"/>
  <c r="R35" i="19"/>
  <c r="Q35" i="19" s="1"/>
  <c r="S35" i="19" s="1"/>
  <c r="T35" i="19" s="1"/>
  <c r="R36" i="19"/>
  <c r="R37" i="19"/>
  <c r="Q37" i="19" s="1"/>
  <c r="S37" i="19" s="1"/>
  <c r="T37" i="19" s="1"/>
  <c r="R38" i="19"/>
  <c r="R39" i="19"/>
  <c r="Q39" i="19" s="1"/>
  <c r="S39" i="19" s="1"/>
  <c r="T39" i="19" s="1"/>
  <c r="R40" i="19"/>
  <c r="R41" i="19"/>
  <c r="Q41" i="19" s="1"/>
  <c r="S41" i="19" s="1"/>
  <c r="T41" i="19" s="1"/>
  <c r="R42" i="19"/>
  <c r="R43" i="19"/>
  <c r="Q43" i="19" s="1"/>
  <c r="S43" i="19" s="1"/>
  <c r="T43" i="19" s="1"/>
  <c r="R44" i="19"/>
  <c r="R45" i="19"/>
  <c r="Q45" i="19" s="1"/>
  <c r="S45" i="19" s="1"/>
  <c r="T45" i="19" s="1"/>
  <c r="R46" i="19"/>
  <c r="R47" i="19"/>
  <c r="Q47" i="19" s="1"/>
  <c r="S47" i="19" s="1"/>
  <c r="T47" i="19" s="1"/>
  <c r="R48" i="19"/>
  <c r="R49" i="19"/>
  <c r="Q49" i="19" s="1"/>
  <c r="S49" i="19" s="1"/>
  <c r="T49" i="19" s="1"/>
  <c r="R50" i="19"/>
  <c r="R51" i="19"/>
  <c r="Q51" i="19" s="1"/>
  <c r="S51" i="19" s="1"/>
  <c r="T51" i="19" s="1"/>
  <c r="R52" i="19"/>
  <c r="R53" i="19"/>
  <c r="Q53" i="19" s="1"/>
  <c r="S53" i="19" s="1"/>
  <c r="T53" i="19" s="1"/>
  <c r="R54" i="19"/>
  <c r="R55" i="19"/>
  <c r="Q55" i="19" s="1"/>
  <c r="S55" i="19" s="1"/>
  <c r="T55" i="19" s="1"/>
  <c r="R56" i="19"/>
  <c r="R57" i="19"/>
  <c r="Q57" i="19" s="1"/>
  <c r="S57" i="19" s="1"/>
  <c r="T57" i="19" s="1"/>
  <c r="R58" i="19"/>
  <c r="R59" i="19"/>
  <c r="Q59" i="19" s="1"/>
  <c r="S59" i="19" s="1"/>
  <c r="T59" i="19" s="1"/>
  <c r="R60" i="19"/>
  <c r="R61" i="19"/>
  <c r="Q61" i="19" s="1"/>
  <c r="S61" i="19" s="1"/>
  <c r="T61" i="19" s="1"/>
  <c r="R62" i="19"/>
  <c r="R63" i="19"/>
  <c r="Q63" i="19" s="1"/>
  <c r="S63" i="19" s="1"/>
  <c r="T63" i="19" s="1"/>
  <c r="R64" i="19"/>
  <c r="R65" i="19"/>
  <c r="Q65" i="19" s="1"/>
  <c r="S65" i="19" s="1"/>
  <c r="T65" i="19" s="1"/>
  <c r="R66" i="19"/>
  <c r="R67" i="19"/>
  <c r="Q67" i="19" s="1"/>
  <c r="S67" i="19" s="1"/>
  <c r="T67" i="19" s="1"/>
  <c r="R68" i="19"/>
  <c r="R69" i="19"/>
  <c r="Q69" i="19" s="1"/>
  <c r="S69" i="19" s="1"/>
  <c r="T69" i="19" s="1"/>
  <c r="R70" i="19"/>
  <c r="R71" i="19"/>
  <c r="Q71" i="19" s="1"/>
  <c r="S71" i="19" s="1"/>
  <c r="T71" i="19" s="1"/>
  <c r="R72" i="19"/>
  <c r="R73" i="19"/>
  <c r="Q73" i="19" s="1"/>
  <c r="S73" i="19" s="1"/>
  <c r="T73" i="19" s="1"/>
  <c r="R74" i="19"/>
  <c r="R75" i="19"/>
  <c r="Q75" i="19" s="1"/>
  <c r="S75" i="19" s="1"/>
  <c r="T75" i="19" s="1"/>
  <c r="R76" i="19"/>
  <c r="R77" i="19"/>
  <c r="Q77" i="19" s="1"/>
  <c r="S77" i="19" s="1"/>
  <c r="T77" i="19" s="1"/>
  <c r="R78" i="19"/>
  <c r="R79" i="19"/>
  <c r="Q79" i="19" s="1"/>
  <c r="S79" i="19" s="1"/>
  <c r="T79" i="19" s="1"/>
  <c r="Q6" i="19"/>
  <c r="S6" i="19" s="1"/>
  <c r="T6" i="19" s="1"/>
  <c r="Q74" i="19" l="1"/>
  <c r="S74" i="19" s="1"/>
  <c r="T74" i="19" s="1"/>
  <c r="Q70" i="19"/>
  <c r="S70" i="19" s="1"/>
  <c r="T70" i="19" s="1"/>
  <c r="Q62" i="19"/>
  <c r="S62" i="19" s="1"/>
  <c r="T62" i="19" s="1"/>
  <c r="Q54" i="19"/>
  <c r="S54" i="19" s="1"/>
  <c r="T54" i="19" s="1"/>
  <c r="Q50" i="19"/>
  <c r="S50" i="19" s="1"/>
  <c r="T50" i="19" s="1"/>
  <c r="Q42" i="19"/>
  <c r="S42" i="19" s="1"/>
  <c r="T42" i="19" s="1"/>
  <c r="U76" i="19"/>
  <c r="W76" i="19" s="1"/>
  <c r="X76" i="19" s="1"/>
  <c r="U68" i="19"/>
  <c r="W68" i="19" s="1"/>
  <c r="X68" i="19" s="1"/>
  <c r="U60" i="19"/>
  <c r="W60" i="19" s="1"/>
  <c r="X60" i="19" s="1"/>
  <c r="U52" i="19"/>
  <c r="W52" i="19" s="1"/>
  <c r="X52" i="19" s="1"/>
  <c r="U44" i="19"/>
  <c r="W44" i="19" s="1"/>
  <c r="X44" i="19" s="1"/>
  <c r="U40" i="19"/>
  <c r="W40" i="19" s="1"/>
  <c r="X40" i="19" s="1"/>
  <c r="Q76" i="19"/>
  <c r="S76" i="19" s="1"/>
  <c r="T76" i="19" s="1"/>
  <c r="Q72" i="19"/>
  <c r="S72" i="19" s="1"/>
  <c r="T72" i="19" s="1"/>
  <c r="Q68" i="19"/>
  <c r="S68" i="19" s="1"/>
  <c r="T68" i="19" s="1"/>
  <c r="Q64" i="19"/>
  <c r="S64" i="19" s="1"/>
  <c r="T64" i="19" s="1"/>
  <c r="Q60" i="19"/>
  <c r="S60" i="19" s="1"/>
  <c r="T60" i="19" s="1"/>
  <c r="Q56" i="19"/>
  <c r="S56" i="19" s="1"/>
  <c r="T56" i="19" s="1"/>
  <c r="Q52" i="19"/>
  <c r="S52" i="19" s="1"/>
  <c r="T52" i="19" s="1"/>
  <c r="Q48" i="19"/>
  <c r="S48" i="19" s="1"/>
  <c r="T48" i="19" s="1"/>
  <c r="Q44" i="19"/>
  <c r="S44" i="19" s="1"/>
  <c r="T44" i="19" s="1"/>
  <c r="Q40" i="19"/>
  <c r="S40" i="19" s="1"/>
  <c r="T40" i="19" s="1"/>
  <c r="U78" i="19"/>
  <c r="W78" i="19" s="1"/>
  <c r="X78" i="19" s="1"/>
  <c r="U70" i="19"/>
  <c r="W70" i="19" s="1"/>
  <c r="X70" i="19" s="1"/>
  <c r="U66" i="19"/>
  <c r="W66" i="19" s="1"/>
  <c r="X66" i="19" s="1"/>
  <c r="U62" i="19"/>
  <c r="W62" i="19" s="1"/>
  <c r="X62" i="19" s="1"/>
  <c r="U58" i="19"/>
  <c r="W58" i="19" s="1"/>
  <c r="X58" i="19" s="1"/>
  <c r="U54" i="19"/>
  <c r="W54" i="19" s="1"/>
  <c r="X54" i="19" s="1"/>
  <c r="U50" i="19"/>
  <c r="W50" i="19" s="1"/>
  <c r="X50" i="19" s="1"/>
  <c r="U46" i="19"/>
  <c r="W46" i="19" s="1"/>
  <c r="X46" i="19" s="1"/>
  <c r="U42" i="19"/>
  <c r="W42" i="19" s="1"/>
  <c r="X42" i="19" s="1"/>
  <c r="U38" i="19"/>
  <c r="W38" i="19" s="1"/>
  <c r="X38" i="19" s="1"/>
  <c r="Q78" i="19"/>
  <c r="S78" i="19" s="1"/>
  <c r="T78" i="19" s="1"/>
  <c r="Q66" i="19"/>
  <c r="S66" i="19" s="1"/>
  <c r="T66" i="19" s="1"/>
  <c r="Q58" i="19"/>
  <c r="S58" i="19" s="1"/>
  <c r="T58" i="19" s="1"/>
  <c r="Q46" i="19"/>
  <c r="S46" i="19" s="1"/>
  <c r="T46" i="19" s="1"/>
  <c r="Q38" i="19"/>
  <c r="S38" i="19" s="1"/>
  <c r="T38" i="19" s="1"/>
  <c r="U72" i="19"/>
  <c r="W72" i="19" s="1"/>
  <c r="X72" i="19" s="1"/>
  <c r="U64" i="19"/>
  <c r="W64" i="19" s="1"/>
  <c r="X64" i="19" s="1"/>
  <c r="U56" i="19"/>
  <c r="W56" i="19" s="1"/>
  <c r="X56" i="19" s="1"/>
  <c r="U48" i="19"/>
  <c r="W48" i="19" s="1"/>
  <c r="X48" i="19" s="1"/>
  <c r="Q36" i="19"/>
  <c r="S36" i="19" s="1"/>
  <c r="T36" i="19" s="1"/>
  <c r="Q28" i="19"/>
  <c r="S28" i="19" s="1"/>
  <c r="T28" i="19" s="1"/>
  <c r="Q20" i="19"/>
  <c r="S20" i="19" s="1"/>
  <c r="T20" i="19" s="1"/>
  <c r="Q12" i="19"/>
  <c r="S12" i="19" s="1"/>
  <c r="T12" i="19" s="1"/>
  <c r="U30" i="19"/>
  <c r="W30" i="19" s="1"/>
  <c r="X30" i="19" s="1"/>
  <c r="U22" i="19"/>
  <c r="W22" i="19" s="1"/>
  <c r="X22" i="19" s="1"/>
  <c r="U14" i="19"/>
  <c r="W14" i="19" s="1"/>
  <c r="X14" i="19" s="1"/>
  <c r="Q34" i="19"/>
  <c r="S34" i="19" s="1"/>
  <c r="T34" i="19" s="1"/>
  <c r="Q26" i="19"/>
  <c r="S26" i="19" s="1"/>
  <c r="T26" i="19" s="1"/>
  <c r="Q18" i="19"/>
  <c r="S18" i="19" s="1"/>
  <c r="T18" i="19" s="1"/>
  <c r="Q10" i="19"/>
  <c r="S10" i="19" s="1"/>
  <c r="T10" i="19" s="1"/>
  <c r="U36" i="19"/>
  <c r="W36" i="19" s="1"/>
  <c r="X36" i="19" s="1"/>
  <c r="U28" i="19"/>
  <c r="W28" i="19" s="1"/>
  <c r="X28" i="19" s="1"/>
  <c r="U20" i="19"/>
  <c r="W20" i="19" s="1"/>
  <c r="X20" i="19" s="1"/>
  <c r="U12" i="19"/>
  <c r="W12" i="19" s="1"/>
  <c r="X12" i="19" s="1"/>
  <c r="Q32" i="19"/>
  <c r="S32" i="19" s="1"/>
  <c r="T32" i="19" s="1"/>
  <c r="Q24" i="19"/>
  <c r="S24" i="19" s="1"/>
  <c r="T24" i="19" s="1"/>
  <c r="Q16" i="19"/>
  <c r="S16" i="19" s="1"/>
  <c r="T16" i="19" s="1"/>
  <c r="Q8" i="19"/>
  <c r="S8" i="19" s="1"/>
  <c r="T8" i="19" s="1"/>
  <c r="U34" i="19"/>
  <c r="W34" i="19" s="1"/>
  <c r="X34" i="19" s="1"/>
  <c r="U26" i="19"/>
  <c r="W26" i="19" s="1"/>
  <c r="X26" i="19" s="1"/>
  <c r="U18" i="19"/>
  <c r="W18" i="19" s="1"/>
  <c r="X18" i="19" s="1"/>
  <c r="U10" i="19"/>
  <c r="W10" i="19" s="1"/>
  <c r="X10" i="19" s="1"/>
  <c r="Q30" i="19"/>
  <c r="S30" i="19" s="1"/>
  <c r="T30" i="19" s="1"/>
  <c r="Q22" i="19"/>
  <c r="S22" i="19" s="1"/>
  <c r="T22" i="19" s="1"/>
  <c r="Q14" i="19"/>
  <c r="S14" i="19" s="1"/>
  <c r="T14" i="19" s="1"/>
  <c r="U32" i="19"/>
  <c r="W32" i="19" s="1"/>
  <c r="X32" i="19" s="1"/>
  <c r="U24" i="19"/>
  <c r="W24" i="19" s="1"/>
  <c r="X24" i="19" s="1"/>
  <c r="U16" i="19"/>
  <c r="W16" i="19" s="1"/>
  <c r="X16" i="19" s="1"/>
  <c r="U8" i="19"/>
  <c r="W8" i="19" s="1"/>
  <c r="X8" i="19" s="1"/>
  <c r="AC7" i="19" l="1"/>
  <c r="AE7" i="19" s="1"/>
  <c r="Z9" i="19" l="1"/>
  <c r="AB9" i="19" s="1"/>
  <c r="AC6" i="19"/>
  <c r="AE6" i="19" s="1"/>
  <c r="AC50" i="19"/>
  <c r="AE50" i="19" s="1"/>
  <c r="AC24" i="19"/>
  <c r="AE24" i="19" s="1"/>
  <c r="AC72" i="19"/>
  <c r="AE72" i="19" s="1"/>
  <c r="AC44" i="19"/>
  <c r="AE44" i="19" s="1"/>
  <c r="AC18" i="19"/>
  <c r="AE18" i="19" s="1"/>
  <c r="AC66" i="19"/>
  <c r="AE66" i="19" s="1"/>
  <c r="AC40" i="19"/>
  <c r="AE40" i="19" s="1"/>
  <c r="AC8" i="19"/>
  <c r="AE8" i="19" s="1"/>
  <c r="AC60" i="19"/>
  <c r="AE60" i="19" s="1"/>
  <c r="AC28" i="19"/>
  <c r="AE28" i="19" s="1"/>
  <c r="AC76" i="19"/>
  <c r="AE76" i="19" s="1"/>
  <c r="AC56" i="19"/>
  <c r="AE56" i="19" s="1"/>
  <c r="AC34" i="19"/>
  <c r="AE34" i="19" s="1"/>
  <c r="AC12" i="19"/>
  <c r="AE12" i="19" s="1"/>
  <c r="AC74" i="19"/>
  <c r="AE74" i="19" s="1"/>
  <c r="AC64" i="19"/>
  <c r="AE64" i="19" s="1"/>
  <c r="AC54" i="19"/>
  <c r="AE54" i="19" s="1"/>
  <c r="AC42" i="19"/>
  <c r="AE42" i="19" s="1"/>
  <c r="AC32" i="19"/>
  <c r="AE32" i="19" s="1"/>
  <c r="AC22" i="19"/>
  <c r="AE22" i="19" s="1"/>
  <c r="AC10" i="19"/>
  <c r="AE10" i="19" s="1"/>
  <c r="AC70" i="19"/>
  <c r="AE70" i="19" s="1"/>
  <c r="AC58" i="19"/>
  <c r="AE58" i="19" s="1"/>
  <c r="AC48" i="19"/>
  <c r="AE48" i="19" s="1"/>
  <c r="AC38" i="19"/>
  <c r="AE38" i="19" s="1"/>
  <c r="AC26" i="19"/>
  <c r="AE26" i="19" s="1"/>
  <c r="AC16" i="19"/>
  <c r="AE16" i="19" s="1"/>
  <c r="Z60" i="19"/>
  <c r="AB60" i="19" s="1"/>
  <c r="Z51" i="19"/>
  <c r="AB51" i="19" s="1"/>
  <c r="Z33" i="19"/>
  <c r="AB33" i="19" s="1"/>
  <c r="Z12" i="19"/>
  <c r="AB12" i="19" s="1"/>
  <c r="Z77" i="19"/>
  <c r="AB77" i="19" s="1"/>
  <c r="Z44" i="19"/>
  <c r="AB44" i="19" s="1"/>
  <c r="Z40" i="19"/>
  <c r="AB40" i="19" s="1"/>
  <c r="Z17" i="19"/>
  <c r="AB17" i="19" s="1"/>
  <c r="Z70" i="19"/>
  <c r="AB70" i="19" s="1"/>
  <c r="Z62" i="19"/>
  <c r="AB62" i="19" s="1"/>
  <c r="Z43" i="19"/>
  <c r="AB43" i="19" s="1"/>
  <c r="Z24" i="19"/>
  <c r="AB24" i="19" s="1"/>
  <c r="Z6" i="19"/>
  <c r="AB6" i="19" s="1"/>
  <c r="Z67" i="19"/>
  <c r="AB67" i="19" s="1"/>
  <c r="Z46" i="19"/>
  <c r="AB46" i="19" s="1"/>
  <c r="Z28" i="19"/>
  <c r="AB28" i="19" s="1"/>
  <c r="Z8" i="19"/>
  <c r="AB8" i="19" s="1"/>
  <c r="Z76" i="19"/>
  <c r="AB76" i="19" s="1"/>
  <c r="Z72" i="19"/>
  <c r="AB72" i="19" s="1"/>
  <c r="Z61" i="19"/>
  <c r="AB61" i="19" s="1"/>
  <c r="Z45" i="19"/>
  <c r="AB45" i="19" s="1"/>
  <c r="Z35" i="19"/>
  <c r="AB35" i="19" s="1"/>
  <c r="Z30" i="19"/>
  <c r="AB30" i="19" s="1"/>
  <c r="Z19" i="19"/>
  <c r="AB19" i="19" s="1"/>
  <c r="Z14" i="19"/>
  <c r="AB14" i="19" s="1"/>
  <c r="Z78" i="19"/>
  <c r="AB78" i="19" s="1"/>
  <c r="Z75" i="19"/>
  <c r="AB75" i="19" s="1"/>
  <c r="Z65" i="19"/>
  <c r="AB65" i="19" s="1"/>
  <c r="Z56" i="19"/>
  <c r="AB56" i="19" s="1"/>
  <c r="Z49" i="19"/>
  <c r="AB49" i="19" s="1"/>
  <c r="Z29" i="19"/>
  <c r="AB29" i="19" s="1"/>
  <c r="Z13" i="19"/>
  <c r="AB13" i="19" s="1"/>
  <c r="Z71" i="19"/>
  <c r="AB71" i="19" s="1"/>
  <c r="Z66" i="19"/>
  <c r="AB66" i="19" s="1"/>
  <c r="Z55" i="19"/>
  <c r="AB55" i="19" s="1"/>
  <c r="Z50" i="19"/>
  <c r="AB50" i="19" s="1"/>
  <c r="Z39" i="19"/>
  <c r="AB39" i="19" s="1"/>
  <c r="Z34" i="19"/>
  <c r="AB34" i="19" s="1"/>
  <c r="Z23" i="19"/>
  <c r="AB23" i="19" s="1"/>
  <c r="Z18" i="19"/>
  <c r="AB18" i="19" s="1"/>
  <c r="Z7" i="19"/>
  <c r="AB7" i="19" s="1"/>
  <c r="Z59" i="19"/>
  <c r="AB59" i="19" s="1"/>
  <c r="Z54" i="19"/>
  <c r="AB54" i="19" s="1"/>
  <c r="Z38" i="19"/>
  <c r="AB38" i="19" s="1"/>
  <c r="Z27" i="19"/>
  <c r="AB27" i="19" s="1"/>
  <c r="Z22" i="19"/>
  <c r="AB22" i="19" s="1"/>
  <c r="Z11" i="19"/>
  <c r="AB11" i="19" s="1"/>
  <c r="Z48" i="19"/>
  <c r="AB48" i="19" s="1"/>
  <c r="Z32" i="19"/>
  <c r="AB32" i="19" s="1"/>
  <c r="Z21" i="19"/>
  <c r="AB21" i="19" s="1"/>
  <c r="Z69" i="19"/>
  <c r="AB69" i="19" s="1"/>
  <c r="Z37" i="19"/>
  <c r="AB37" i="19" s="1"/>
  <c r="Z79" i="19"/>
  <c r="AB79" i="19" s="1"/>
  <c r="Z74" i="19"/>
  <c r="AB74" i="19" s="1"/>
  <c r="AC68" i="19"/>
  <c r="AE68" i="19" s="1"/>
  <c r="Z63" i="19"/>
  <c r="AB63" i="19" s="1"/>
  <c r="Z58" i="19"/>
  <c r="AB58" i="19" s="1"/>
  <c r="AC52" i="19"/>
  <c r="AE52" i="19" s="1"/>
  <c r="Z47" i="19"/>
  <c r="AB47" i="19" s="1"/>
  <c r="Z42" i="19"/>
  <c r="AB42" i="19" s="1"/>
  <c r="AC36" i="19"/>
  <c r="AE36" i="19" s="1"/>
  <c r="Z31" i="19"/>
  <c r="AB31" i="19" s="1"/>
  <c r="Z26" i="19"/>
  <c r="AB26" i="19" s="1"/>
  <c r="AC20" i="19"/>
  <c r="AE20" i="19" s="1"/>
  <c r="Z15" i="19"/>
  <c r="AB15" i="19" s="1"/>
  <c r="Z10" i="19"/>
  <c r="AB10" i="19" s="1"/>
  <c r="Z64" i="19"/>
  <c r="AB64" i="19" s="1"/>
  <c r="Z53" i="19"/>
  <c r="AB53" i="19" s="1"/>
  <c r="Z16" i="19"/>
  <c r="AB16" i="19" s="1"/>
  <c r="AC78" i="19"/>
  <c r="AE78" i="19" s="1"/>
  <c r="Z73" i="19"/>
  <c r="AB73" i="19" s="1"/>
  <c r="Z68" i="19"/>
  <c r="AB68" i="19" s="1"/>
  <c r="AC62" i="19"/>
  <c r="AE62" i="19" s="1"/>
  <c r="Z57" i="19"/>
  <c r="AB57" i="19" s="1"/>
  <c r="Z52" i="19"/>
  <c r="AB52" i="19" s="1"/>
  <c r="AC46" i="19"/>
  <c r="AE46" i="19" s="1"/>
  <c r="Z41" i="19"/>
  <c r="AB41" i="19" s="1"/>
  <c r="Z36" i="19"/>
  <c r="AB36" i="19" s="1"/>
  <c r="AC30" i="19"/>
  <c r="AE30" i="19" s="1"/>
  <c r="Z25" i="19"/>
  <c r="AB25" i="19" s="1"/>
  <c r="Z20" i="19"/>
  <c r="AB20" i="19" s="1"/>
  <c r="AC14" i="19"/>
  <c r="AE14" i="19" s="1"/>
  <c r="AC79" i="19"/>
  <c r="AE79" i="19" s="1"/>
  <c r="AC77" i="19"/>
  <c r="AE77" i="19" s="1"/>
  <c r="AC75" i="19"/>
  <c r="AE75" i="19" s="1"/>
  <c r="AC73" i="19"/>
  <c r="AE73" i="19" s="1"/>
  <c r="AC71" i="19"/>
  <c r="AE71" i="19" s="1"/>
  <c r="AC69" i="19"/>
  <c r="AE69" i="19" s="1"/>
  <c r="AC67" i="19"/>
  <c r="AE67" i="19" s="1"/>
  <c r="AC65" i="19"/>
  <c r="AE65" i="19" s="1"/>
  <c r="AC63" i="19"/>
  <c r="AE63" i="19" s="1"/>
  <c r="AC61" i="19"/>
  <c r="AE61" i="19" s="1"/>
  <c r="AC59" i="19"/>
  <c r="AE59" i="19" s="1"/>
  <c r="AC57" i="19"/>
  <c r="AE57" i="19" s="1"/>
  <c r="AC55" i="19"/>
  <c r="AE55" i="19" s="1"/>
  <c r="AC53" i="19"/>
  <c r="AE53" i="19" s="1"/>
  <c r="AC51" i="19"/>
  <c r="AE51" i="19" s="1"/>
  <c r="AC49" i="19"/>
  <c r="AE49" i="19" s="1"/>
  <c r="AC47" i="19"/>
  <c r="AE47" i="19" s="1"/>
  <c r="AC45" i="19"/>
  <c r="AE45" i="19" s="1"/>
  <c r="AC43" i="19"/>
  <c r="AE43" i="19" s="1"/>
  <c r="AC41" i="19"/>
  <c r="AE41" i="19" s="1"/>
  <c r="AC39" i="19"/>
  <c r="AE39" i="19" s="1"/>
  <c r="AC37" i="19"/>
  <c r="AE37" i="19" s="1"/>
  <c r="AC35" i="19"/>
  <c r="AE35" i="19" s="1"/>
  <c r="AC33" i="19"/>
  <c r="AE33" i="19" s="1"/>
  <c r="AC31" i="19"/>
  <c r="AE31" i="19" s="1"/>
  <c r="AC29" i="19"/>
  <c r="AE29" i="19" s="1"/>
  <c r="AC27" i="19"/>
  <c r="AE27" i="19" s="1"/>
  <c r="AC25" i="19"/>
  <c r="AE25" i="19" s="1"/>
  <c r="AC23" i="19"/>
  <c r="AE23" i="19" s="1"/>
  <c r="AC21" i="19"/>
  <c r="AE21" i="19" s="1"/>
  <c r="AC19" i="19"/>
  <c r="AE19" i="19" s="1"/>
  <c r="AC17" i="19"/>
  <c r="AE17" i="19" s="1"/>
  <c r="AC15" i="19"/>
  <c r="AE15" i="19" s="1"/>
  <c r="AC13" i="19"/>
  <c r="AE13" i="19" s="1"/>
  <c r="AC11" i="19"/>
  <c r="AE11" i="19" s="1"/>
  <c r="AC9" i="19"/>
  <c r="AE9" i="19" s="1"/>
</calcChain>
</file>

<file path=xl/sharedStrings.xml><?xml version="1.0" encoding="utf-8"?>
<sst xmlns="http://schemas.openxmlformats.org/spreadsheetml/2006/main" count="415" uniqueCount="179">
  <si>
    <t>広域連合全体</t>
  </si>
  <si>
    <t>豊中市</t>
  </si>
  <si>
    <t>池田市</t>
  </si>
  <si>
    <t>吹田市</t>
  </si>
  <si>
    <t>箕面市</t>
  </si>
  <si>
    <t>豊能町</t>
  </si>
  <si>
    <t>能勢町</t>
  </si>
  <si>
    <t>高槻市</t>
  </si>
  <si>
    <t>茨木市</t>
  </si>
  <si>
    <t>摂津市</t>
  </si>
  <si>
    <t>島本町</t>
  </si>
  <si>
    <t>守口市</t>
  </si>
  <si>
    <t>枚方市</t>
  </si>
  <si>
    <t>寝屋川市</t>
  </si>
  <si>
    <t>大東市</t>
  </si>
  <si>
    <t>門真市</t>
  </si>
  <si>
    <t>四條畷市</t>
  </si>
  <si>
    <t>交野市</t>
  </si>
  <si>
    <t>八尾市</t>
  </si>
  <si>
    <t>柏原市</t>
  </si>
  <si>
    <t>東大阪市</t>
  </si>
  <si>
    <t>富田林市</t>
  </si>
  <si>
    <t>河内長野市</t>
  </si>
  <si>
    <t>松原市</t>
  </si>
  <si>
    <t>羽曳野市</t>
  </si>
  <si>
    <t>藤井寺市</t>
  </si>
  <si>
    <t>大阪狭山市</t>
  </si>
  <si>
    <t>太子町</t>
  </si>
  <si>
    <t>河南町</t>
  </si>
  <si>
    <t>千早赤阪村</t>
  </si>
  <si>
    <t>堺市</t>
  </si>
  <si>
    <t>堺市堺区</t>
  </si>
  <si>
    <t>堺市中区</t>
  </si>
  <si>
    <t>堺市東区</t>
  </si>
  <si>
    <t>堺市西区</t>
  </si>
  <si>
    <t>堺市南区</t>
  </si>
  <si>
    <t>堺市北区</t>
  </si>
  <si>
    <t>堺市美原区</t>
  </si>
  <si>
    <t>岸和田市</t>
  </si>
  <si>
    <t>泉大津市</t>
  </si>
  <si>
    <t>貝塚市</t>
  </si>
  <si>
    <t>泉佐野市</t>
  </si>
  <si>
    <t>和泉市</t>
  </si>
  <si>
    <t>高石市</t>
  </si>
  <si>
    <t>泉南市</t>
  </si>
  <si>
    <t>阪南市</t>
  </si>
  <si>
    <t>忠岡町</t>
  </si>
  <si>
    <t>熊取町</t>
  </si>
  <si>
    <t>田尻町</t>
  </si>
  <si>
    <t>岬町</t>
  </si>
  <si>
    <t>大阪市</t>
  </si>
  <si>
    <t>天王寺区</t>
  </si>
  <si>
    <t>西淀川区</t>
  </si>
  <si>
    <t>東淀川区</t>
  </si>
  <si>
    <t>阿倍野区</t>
  </si>
  <si>
    <t>東住吉区</t>
  </si>
  <si>
    <t>住之江区</t>
  </si>
  <si>
    <t>薬剤費合計</t>
  </si>
  <si>
    <t>A</t>
  </si>
  <si>
    <t>B</t>
  </si>
  <si>
    <t>C</t>
  </si>
  <si>
    <t>ジェネリック医薬品薬剤費</t>
  </si>
  <si>
    <t>D</t>
  </si>
  <si>
    <t>先発品薬剤費</t>
  </si>
  <si>
    <t>E</t>
  </si>
  <si>
    <t>先発品薬剤費のうちジェネリック医薬品が存在する金額範囲</t>
  </si>
  <si>
    <t>E1</t>
  </si>
  <si>
    <t>E2</t>
  </si>
  <si>
    <t>F</t>
  </si>
  <si>
    <t>先発品薬剤費のうちジェネリック医薬品が存在しない金額範囲</t>
  </si>
  <si>
    <t>G</t>
  </si>
  <si>
    <t>C/(C+E)</t>
  </si>
  <si>
    <t>薬剤数量合計</t>
  </si>
  <si>
    <t>ジェネリック医薬品薬剤数量</t>
  </si>
  <si>
    <t>先発品薬剤数量</t>
  </si>
  <si>
    <t>先発品薬剤数量のうちジェネリック医薬品が存在する数量</t>
  </si>
  <si>
    <t>先発品薬剤数量のうちジェネリック医薬品が存在しない数量</t>
  </si>
  <si>
    <t>※ジェネリック医薬品普及率…ジェネリック医薬品薬剤数量/(ジェネリック医薬品薬剤数量+先発品薬剤数量のうちジェネリック医薬品が存在する数量)</t>
  </si>
  <si>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</si>
  <si>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</si>
  <si>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</si>
  <si>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</si>
  <si>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</si>
  <si>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</si>
  <si>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</si>
  <si>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</si>
  <si>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</si>
  <si>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</si>
  <si>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</si>
  <si>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</si>
  <si>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</si>
  <si>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</si>
  <si>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</si>
  <si>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</si>
  <si>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</si>
  <si>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</si>
  <si>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</si>
  <si>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</si>
  <si>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</si>
  <si>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</si>
  <si>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</si>
  <si>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</si>
  <si>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</si>
  <si>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</si>
  <si>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</si>
  <si>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</si>
  <si>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薬剤費総額(☆★を含む)</t>
  </si>
  <si>
    <t>薬剤費総額(☆★を除く)</t>
  </si>
  <si>
    <t>ジェネリック医薬品普及率(金額)</t>
  </si>
  <si>
    <t>厚生労働省指定薬剤のうち、☆(後発医薬品がある先発医薬品で後発医薬品と同額又は薬価が低いもの)★(後発医薬品で先発医薬品と同額又は薬価が高いもの)に該当する医薬品を除外。</t>
  </si>
  <si>
    <t>薬剤数量(数)</t>
  </si>
  <si>
    <t>薬剤総量(☆★を含む)</t>
  </si>
  <si>
    <t>薬剤総量(☆★を除く)</t>
  </si>
  <si>
    <t>ジェネリック医薬品普及率(数量)</t>
  </si>
  <si>
    <t>※ジェネリック医薬品普及率…ジェネリック医薬品薬剤費/(ジェネリック医薬品薬剤費+先発品薬剤費のうちジェネリック医薬品が存在する金額範囲)</t>
  </si>
  <si>
    <t>【グラフ用】</t>
  </si>
  <si>
    <t>構成比(%)</t>
  </si>
  <si>
    <t>普及率(%)
金額ベース</t>
    <rPh sb="0" eb="2">
      <t>フキュウ</t>
    </rPh>
    <rPh sb="2" eb="3">
      <t>リツ</t>
    </rPh>
    <rPh sb="7" eb="9">
      <t>キンガク</t>
    </rPh>
    <phoneticPr fontId="3"/>
  </si>
  <si>
    <t>普及率(%)
数量ベース</t>
    <rPh sb="7" eb="9">
      <t>スウリョウ</t>
    </rPh>
    <phoneticPr fontId="3"/>
  </si>
  <si>
    <t>※Eのうち通知対象のジェネリック医薬品範囲…歯科の電子レセプトにおける通知対象のジェネリック医薬品の定義が設定されていないため、｢-｣としている。</t>
    <phoneticPr fontId="3"/>
  </si>
  <si>
    <t>※Eのうち通知対象外のジェネリック医薬品範囲…歯科の電子レセプトにおける通知対象外のジェネリック医薬品の定義が設定されていないため、｢-｣としている。</t>
    <rPh sb="9" eb="10">
      <t>ソト</t>
    </rPh>
    <rPh sb="40" eb="41">
      <t>ソト</t>
    </rPh>
    <phoneticPr fontId="3"/>
  </si>
  <si>
    <t>※先発品のうち削減可能額…削減可能金額の算出に必要な、歯科の電子レセプトにおける通知対象のジェネリック医薬品の定義が設定されていないため、｢-｣としている。</t>
    <phoneticPr fontId="3"/>
  </si>
  <si>
    <t>※Eのうち通知対象のジェネリック医薬品切替可能数量…歯科の電子レセプトにおける通知対象のジェネリック医薬品の定義が設定されていないため、｢-｣としている。</t>
    <phoneticPr fontId="3"/>
  </si>
  <si>
    <t>※Eのうち通知対象外のジェネリック医薬品切替可能数量…歯科の電子レセプトにおける通知対象外のジェネリック医薬品の定義が設定されていないため、｢-｣としている。</t>
    <rPh sb="9" eb="10">
      <t>ガイ</t>
    </rPh>
    <rPh sb="44" eb="45">
      <t>ソト</t>
    </rPh>
    <phoneticPr fontId="3"/>
  </si>
  <si>
    <t>-</t>
    <phoneticPr fontId="3"/>
  </si>
  <si>
    <t>全年齢(円)</t>
    <rPh sb="0" eb="3">
      <t>ゼンネンレイ</t>
    </rPh>
    <phoneticPr fontId="3"/>
  </si>
  <si>
    <t>全年齢(数)</t>
    <rPh sb="0" eb="3">
      <t>ゼンネンレイ</t>
    </rPh>
    <phoneticPr fontId="3"/>
  </si>
  <si>
    <t>前年度との差分</t>
    <rPh sb="0" eb="3">
      <t>ゼンネンド</t>
    </rPh>
    <rPh sb="5" eb="7">
      <t>サブン</t>
    </rPh>
    <phoneticPr fontId="3"/>
  </si>
  <si>
    <t>普及率金額ベース</t>
    <rPh sb="0" eb="2">
      <t>フキュウ</t>
    </rPh>
    <rPh sb="2" eb="3">
      <t>リツ</t>
    </rPh>
    <rPh sb="3" eb="5">
      <t>キンガク</t>
    </rPh>
    <phoneticPr fontId="3"/>
  </si>
  <si>
    <t>普及率数量ベース</t>
    <phoneticPr fontId="3"/>
  </si>
  <si>
    <t>男性</t>
    <rPh sb="0" eb="2">
      <t>ダ</t>
    </rPh>
    <phoneticPr fontId="3"/>
  </si>
  <si>
    <t>女性</t>
    <rPh sb="0" eb="2">
      <t>ジ</t>
    </rPh>
    <phoneticPr fontId="3"/>
  </si>
  <si>
    <t>男女計(円)</t>
    <rPh sb="0" eb="3">
      <t>ダ</t>
    </rPh>
    <phoneticPr fontId="3"/>
  </si>
  <si>
    <t>Eのうち通知対象のジェネリック医薬品範囲</t>
    <phoneticPr fontId="3"/>
  </si>
  <si>
    <t>Eのうち通知対象外のジェネリック医薬品範囲</t>
    <phoneticPr fontId="3"/>
  </si>
  <si>
    <t>Eのうち通知対象のジェネリック医薬品切替可能数量</t>
    <phoneticPr fontId="3"/>
  </si>
  <si>
    <t>Eのうち通知対象外のジェネリック医薬品切替可能数量</t>
    <phoneticPr fontId="3"/>
  </si>
  <si>
    <t>薬剤数量(数)</t>
    <phoneticPr fontId="3"/>
  </si>
  <si>
    <t>男女計(数)</t>
    <rPh sb="0" eb="3">
      <t>ダ</t>
    </rPh>
    <phoneticPr fontId="3"/>
  </si>
  <si>
    <t>C/(C+E)</t>
    <phoneticPr fontId="3"/>
  </si>
  <si>
    <t>先発品のうち削減可能額</t>
    <phoneticPr fontId="3"/>
  </si>
  <si>
    <t>全体 ジェネリック医薬品普及率(金額ベース)</t>
    <rPh sb="0" eb="2">
      <t>ゼンタイ</t>
    </rPh>
    <rPh sb="12" eb="14">
      <t>フキュウ</t>
    </rPh>
    <rPh sb="14" eb="15">
      <t>リツ</t>
    </rPh>
    <phoneticPr fontId="3"/>
  </si>
  <si>
    <t>広域連合全体(年齢階層別)</t>
    <rPh sb="0" eb="2">
      <t>コウイキ</t>
    </rPh>
    <rPh sb="2" eb="4">
      <t>レンゴウ</t>
    </rPh>
    <rPh sb="4" eb="6">
      <t>ゼンタイ</t>
    </rPh>
    <rPh sb="6" eb="13">
      <t>ネ</t>
    </rPh>
    <phoneticPr fontId="3"/>
  </si>
  <si>
    <t>広域連合全体(男女別)</t>
    <rPh sb="0" eb="2">
      <t>コウイキ</t>
    </rPh>
    <rPh sb="2" eb="4">
      <t>レンゴウ</t>
    </rPh>
    <rPh sb="4" eb="6">
      <t>ゼンタイ</t>
    </rPh>
    <rPh sb="6" eb="11">
      <t>ダ</t>
    </rPh>
    <phoneticPr fontId="3"/>
  </si>
  <si>
    <t>全体 ジェネリック医薬品普及率(数量ベース)</t>
    <rPh sb="0" eb="2">
      <t>ゼンタイ</t>
    </rPh>
    <rPh sb="12" eb="14">
      <t>フキュウ</t>
    </rPh>
    <rPh sb="14" eb="15">
      <t>リツ</t>
    </rPh>
    <rPh sb="16" eb="18">
      <t>スウリョウ</t>
    </rPh>
    <phoneticPr fontId="3"/>
  </si>
  <si>
    <t>全体 ジェネリック医薬品普及率</t>
    <rPh sb="12" eb="14">
      <t>フキュウ</t>
    </rPh>
    <rPh sb="14" eb="15">
      <t>リツ</t>
    </rPh>
    <phoneticPr fontId="3"/>
  </si>
  <si>
    <t>市区町村別</t>
    <phoneticPr fontId="3"/>
  </si>
  <si>
    <t>市区町村</t>
    <rPh sb="0" eb="4">
      <t>シクチョウソン</t>
    </rPh>
    <phoneticPr fontId="3"/>
  </si>
  <si>
    <t>市区町村別</t>
    <rPh sb="0" eb="2">
      <t>シク</t>
    </rPh>
    <rPh sb="2" eb="4">
      <t>チョウソン</t>
    </rPh>
    <phoneticPr fontId="3"/>
  </si>
  <si>
    <t>市区町村別</t>
    <phoneticPr fontId="3"/>
  </si>
  <si>
    <t>市区町村別</t>
    <rPh sb="0" eb="4">
      <t>シクチョウソン</t>
    </rPh>
    <phoneticPr fontId="3"/>
  </si>
  <si>
    <t>Eのうち通知対象のジェネリック医薬品範囲※</t>
    <phoneticPr fontId="3"/>
  </si>
  <si>
    <t>Eのうち通知対象外のジェネリック医薬品範囲※</t>
    <phoneticPr fontId="3"/>
  </si>
  <si>
    <t>先発品のうち削減可能額※</t>
    <phoneticPr fontId="3"/>
  </si>
  <si>
    <t>-</t>
  </si>
  <si>
    <t>Eのうち通知対象のジェネリック医薬品切替可能数量※</t>
    <phoneticPr fontId="3"/>
  </si>
  <si>
    <t>Eのうち通知対象外のジェネリック医薬品切替可能数量※</t>
    <phoneticPr fontId="3"/>
  </si>
  <si>
    <t>R4年度</t>
    <phoneticPr fontId="3"/>
  </si>
  <si>
    <t>以上</t>
    <rPh sb="0" eb="2">
      <t>イジョウ</t>
    </rPh>
    <phoneticPr fontId="4"/>
  </si>
  <si>
    <t>令和6年3月時点(直近1カ月)</t>
    <phoneticPr fontId="3"/>
  </si>
  <si>
    <t>令和5年度</t>
    <phoneticPr fontId="3"/>
  </si>
  <si>
    <t>令和5年3月時点(直近1カ月)</t>
    <rPh sb="0" eb="2">
      <t>レイワ</t>
    </rPh>
    <rPh sb="3" eb="4">
      <t>ネン</t>
    </rPh>
    <rPh sb="4" eb="5">
      <t>ヘイネン</t>
    </rPh>
    <rPh sb="5" eb="6">
      <t>ツキ</t>
    </rPh>
    <rPh sb="6" eb="8">
      <t>ジテン</t>
    </rPh>
    <rPh sb="9" eb="11">
      <t>チョッキン</t>
    </rPh>
    <rPh sb="13" eb="14">
      <t>ゲツ</t>
    </rPh>
    <phoneticPr fontId="3"/>
  </si>
  <si>
    <t>令和4年度</t>
    <rPh sb="0" eb="2">
      <t>レイワ</t>
    </rPh>
    <rPh sb="3" eb="5">
      <t>ネンド</t>
    </rPh>
    <phoneticPr fontId="3"/>
  </si>
  <si>
    <t>令和5年度普及率 金額ベース</t>
    <phoneticPr fontId="3"/>
  </si>
  <si>
    <t>令和5年度普及率 数量ベース</t>
    <phoneticPr fontId="3"/>
  </si>
  <si>
    <t>R5年度</t>
  </si>
  <si>
    <t>R5年度</t>
    <phoneticPr fontId="3"/>
  </si>
  <si>
    <t>R4年度</t>
  </si>
  <si>
    <t>年齢基準日…令和6年3月31日時点。</t>
  </si>
  <si>
    <t>データ化範囲(分析対象)…入院(DPCを含む)、入院外、調剤、歯科の電子レセプト。対象診療年月は令和5年4月～令和6年3月診療分(12カ月分)。</t>
  </si>
  <si>
    <t>前年度との差分(令和5年度普及率 金額ベース)</t>
  </si>
  <si>
    <t>前年度との差分(令和5年度普及率 数量ベース)</t>
  </si>
  <si>
    <t>全体 令和5年度ジェネリック医薬品普及率(金額ベース)</t>
  </si>
  <si>
    <t>前年度との差分(全体 令和5年度ジェネリック医薬品普及率(金額ベース))</t>
  </si>
  <si>
    <t>全体 令和5年度ジェネリック医薬品普及率(数量ベース)</t>
  </si>
  <si>
    <t>前年度との差分(全体 令和5年度ジェネリック医薬品普及率(数量ベース))</t>
  </si>
  <si>
    <t>R4年度市区町村別数値</t>
    <phoneticPr fontId="3"/>
  </si>
  <si>
    <t>以下</t>
    <rPh sb="0" eb="2">
      <t>イカ</t>
    </rPh>
    <phoneticPr fontId="4"/>
  </si>
  <si>
    <t>未満</t>
    <rPh sb="0" eb="2">
      <t>ミマン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</si>
</sst>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 ;[Red]\-#,##0\ "/>
    <numFmt numFmtId="178" formatCode="0.0%"/>
    <numFmt numFmtId="179" formatCode="0_ "/>
    <numFmt numFmtId="180" formatCode="0.0_ ;[Red]\-0.0\ "/>
  </numFmts>
  <fonts count="50">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9"/>
      <name val="ＭＳ 明朝"/>
      <family val="1"/>
      <charset val="128"/>
    </font>
    <font>
      <b/>
      <sz val="9"/>
      <color theme="1"/>
      <name val="ＭＳ 明朝"/>
      <family val="1"/>
      <charset val="128"/>
    </font>
    <font>
      <sz val="11"/>
      <color theme="1"/>
      <name val="ＭＳ ゴシック"/>
      <family val="3"/>
      <charset val="128"/>
    </font>
    <font>
      <sz val="11"/>
      <color theme="1"/>
      <name val="ＭＳ Ｐゴシック"/>
      <family val="2"/>
      <charset val="128"/>
    </font>
    <font>
      <sz val="11"/>
      <color rgb="FF006100"/>
      <name val="ＭＳ Ｐゴシック"/>
      <family val="2"/>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79">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style="medium">
        <color indexed="64"/>
      </right>
      <top style="thin">
        <color indexed="64"/>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thin">
        <color rgb="FFA6A6A6"/>
      </left>
      <right/>
      <top/>
      <bottom/>
      <diagonal/>
    </border>
    <border>
      <left/>
      <right style="thin">
        <color rgb="FFA6A6A6"/>
      </right>
      <top/>
      <bottom/>
      <diagonal/>
    </border>
    <border>
      <left/>
      <right/>
      <top/>
      <bottom style="thin">
        <color rgb="FFA6A6A6"/>
      </bottom>
      <diagonal/>
    </border>
    <border>
      <left/>
      <right style="thin">
        <color rgb="FFA6A6A6"/>
      </right>
      <top/>
      <bottom style="thin">
        <color rgb="FFA6A6A6"/>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rgb="FFA6A6A6"/>
      </right>
      <top style="thin">
        <color rgb="FFA6A6A6"/>
      </top>
      <bottom/>
      <diagonal/>
    </border>
    <border>
      <left style="thin">
        <color rgb="FFA6A6A6"/>
      </left>
      <right/>
      <top/>
      <bottom style="thin">
        <color rgb="FFA6A6A6"/>
      </bottom>
      <diagonal/>
    </border>
  </borders>
  <cellStyleXfs count="1606">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4" borderId="2"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15" fillId="3" borderId="0" applyNumberFormat="0" applyBorder="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38" fontId="3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1" fillId="0" borderId="0">
      <alignment vertical="center"/>
    </xf>
    <xf numFmtId="0" fontId="1" fillId="0" borderId="0">
      <alignment vertical="center"/>
    </xf>
    <xf numFmtId="9" fontId="11" fillId="0" borderId="0" applyFont="0" applyFill="0" applyBorder="0" applyAlignment="0" applyProtection="0">
      <alignment vertical="center"/>
    </xf>
    <xf numFmtId="0" fontId="33" fillId="27"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4" borderId="2" applyNumberFormat="0" applyFont="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2" fillId="0" borderId="0" applyFont="0" applyFill="0" applyBorder="0" applyAlignment="0" applyProtection="0">
      <alignment vertical="center"/>
    </xf>
    <xf numFmtId="0" fontId="21"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0">
      <alignment vertical="center"/>
    </xf>
    <xf numFmtId="0" fontId="12" fillId="0" borderId="0"/>
    <xf numFmtId="0" fontId="11" fillId="0" borderId="0">
      <alignment vertical="center"/>
    </xf>
    <xf numFmtId="0" fontId="31" fillId="0" borderId="0">
      <alignment vertical="center"/>
    </xf>
    <xf numFmtId="0" fontId="1" fillId="0" borderId="0">
      <alignment vertical="center"/>
    </xf>
    <xf numFmtId="0" fontId="1" fillId="0" borderId="0">
      <alignment vertical="center"/>
    </xf>
    <xf numFmtId="0" fontId="31" fillId="0" borderId="0">
      <alignment vertical="center"/>
    </xf>
    <xf numFmtId="0" fontId="4" fillId="0" borderId="0">
      <alignment vertical="center"/>
    </xf>
    <xf numFmtId="0" fontId="29" fillId="2" borderId="0" applyNumberFormat="0" applyBorder="0" applyAlignment="0" applyProtection="0">
      <alignment vertical="center"/>
    </xf>
    <xf numFmtId="0" fontId="12" fillId="0" borderId="0"/>
    <xf numFmtId="0" fontId="1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47" fillId="0" borderId="0">
      <alignment vertical="center"/>
    </xf>
    <xf numFmtId="0" fontId="48" fillId="0" borderId="0">
      <alignment vertical="center"/>
    </xf>
    <xf numFmtId="0" fontId="48" fillId="0" borderId="0">
      <alignment vertical="center"/>
    </xf>
    <xf numFmtId="38" fontId="1" fillId="0" borderId="0" applyFont="0" applyFill="0" applyBorder="0" applyAlignment="0" applyProtection="0">
      <alignment vertical="center"/>
    </xf>
    <xf numFmtId="9" fontId="48" fillId="0" borderId="0" applyFont="0" applyFill="0" applyBorder="0" applyAlignment="0" applyProtection="0">
      <alignment vertical="center"/>
    </xf>
    <xf numFmtId="38" fontId="1"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0" fontId="49" fillId="2" borderId="0" applyNumberFormat="0" applyBorder="0" applyAlignment="0" applyProtection="0">
      <alignment vertical="center"/>
    </xf>
    <xf numFmtId="0" fontId="11" fillId="0" borderId="0">
      <alignment vertical="center"/>
    </xf>
    <xf numFmtId="0" fontId="48" fillId="0" borderId="0">
      <alignment vertical="center"/>
    </xf>
  </cellStyleXfs>
  <cellXfs count="216">
    <xf numFmtId="0" fontId="0" fillId="0" borderId="0" xfId="0">
      <alignment vertical="center"/>
    </xf>
    <xf numFmtId="0" fontId="35" fillId="0" borderId="0" xfId="0" applyFont="1">
      <alignment vertical="center"/>
    </xf>
    <xf numFmtId="0" fontId="37" fillId="0" borderId="0" xfId="1337" applyFont="1" applyBorder="1">
      <alignment vertical="center"/>
    </xf>
    <xf numFmtId="0" fontId="37" fillId="0" borderId="0" xfId="1337" applyFont="1" applyAlignment="1">
      <alignment vertical="center"/>
    </xf>
    <xf numFmtId="0" fontId="37" fillId="0" borderId="0" xfId="1337" applyFont="1">
      <alignment vertical="center"/>
    </xf>
    <xf numFmtId="0" fontId="39" fillId="0" borderId="0" xfId="1" applyNumberFormat="1" applyFont="1" applyFill="1" applyBorder="1" applyAlignment="1">
      <alignment vertical="center"/>
    </xf>
    <xf numFmtId="0" fontId="38" fillId="0" borderId="0" xfId="1337" applyFont="1" applyBorder="1" applyAlignment="1"/>
    <xf numFmtId="0" fontId="40" fillId="0" borderId="0" xfId="1337" applyFont="1">
      <alignment vertical="center"/>
    </xf>
    <xf numFmtId="0" fontId="42" fillId="0" borderId="0" xfId="1337" applyFont="1" applyFill="1" applyAlignment="1"/>
    <xf numFmtId="0" fontId="42" fillId="0" borderId="0" xfId="1337" applyFont="1">
      <alignment vertical="center"/>
    </xf>
    <xf numFmtId="0" fontId="40" fillId="0" borderId="0" xfId="1337" applyFont="1" applyBorder="1">
      <alignment vertical="center"/>
    </xf>
    <xf numFmtId="0" fontId="42" fillId="0" borderId="0" xfId="1337" applyFont="1" applyBorder="1">
      <alignment vertical="center"/>
    </xf>
    <xf numFmtId="0" fontId="43" fillId="0" borderId="0" xfId="1337" applyFont="1" applyBorder="1" applyAlignment="1">
      <alignment horizontal="left" vertical="center"/>
    </xf>
    <xf numFmtId="0" fontId="38" fillId="0" borderId="0" xfId="1337" applyFont="1" applyBorder="1" applyAlignment="1">
      <alignment horizontal="center" vertical="center"/>
    </xf>
    <xf numFmtId="0" fontId="38" fillId="0" borderId="0" xfId="1337" applyFont="1" applyBorder="1" applyAlignment="1">
      <alignment vertical="center"/>
    </xf>
    <xf numFmtId="0" fontId="38" fillId="0" borderId="0" xfId="1337" applyFont="1" applyBorder="1" applyAlignment="1">
      <alignment horizontal="center"/>
    </xf>
    <xf numFmtId="0" fontId="37" fillId="0" borderId="0" xfId="0" applyNumberFormat="1" applyFont="1" applyAlignment="1">
      <alignment vertical="center"/>
    </xf>
    <xf numFmtId="0" fontId="37" fillId="0" borderId="0" xfId="0" applyFont="1" applyAlignment="1">
      <alignment vertical="center"/>
    </xf>
    <xf numFmtId="0" fontId="37" fillId="0" borderId="0" xfId="0" applyFont="1">
      <alignment vertical="center"/>
    </xf>
    <xf numFmtId="0" fontId="37" fillId="0" borderId="0" xfId="1338" applyFont="1">
      <alignment vertical="center"/>
    </xf>
    <xf numFmtId="0" fontId="40" fillId="0" borderId="0" xfId="1338" applyFont="1">
      <alignment vertical="center"/>
    </xf>
    <xf numFmtId="0" fontId="37" fillId="0" borderId="0" xfId="1338" applyFont="1" applyBorder="1">
      <alignment vertical="center"/>
    </xf>
    <xf numFmtId="0" fontId="37" fillId="0" borderId="0" xfId="1338" applyFont="1" applyAlignment="1">
      <alignment vertical="center"/>
    </xf>
    <xf numFmtId="0" fontId="44" fillId="0" borderId="0" xfId="1338" applyFont="1">
      <alignment vertical="center"/>
    </xf>
    <xf numFmtId="0" fontId="44" fillId="0" borderId="0" xfId="1338" applyFont="1" applyAlignment="1">
      <alignment vertical="center"/>
    </xf>
    <xf numFmtId="0" fontId="40" fillId="0" borderId="0" xfId="1338" applyFont="1" applyBorder="1">
      <alignment vertical="center"/>
    </xf>
    <xf numFmtId="0" fontId="41" fillId="0" borderId="0" xfId="1328" applyFont="1" applyBorder="1" applyAlignment="1">
      <alignment horizontal="center" vertical="center"/>
    </xf>
    <xf numFmtId="0" fontId="41" fillId="0" borderId="0" xfId="1328" applyFont="1" applyBorder="1" applyAlignment="1">
      <alignment vertical="center"/>
    </xf>
    <xf numFmtId="0" fontId="40" fillId="0" borderId="0" xfId="1328" applyFont="1">
      <alignment vertical="center"/>
    </xf>
    <xf numFmtId="0" fontId="41" fillId="0" borderId="0" xfId="1328" applyFont="1" applyBorder="1" applyAlignment="1">
      <alignment horizontal="left" vertical="center"/>
    </xf>
    <xf numFmtId="0" fontId="45" fillId="0" borderId="0" xfId="1" applyNumberFormat="1" applyFont="1" applyFill="1" applyBorder="1" applyAlignment="1">
      <alignment vertical="center"/>
    </xf>
    <xf numFmtId="0" fontId="37" fillId="0" borderId="0" xfId="0" applyFont="1" applyBorder="1">
      <alignment vertical="center"/>
    </xf>
    <xf numFmtId="178" fontId="35" fillId="0" borderId="21" xfId="0" applyNumberFormat="1" applyFont="1" applyFill="1" applyBorder="1" applyAlignment="1">
      <alignment horizontal="right" vertical="center" shrinkToFit="1"/>
    </xf>
    <xf numFmtId="178" fontId="35" fillId="0" borderId="6" xfId="0" applyNumberFormat="1" applyFont="1" applyFill="1" applyBorder="1" applyAlignment="1">
      <alignment horizontal="right" vertical="center" shrinkToFit="1"/>
    </xf>
    <xf numFmtId="0" fontId="46" fillId="0" borderId="0" xfId="1552" applyFont="1">
      <alignment vertical="center"/>
    </xf>
    <xf numFmtId="0" fontId="46" fillId="0" borderId="0" xfId="1337" applyFont="1" applyAlignment="1">
      <alignment vertical="center"/>
    </xf>
    <xf numFmtId="0" fontId="38" fillId="0" borderId="0" xfId="1337" applyNumberFormat="1" applyFont="1" applyFill="1" applyBorder="1" applyAlignment="1">
      <alignment vertical="center"/>
    </xf>
    <xf numFmtId="0" fontId="46" fillId="0" borderId="0" xfId="1338" applyFont="1" applyAlignment="1">
      <alignment vertical="center"/>
    </xf>
    <xf numFmtId="0" fontId="45" fillId="0" borderId="0" xfId="1338" applyFont="1" applyAlignment="1">
      <alignment vertical="center"/>
    </xf>
    <xf numFmtId="0" fontId="36" fillId="28" borderId="37" xfId="1" applyNumberFormat="1" applyFont="1" applyFill="1" applyBorder="1" applyAlignment="1">
      <alignment horizontal="center" vertical="center" shrinkToFit="1"/>
    </xf>
    <xf numFmtId="0" fontId="36" fillId="0" borderId="18" xfId="1337" applyFont="1" applyFill="1" applyBorder="1" applyAlignment="1">
      <alignment horizontal="center" vertical="center" shrinkToFit="1"/>
    </xf>
    <xf numFmtId="178" fontId="36" fillId="0" borderId="41" xfId="706" applyNumberFormat="1" applyFont="1" applyFill="1" applyBorder="1" applyAlignment="1">
      <alignment horizontal="right" vertical="center" shrinkToFit="1"/>
    </xf>
    <xf numFmtId="0" fontId="36" fillId="0" borderId="18" xfId="1337" applyFont="1" applyBorder="1" applyAlignment="1">
      <alignment horizontal="center" vertical="center" shrinkToFit="1"/>
    </xf>
    <xf numFmtId="0" fontId="36" fillId="0" borderId="3" xfId="1337" applyFont="1" applyBorder="1" applyAlignment="1">
      <alignment horizontal="center" vertical="center" shrinkToFit="1"/>
    </xf>
    <xf numFmtId="0" fontId="36" fillId="0" borderId="4" xfId="1337" applyFont="1" applyBorder="1" applyAlignment="1">
      <alignment horizontal="center" vertical="center" shrinkToFit="1"/>
    </xf>
    <xf numFmtId="0" fontId="36" fillId="0" borderId="44" xfId="1337" applyFont="1" applyBorder="1" applyAlignment="1">
      <alignment horizontal="center" vertical="center" shrinkToFit="1"/>
    </xf>
    <xf numFmtId="0" fontId="36" fillId="0" borderId="50" xfId="1337" applyFont="1" applyBorder="1" applyAlignment="1">
      <alignment horizontal="center" vertical="center" shrinkToFit="1"/>
    </xf>
    <xf numFmtId="178" fontId="36" fillId="0" borderId="57" xfId="704" applyNumberFormat="1" applyFont="1" applyBorder="1" applyAlignment="1">
      <alignment horizontal="right" vertical="center" shrinkToFit="1"/>
    </xf>
    <xf numFmtId="0" fontId="36" fillId="0" borderId="18" xfId="1338" applyFont="1" applyFill="1" applyBorder="1" applyAlignment="1">
      <alignment horizontal="center" vertical="center" shrinkToFit="1"/>
    </xf>
    <xf numFmtId="0" fontId="36" fillId="0" borderId="18" xfId="1338" applyFont="1" applyBorder="1" applyAlignment="1">
      <alignment horizontal="center" vertical="center" shrinkToFit="1"/>
    </xf>
    <xf numFmtId="0" fontId="36" fillId="0" borderId="39" xfId="1338" applyFont="1" applyBorder="1" applyAlignment="1">
      <alignment horizontal="center" vertical="center" shrinkToFit="1"/>
    </xf>
    <xf numFmtId="0" fontId="36" fillId="0" borderId="4" xfId="1338" applyFont="1" applyBorder="1" applyAlignment="1">
      <alignment horizontal="center" vertical="center" shrinkToFit="1"/>
    </xf>
    <xf numFmtId="0" fontId="36" fillId="0" borderId="3" xfId="1338" applyFont="1" applyBorder="1" applyAlignment="1">
      <alignment horizontal="center" vertical="center" shrinkToFit="1"/>
    </xf>
    <xf numFmtId="0" fontId="36" fillId="0" borderId="44" xfId="1338" applyFont="1" applyBorder="1" applyAlignment="1">
      <alignment horizontal="center" vertical="center" shrinkToFit="1"/>
    </xf>
    <xf numFmtId="0" fontId="36" fillId="0" borderId="50" xfId="1338" applyFont="1" applyBorder="1" applyAlignment="1">
      <alignment horizontal="center" vertical="center" shrinkToFit="1"/>
    </xf>
    <xf numFmtId="178" fontId="36" fillId="0" borderId="58" xfId="706" applyNumberFormat="1" applyFont="1" applyFill="1" applyBorder="1" applyAlignment="1">
      <alignment horizontal="right" vertical="center" shrinkToFit="1"/>
    </xf>
    <xf numFmtId="0" fontId="35" fillId="0" borderId="25" xfId="0" applyFont="1" applyFill="1" applyBorder="1" applyAlignment="1">
      <alignment vertical="center" wrapText="1"/>
    </xf>
    <xf numFmtId="178" fontId="35" fillId="0" borderId="0" xfId="0" applyNumberFormat="1" applyFont="1" applyFill="1" applyBorder="1">
      <alignment vertical="center"/>
    </xf>
    <xf numFmtId="0" fontId="35" fillId="0" borderId="3" xfId="0" applyFont="1" applyFill="1" applyBorder="1">
      <alignment vertical="center"/>
    </xf>
    <xf numFmtId="0" fontId="35" fillId="0" borderId="3" xfId="1386" applyFont="1" applyFill="1" applyBorder="1" applyAlignment="1">
      <alignment vertical="center"/>
    </xf>
    <xf numFmtId="0" fontId="35" fillId="0" borderId="0" xfId="0" applyFont="1" applyFill="1" applyBorder="1" applyAlignment="1">
      <alignment vertical="center"/>
    </xf>
    <xf numFmtId="0" fontId="37" fillId="0" borderId="0" xfId="0" applyFont="1" applyFill="1">
      <alignment vertical="center"/>
    </xf>
    <xf numFmtId="0" fontId="37" fillId="0" borderId="60" xfId="0" applyFont="1" applyBorder="1">
      <alignment vertical="center"/>
    </xf>
    <xf numFmtId="0" fontId="37" fillId="0" borderId="61" xfId="0" applyFont="1" applyBorder="1">
      <alignment vertical="center"/>
    </xf>
    <xf numFmtId="0" fontId="37" fillId="0" borderId="62" xfId="0" applyFont="1" applyBorder="1">
      <alignment vertical="center"/>
    </xf>
    <xf numFmtId="0" fontId="37" fillId="0" borderId="63" xfId="0" applyFont="1" applyBorder="1">
      <alignment vertical="center"/>
    </xf>
    <xf numFmtId="0" fontId="37" fillId="29" borderId="3" xfId="0" applyFont="1" applyFill="1" applyBorder="1">
      <alignment vertical="center"/>
    </xf>
    <xf numFmtId="178" fontId="37" fillId="0" borderId="0" xfId="1594" applyNumberFormat="1" applyFont="1" applyBorder="1">
      <alignment vertical="center"/>
    </xf>
    <xf numFmtId="0" fontId="37" fillId="0" borderId="0" xfId="0" applyFont="1" applyBorder="1" applyAlignment="1">
      <alignment vertical="center"/>
    </xf>
    <xf numFmtId="178" fontId="37" fillId="0" borderId="0" xfId="1594" applyNumberFormat="1" applyFont="1" applyBorder="1" applyAlignment="1">
      <alignment vertical="center"/>
    </xf>
    <xf numFmtId="0" fontId="37" fillId="0" borderId="64" xfId="0" applyFont="1" applyBorder="1" applyAlignment="1">
      <alignment vertical="center"/>
    </xf>
    <xf numFmtId="0" fontId="37" fillId="30" borderId="3" xfId="0" applyFont="1" applyFill="1" applyBorder="1">
      <alignment vertical="center"/>
    </xf>
    <xf numFmtId="0" fontId="37" fillId="31" borderId="3" xfId="0" applyFont="1" applyFill="1" applyBorder="1">
      <alignment vertical="center"/>
    </xf>
    <xf numFmtId="0" fontId="37" fillId="32" borderId="3" xfId="0" applyFont="1" applyFill="1" applyBorder="1">
      <alignment vertical="center"/>
    </xf>
    <xf numFmtId="0" fontId="37" fillId="33" borderId="3" xfId="0" applyFont="1" applyFill="1" applyBorder="1">
      <alignment vertical="center"/>
    </xf>
    <xf numFmtId="0" fontId="37" fillId="0" borderId="65" xfId="0" applyFont="1" applyBorder="1">
      <alignment vertical="center"/>
    </xf>
    <xf numFmtId="0" fontId="37" fillId="0" borderId="66" xfId="0" applyFont="1" applyBorder="1">
      <alignment vertical="center"/>
    </xf>
    <xf numFmtId="0" fontId="37" fillId="0" borderId="67" xfId="0" applyFont="1" applyBorder="1" applyAlignment="1">
      <alignment vertical="center"/>
    </xf>
    <xf numFmtId="178" fontId="35" fillId="0" borderId="3" xfId="0" applyNumberFormat="1" applyFont="1" applyFill="1" applyBorder="1" applyAlignment="1">
      <alignment horizontal="right" vertical="center"/>
    </xf>
    <xf numFmtId="0" fontId="36" fillId="28" borderId="3" xfId="1" applyNumberFormat="1" applyFont="1" applyFill="1" applyBorder="1" applyAlignment="1">
      <alignment horizontal="center" vertical="center"/>
    </xf>
    <xf numFmtId="0" fontId="36" fillId="28" borderId="38" xfId="1" applyNumberFormat="1" applyFont="1" applyFill="1" applyBorder="1" applyAlignment="1">
      <alignment horizontal="center" vertical="center" shrinkToFit="1"/>
    </xf>
    <xf numFmtId="0" fontId="35" fillId="0" borderId="3" xfId="0" applyFont="1" applyFill="1" applyBorder="1" applyAlignment="1">
      <alignment horizontal="center" vertical="center" shrinkToFit="1"/>
    </xf>
    <xf numFmtId="0" fontId="36" fillId="0" borderId="3" xfId="1147" applyFont="1" applyFill="1" applyBorder="1" applyAlignment="1" applyProtection="1">
      <alignment vertical="center"/>
      <protection locked="0"/>
    </xf>
    <xf numFmtId="177" fontId="35" fillId="0" borderId="3" xfId="0" applyNumberFormat="1" applyFont="1" applyFill="1" applyBorder="1" applyAlignment="1">
      <alignment horizontal="right" vertical="center"/>
    </xf>
    <xf numFmtId="177" fontId="37" fillId="0" borderId="0" xfId="0" applyNumberFormat="1" applyFont="1" applyFill="1" applyBorder="1">
      <alignment vertical="center"/>
    </xf>
    <xf numFmtId="179" fontId="37" fillId="0" borderId="0" xfId="0" applyNumberFormat="1" applyFont="1" applyFill="1" applyBorder="1">
      <alignment vertical="center"/>
    </xf>
    <xf numFmtId="178" fontId="36" fillId="0" borderId="58" xfId="1337" applyNumberFormat="1" applyFont="1" applyFill="1" applyBorder="1" applyAlignment="1">
      <alignment horizontal="right" vertical="center" shrinkToFit="1"/>
    </xf>
    <xf numFmtId="177" fontId="36" fillId="0" borderId="39" xfId="851" applyNumberFormat="1" applyFont="1" applyFill="1" applyBorder="1" applyAlignment="1">
      <alignment horizontal="right" vertical="center" shrinkToFit="1"/>
    </xf>
    <xf numFmtId="177" fontId="36" fillId="0" borderId="40" xfId="851" applyNumberFormat="1" applyFont="1" applyFill="1" applyBorder="1" applyAlignment="1">
      <alignment horizontal="right" vertical="center" shrinkToFit="1"/>
    </xf>
    <xf numFmtId="177" fontId="36" fillId="0" borderId="3" xfId="851" applyNumberFormat="1" applyFont="1" applyFill="1" applyBorder="1" applyAlignment="1">
      <alignment horizontal="right" vertical="center" shrinkToFit="1"/>
    </xf>
    <xf numFmtId="177" fontId="36" fillId="0" borderId="37" xfId="851" applyNumberFormat="1" applyFont="1" applyFill="1" applyBorder="1" applyAlignment="1">
      <alignment horizontal="right" vertical="center" shrinkToFit="1"/>
    </xf>
    <xf numFmtId="178" fontId="36" fillId="0" borderId="38" xfId="704" applyNumberFormat="1" applyFont="1" applyFill="1" applyBorder="1" applyAlignment="1">
      <alignment horizontal="right" vertical="center" shrinkToFit="1"/>
    </xf>
    <xf numFmtId="177" fontId="36" fillId="0" borderId="4" xfId="851" applyNumberFormat="1" applyFont="1" applyFill="1" applyBorder="1" applyAlignment="1">
      <alignment horizontal="right" vertical="center" shrinkToFit="1"/>
    </xf>
    <xf numFmtId="177" fontId="36" fillId="0" borderId="42" xfId="851" applyNumberFormat="1" applyFont="1" applyFill="1" applyBorder="1" applyAlignment="1">
      <alignment horizontal="right" vertical="center" shrinkToFit="1"/>
    </xf>
    <xf numFmtId="178" fontId="36" fillId="0" borderId="43" xfId="704" applyNumberFormat="1" applyFont="1" applyFill="1" applyBorder="1" applyAlignment="1">
      <alignment horizontal="right" vertical="center" shrinkToFit="1"/>
    </xf>
    <xf numFmtId="177" fontId="36" fillId="0" borderId="44" xfId="851" applyNumberFormat="1" applyFont="1" applyFill="1" applyBorder="1" applyAlignment="1">
      <alignment horizontal="right" vertical="center" shrinkToFit="1"/>
    </xf>
    <xf numFmtId="177" fontId="36" fillId="0" borderId="48" xfId="851" applyNumberFormat="1" applyFont="1" applyFill="1" applyBorder="1" applyAlignment="1">
      <alignment horizontal="right" vertical="center" shrinkToFit="1"/>
    </xf>
    <xf numFmtId="178" fontId="36" fillId="0" borderId="49" xfId="704" applyNumberFormat="1" applyFont="1" applyFill="1" applyBorder="1" applyAlignment="1">
      <alignment horizontal="right" vertical="center" shrinkToFit="1"/>
    </xf>
    <xf numFmtId="177" fontId="36" fillId="0" borderId="50" xfId="851" applyNumberFormat="1" applyFont="1" applyFill="1" applyBorder="1" applyAlignment="1">
      <alignment horizontal="right" vertical="center" shrinkToFit="1"/>
    </xf>
    <xf numFmtId="177" fontId="36" fillId="0" borderId="54" xfId="851" applyNumberFormat="1" applyFont="1" applyFill="1" applyBorder="1" applyAlignment="1">
      <alignment horizontal="right" vertical="center" shrinkToFit="1"/>
    </xf>
    <xf numFmtId="178" fontId="36" fillId="0" borderId="55" xfId="704" applyNumberFormat="1" applyFont="1" applyFill="1" applyBorder="1" applyAlignment="1">
      <alignment horizontal="right" vertical="center" shrinkToFit="1"/>
    </xf>
    <xf numFmtId="177" fontId="36" fillId="0" borderId="18" xfId="851" applyNumberFormat="1" applyFont="1" applyFill="1" applyBorder="1" applyAlignment="1">
      <alignment horizontal="right" vertical="center" shrinkToFit="1"/>
    </xf>
    <xf numFmtId="178" fontId="36" fillId="0" borderId="56" xfId="704" applyNumberFormat="1" applyFont="1" applyFill="1" applyBorder="1" applyAlignment="1">
      <alignment horizontal="right" vertical="center" shrinkToFit="1"/>
    </xf>
    <xf numFmtId="178" fontId="36" fillId="0" borderId="3" xfId="704" applyNumberFormat="1" applyFont="1" applyFill="1" applyBorder="1" applyAlignment="1">
      <alignment horizontal="right" vertical="center" shrinkToFit="1"/>
    </xf>
    <xf numFmtId="177" fontId="36" fillId="0" borderId="59" xfId="851" applyNumberFormat="1" applyFont="1" applyFill="1" applyBorder="1" applyAlignment="1">
      <alignment horizontal="right" vertical="center" shrinkToFit="1"/>
    </xf>
    <xf numFmtId="0" fontId="40" fillId="0" borderId="0" xfId="1337" applyNumberFormat="1" applyFont="1" applyFill="1" applyBorder="1" applyAlignment="1">
      <alignment vertical="center"/>
    </xf>
    <xf numFmtId="0" fontId="40" fillId="0" borderId="0" xfId="1338" applyNumberFormat="1" applyFont="1" applyFill="1" applyBorder="1" applyAlignment="1">
      <alignment vertical="center"/>
    </xf>
    <xf numFmtId="38" fontId="36" fillId="0" borderId="69" xfId="853" applyFont="1" applyFill="1" applyBorder="1" applyAlignment="1">
      <alignment horizontal="right" vertical="center" shrinkToFit="1"/>
    </xf>
    <xf numFmtId="0" fontId="37" fillId="0" borderId="70" xfId="0" applyFont="1" applyBorder="1">
      <alignment vertical="center"/>
    </xf>
    <xf numFmtId="0" fontId="37" fillId="0" borderId="71" xfId="0" applyFont="1" applyBorder="1">
      <alignment vertical="center"/>
    </xf>
    <xf numFmtId="0" fontId="37" fillId="0" borderId="72" xfId="0" applyFont="1" applyBorder="1">
      <alignment vertical="center"/>
    </xf>
    <xf numFmtId="0" fontId="37" fillId="0" borderId="73" xfId="0" applyFont="1" applyBorder="1">
      <alignment vertical="center"/>
    </xf>
    <xf numFmtId="0" fontId="35" fillId="0" borderId="0" xfId="0" applyFont="1" applyFill="1" applyBorder="1" applyAlignment="1">
      <alignment vertical="center" wrapText="1"/>
    </xf>
    <xf numFmtId="0" fontId="35" fillId="0" borderId="3" xfId="0" applyFont="1" applyFill="1" applyBorder="1" applyAlignment="1">
      <alignment horizontal="center" vertical="center" wrapText="1"/>
    </xf>
    <xf numFmtId="180" fontId="35" fillId="0" borderId="3" xfId="0" applyNumberFormat="1" applyFont="1" applyFill="1" applyBorder="1" applyAlignment="1">
      <alignment horizontal="right" vertical="center"/>
    </xf>
    <xf numFmtId="0" fontId="36" fillId="28" borderId="68" xfId="1" applyNumberFormat="1" applyFont="1" applyFill="1" applyBorder="1" applyAlignment="1">
      <alignment horizontal="center" vertical="center" shrinkToFit="1"/>
    </xf>
    <xf numFmtId="0" fontId="37" fillId="0" borderId="25" xfId="1337" applyFont="1" applyBorder="1">
      <alignment vertical="center"/>
    </xf>
    <xf numFmtId="177" fontId="36" fillId="0" borderId="0" xfId="851" applyNumberFormat="1" applyFont="1" applyFill="1" applyBorder="1" applyAlignment="1">
      <alignment horizontal="right" vertical="center" shrinkToFit="1"/>
    </xf>
    <xf numFmtId="177" fontId="36" fillId="0" borderId="16" xfId="851" applyNumberFormat="1" applyFont="1" applyFill="1" applyBorder="1" applyAlignment="1">
      <alignment horizontal="right" vertical="center" shrinkToFit="1"/>
    </xf>
    <xf numFmtId="177" fontId="36" fillId="0" borderId="26" xfId="851" applyNumberFormat="1" applyFont="1" applyFill="1" applyBorder="1" applyAlignment="1">
      <alignment horizontal="right" vertical="center" shrinkToFit="1"/>
    </xf>
    <xf numFmtId="177" fontId="36" fillId="0" borderId="46" xfId="851" applyNumberFormat="1" applyFont="1" applyFill="1" applyBorder="1" applyAlignment="1">
      <alignment horizontal="right" vertical="center" shrinkToFit="1"/>
    </xf>
    <xf numFmtId="177" fontId="36" fillId="0" borderId="52" xfId="851" applyNumberFormat="1" applyFont="1" applyFill="1" applyBorder="1" applyAlignment="1">
      <alignment horizontal="right" vertical="center" shrinkToFit="1"/>
    </xf>
    <xf numFmtId="0" fontId="36" fillId="28" borderId="17" xfId="1" applyNumberFormat="1" applyFont="1" applyFill="1" applyBorder="1" applyAlignment="1">
      <alignment horizontal="center" vertical="center" shrinkToFit="1"/>
    </xf>
    <xf numFmtId="177" fontId="36" fillId="0" borderId="75" xfId="851" applyNumberFormat="1" applyFont="1" applyFill="1" applyBorder="1" applyAlignment="1">
      <alignment horizontal="right" vertical="center" shrinkToFit="1"/>
    </xf>
    <xf numFmtId="177" fontId="36" fillId="0" borderId="17" xfId="851" applyNumberFormat="1" applyFont="1" applyFill="1" applyBorder="1" applyAlignment="1">
      <alignment horizontal="right" vertical="center" shrinkToFit="1"/>
    </xf>
    <xf numFmtId="177" fontId="36" fillId="0" borderId="22" xfId="851" applyNumberFormat="1" applyFont="1" applyFill="1" applyBorder="1" applyAlignment="1">
      <alignment horizontal="right" vertical="center" shrinkToFit="1"/>
    </xf>
    <xf numFmtId="177" fontId="36" fillId="0" borderId="47" xfId="851" applyNumberFormat="1" applyFont="1" applyFill="1" applyBorder="1" applyAlignment="1">
      <alignment horizontal="right" vertical="center" shrinkToFit="1"/>
    </xf>
    <xf numFmtId="177" fontId="36" fillId="0" borderId="53" xfId="851" applyNumberFormat="1" applyFont="1" applyFill="1" applyBorder="1" applyAlignment="1">
      <alignment horizontal="right" vertical="center" shrinkToFit="1"/>
    </xf>
    <xf numFmtId="178" fontId="36" fillId="0" borderId="3" xfId="704" applyNumberFormat="1" applyFont="1" applyBorder="1" applyAlignment="1">
      <alignment horizontal="right" vertical="center" shrinkToFit="1"/>
    </xf>
    <xf numFmtId="178" fontId="36" fillId="0" borderId="68" xfId="704" applyNumberFormat="1" applyFont="1" applyBorder="1" applyAlignment="1">
      <alignment horizontal="right" vertical="center" shrinkToFit="1"/>
    </xf>
    <xf numFmtId="177" fontId="36" fillId="0" borderId="25" xfId="851" applyNumberFormat="1" applyFont="1" applyFill="1" applyBorder="1" applyAlignment="1">
      <alignment horizontal="right" vertical="center" shrinkToFit="1"/>
    </xf>
    <xf numFmtId="177" fontId="36" fillId="0" borderId="23" xfId="851" applyNumberFormat="1" applyFont="1" applyFill="1" applyBorder="1" applyAlignment="1">
      <alignment horizontal="right" vertical="center" shrinkToFit="1"/>
    </xf>
    <xf numFmtId="178" fontId="36" fillId="0" borderId="76" xfId="704" applyNumberFormat="1" applyFont="1" applyBorder="1" applyAlignment="1">
      <alignment horizontal="right" vertical="center" shrinkToFit="1"/>
    </xf>
    <xf numFmtId="0" fontId="35" fillId="0" borderId="3" xfId="0" applyFont="1" applyFill="1" applyBorder="1" applyAlignment="1">
      <alignment horizontal="center" vertical="center" wrapText="1"/>
    </xf>
    <xf numFmtId="0" fontId="37" fillId="0" borderId="77" xfId="0" applyFont="1" applyBorder="1">
      <alignment vertical="center"/>
    </xf>
    <xf numFmtId="0" fontId="37" fillId="0" borderId="78" xfId="0" applyFont="1" applyBorder="1">
      <alignment vertical="center"/>
    </xf>
    <xf numFmtId="0" fontId="35" fillId="0" borderId="3" xfId="0" applyFont="1" applyFill="1" applyBorder="1" applyAlignment="1">
      <alignment horizontal="center" vertical="center" shrinkToFit="1"/>
    </xf>
    <xf numFmtId="178" fontId="35" fillId="0" borderId="3" xfId="0" applyNumberFormat="1" applyFont="1" applyFill="1" applyBorder="1" applyAlignment="1">
      <alignment horizontal="right" vertical="center" shrinkToFit="1"/>
    </xf>
    <xf numFmtId="178" fontId="35" fillId="0" borderId="20" xfId="0" applyNumberFormat="1" applyFont="1" applyFill="1" applyBorder="1" applyAlignment="1">
      <alignment horizontal="right" vertical="center" shrinkToFit="1"/>
    </xf>
    <xf numFmtId="178" fontId="35" fillId="0" borderId="22" xfId="0" applyNumberFormat="1" applyFont="1" applyFill="1" applyBorder="1" applyAlignment="1">
      <alignment horizontal="right" vertical="center" shrinkToFit="1"/>
    </xf>
    <xf numFmtId="178" fontId="35" fillId="0" borderId="19" xfId="0" applyNumberFormat="1" applyFont="1" applyFill="1" applyBorder="1" applyAlignment="1">
      <alignment horizontal="right" vertical="center" shrinkToFit="1"/>
    </xf>
    <xf numFmtId="178" fontId="35" fillId="0" borderId="17" xfId="0" applyNumberFormat="1" applyFont="1" applyFill="1" applyBorder="1" applyAlignment="1">
      <alignment horizontal="right" vertical="center" shrinkToFit="1"/>
    </xf>
    <xf numFmtId="178" fontId="35" fillId="0" borderId="24" xfId="0" applyNumberFormat="1" applyFont="1" applyFill="1" applyBorder="1" applyAlignment="1">
      <alignment horizontal="right" vertical="center" shrinkToFit="1"/>
    </xf>
    <xf numFmtId="178" fontId="35" fillId="0" borderId="23" xfId="0" applyNumberFormat="1" applyFont="1" applyFill="1" applyBorder="1" applyAlignment="1">
      <alignment horizontal="right" vertical="center" shrinkToFit="1"/>
    </xf>
    <xf numFmtId="0" fontId="36" fillId="0" borderId="31" xfId="1337" applyFont="1" applyBorder="1" applyAlignment="1">
      <alignment vertical="center" shrinkToFit="1"/>
    </xf>
    <xf numFmtId="0" fontId="36" fillId="0" borderId="16" xfId="1337" applyFont="1" applyBorder="1" applyAlignment="1">
      <alignment vertical="center" shrinkToFit="1"/>
    </xf>
    <xf numFmtId="0" fontId="36" fillId="0" borderId="17" xfId="1337" applyFont="1" applyBorder="1" applyAlignment="1">
      <alignment vertical="center" shrinkToFit="1"/>
    </xf>
    <xf numFmtId="0" fontId="36" fillId="28" borderId="28" xfId="1337" applyFont="1" applyFill="1" applyBorder="1" applyAlignment="1">
      <alignment horizontal="center" vertical="center" shrinkToFit="1"/>
    </xf>
    <xf numFmtId="0" fontId="36" fillId="28" borderId="29" xfId="1337" applyFont="1" applyFill="1" applyBorder="1" applyAlignment="1">
      <alignment horizontal="center" vertical="center" shrinkToFit="1"/>
    </xf>
    <xf numFmtId="0" fontId="36" fillId="28" borderId="30" xfId="1337" applyFont="1" applyFill="1" applyBorder="1" applyAlignment="1">
      <alignment horizontal="center" vertical="center" shrinkToFit="1"/>
    </xf>
    <xf numFmtId="0" fontId="36" fillId="28" borderId="34" xfId="1337" applyFont="1" applyFill="1" applyBorder="1" applyAlignment="1">
      <alignment horizontal="center" vertical="center" shrinkToFit="1"/>
    </xf>
    <xf numFmtId="0" fontId="36" fillId="28" borderId="35" xfId="1337" applyFont="1" applyFill="1" applyBorder="1" applyAlignment="1">
      <alignment horizontal="center" vertical="center" shrinkToFit="1"/>
    </xf>
    <xf numFmtId="0" fontId="36" fillId="28" borderId="36" xfId="1337" applyFont="1" applyFill="1" applyBorder="1" applyAlignment="1">
      <alignment horizontal="center" vertical="center" shrinkToFit="1"/>
    </xf>
    <xf numFmtId="0" fontId="36" fillId="28" borderId="32" xfId="1" applyNumberFormat="1" applyFont="1" applyFill="1" applyBorder="1" applyAlignment="1">
      <alignment horizontal="center" vertical="center" shrinkToFit="1"/>
    </xf>
    <xf numFmtId="0" fontId="36" fillId="28" borderId="33" xfId="1" applyNumberFormat="1" applyFont="1" applyFill="1" applyBorder="1" applyAlignment="1">
      <alignment horizontal="center" vertical="center" shrinkToFit="1"/>
    </xf>
    <xf numFmtId="0" fontId="36" fillId="0" borderId="27" xfId="1337" applyFont="1" applyFill="1" applyBorder="1" applyAlignment="1">
      <alignment vertical="center" shrinkToFit="1"/>
    </xf>
    <xf numFmtId="0" fontId="36" fillId="0" borderId="25" xfId="1337" applyFont="1" applyFill="1" applyBorder="1" applyAlignment="1">
      <alignment vertical="center" shrinkToFit="1"/>
    </xf>
    <xf numFmtId="0" fontId="36" fillId="0" borderId="23" xfId="1337" applyFont="1" applyFill="1" applyBorder="1" applyAlignment="1">
      <alignment vertical="center" shrinkToFit="1"/>
    </xf>
    <xf numFmtId="0" fontId="36" fillId="0" borderId="27" xfId="1337" applyFont="1" applyBorder="1" applyAlignment="1">
      <alignment vertical="center" shrinkToFit="1"/>
    </xf>
    <xf numFmtId="0" fontId="36" fillId="0" borderId="25" xfId="1337" applyFont="1" applyBorder="1" applyAlignment="1">
      <alignment vertical="center" shrinkToFit="1"/>
    </xf>
    <xf numFmtId="0" fontId="36" fillId="0" borderId="23" xfId="1337" applyFont="1" applyBorder="1" applyAlignment="1">
      <alignment vertical="center" shrinkToFit="1"/>
    </xf>
    <xf numFmtId="0" fontId="36" fillId="0" borderId="45" xfId="1337" applyFont="1" applyBorder="1" applyAlignment="1">
      <alignment vertical="center" shrinkToFit="1"/>
    </xf>
    <xf numFmtId="0" fontId="36" fillId="0" borderId="46" xfId="1337" applyFont="1" applyBorder="1" applyAlignment="1">
      <alignment vertical="center" shrinkToFit="1"/>
    </xf>
    <xf numFmtId="0" fontId="36" fillId="0" borderId="47" xfId="1337" applyFont="1" applyBorder="1" applyAlignment="1">
      <alignment vertical="center" shrinkToFit="1"/>
    </xf>
    <xf numFmtId="0" fontId="36" fillId="0" borderId="51" xfId="1337" applyFont="1" applyBorder="1" applyAlignment="1">
      <alignment vertical="center" shrinkToFit="1"/>
    </xf>
    <xf numFmtId="0" fontId="36" fillId="0" borderId="52" xfId="1337" applyFont="1" applyBorder="1" applyAlignment="1">
      <alignment vertical="center" shrinkToFit="1"/>
    </xf>
    <xf numFmtId="0" fontId="36" fillId="0" borderId="53" xfId="1337" applyFont="1" applyBorder="1" applyAlignment="1">
      <alignment vertical="center" shrinkToFit="1"/>
    </xf>
    <xf numFmtId="0" fontId="36" fillId="28" borderId="31" xfId="1" applyNumberFormat="1" applyFont="1" applyFill="1" applyBorder="1" applyAlignment="1">
      <alignment horizontal="center" vertical="center" shrinkToFit="1"/>
    </xf>
    <xf numFmtId="0" fontId="36" fillId="28" borderId="16" xfId="1" applyNumberFormat="1" applyFont="1" applyFill="1" applyBorder="1" applyAlignment="1">
      <alignment horizontal="center" vertical="center" shrinkToFit="1"/>
    </xf>
    <xf numFmtId="0" fontId="36" fillId="28" borderId="68" xfId="1" applyNumberFormat="1" applyFont="1" applyFill="1" applyBorder="1" applyAlignment="1">
      <alignment horizontal="center" vertical="center" shrinkToFit="1"/>
    </xf>
    <xf numFmtId="0" fontId="36" fillId="28" borderId="25" xfId="1" applyNumberFormat="1" applyFont="1" applyFill="1" applyBorder="1" applyAlignment="1">
      <alignment horizontal="center" vertical="center" shrinkToFit="1"/>
    </xf>
    <xf numFmtId="0" fontId="36" fillId="28" borderId="74" xfId="1" applyNumberFormat="1" applyFont="1" applyFill="1" applyBorder="1" applyAlignment="1">
      <alignment horizontal="center" vertical="center" shrinkToFit="1"/>
    </xf>
    <xf numFmtId="0" fontId="36" fillId="0" borderId="31" xfId="1553" applyFont="1" applyBorder="1" applyAlignment="1">
      <alignment vertical="center" shrinkToFit="1"/>
    </xf>
    <xf numFmtId="0" fontId="36" fillId="0" borderId="16" xfId="1553" applyFont="1" applyBorder="1" applyAlignment="1">
      <alignment vertical="center" shrinkToFit="1"/>
    </xf>
    <xf numFmtId="0" fontId="36" fillId="0" borderId="17" xfId="1553" applyFont="1" applyBorder="1" applyAlignment="1">
      <alignment vertical="center" shrinkToFit="1"/>
    </xf>
    <xf numFmtId="0" fontId="36" fillId="28" borderId="28" xfId="1338" applyFont="1" applyFill="1" applyBorder="1" applyAlignment="1">
      <alignment horizontal="center" vertical="center" shrinkToFit="1"/>
    </xf>
    <xf numFmtId="0" fontId="36" fillId="28" borderId="29" xfId="1338" applyFont="1" applyFill="1" applyBorder="1" applyAlignment="1">
      <alignment horizontal="center" vertical="center" shrinkToFit="1"/>
    </xf>
    <xf numFmtId="0" fontId="36" fillId="28" borderId="30" xfId="1338" applyFont="1" applyFill="1" applyBorder="1" applyAlignment="1">
      <alignment horizontal="center" vertical="center" shrinkToFit="1"/>
    </xf>
    <xf numFmtId="0" fontId="36" fillId="28" borderId="34" xfId="1338" applyFont="1" applyFill="1" applyBorder="1" applyAlignment="1">
      <alignment horizontal="center" vertical="center" shrinkToFit="1"/>
    </xf>
    <xf numFmtId="0" fontId="36" fillId="28" borderId="35" xfId="1338" applyFont="1" applyFill="1" applyBorder="1" applyAlignment="1">
      <alignment horizontal="center" vertical="center" shrinkToFit="1"/>
    </xf>
    <xf numFmtId="0" fontId="36" fillId="28" borderId="36" xfId="1338" applyFont="1" applyFill="1" applyBorder="1" applyAlignment="1">
      <alignment horizontal="center" vertical="center" shrinkToFit="1"/>
    </xf>
    <xf numFmtId="0" fontId="36" fillId="0" borderId="27" xfId="1553" applyFont="1" applyFill="1" applyBorder="1" applyAlignment="1">
      <alignment vertical="center" shrinkToFit="1"/>
    </xf>
    <xf numFmtId="0" fontId="36" fillId="0" borderId="25" xfId="1553" applyFont="1" applyFill="1" applyBorder="1" applyAlignment="1">
      <alignment vertical="center" shrinkToFit="1"/>
    </xf>
    <xf numFmtId="0" fontId="36" fillId="0" borderId="23" xfId="1553" applyFont="1" applyFill="1" applyBorder="1" applyAlignment="1">
      <alignment vertical="center" shrinkToFit="1"/>
    </xf>
    <xf numFmtId="0" fontId="36" fillId="0" borderId="27" xfId="1553" applyFont="1" applyBorder="1" applyAlignment="1">
      <alignment vertical="center" shrinkToFit="1"/>
    </xf>
    <xf numFmtId="0" fontId="36" fillId="0" borderId="25" xfId="1553" applyFont="1" applyBorder="1" applyAlignment="1">
      <alignment vertical="center" shrinkToFit="1"/>
    </xf>
    <xf numFmtId="0" fontId="36" fillId="0" borderId="23" xfId="1553" applyFont="1" applyBorder="1" applyAlignment="1">
      <alignment vertical="center" shrinkToFit="1"/>
    </xf>
    <xf numFmtId="0" fontId="36" fillId="0" borderId="45" xfId="1553" applyFont="1" applyBorder="1" applyAlignment="1">
      <alignment vertical="center" shrinkToFit="1"/>
    </xf>
    <xf numFmtId="0" fontId="36" fillId="0" borderId="46" xfId="1553" applyFont="1" applyBorder="1" applyAlignment="1">
      <alignment vertical="center" shrinkToFit="1"/>
    </xf>
    <xf numFmtId="0" fontId="36" fillId="0" borderId="47" xfId="1553" applyFont="1" applyBorder="1" applyAlignment="1">
      <alignment vertical="center" shrinkToFit="1"/>
    </xf>
    <xf numFmtId="0" fontId="36" fillId="0" borderId="51" xfId="1553" applyFont="1" applyBorder="1" applyAlignment="1">
      <alignment vertical="center" shrinkToFit="1"/>
    </xf>
    <xf numFmtId="0" fontId="36" fillId="0" borderId="52" xfId="1553" applyFont="1" applyBorder="1" applyAlignment="1">
      <alignment vertical="center" shrinkToFit="1"/>
    </xf>
    <xf numFmtId="0" fontId="36" fillId="0" borderId="53" xfId="1553" applyFont="1" applyBorder="1" applyAlignment="1">
      <alignment vertical="center" shrinkToFit="1"/>
    </xf>
    <xf numFmtId="0" fontId="35" fillId="0" borderId="3" xfId="0" applyFont="1" applyFill="1" applyBorder="1" applyAlignment="1">
      <alignment horizontal="center" vertical="center" wrapText="1"/>
    </xf>
    <xf numFmtId="0" fontId="35" fillId="0" borderId="31"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22"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7" fillId="0" borderId="4" xfId="0" applyFont="1" applyBorder="1" applyAlignment="1">
      <alignment horizontal="center" vertical="center"/>
    </xf>
    <xf numFmtId="0" fontId="37" fillId="0" borderId="18" xfId="0" applyFont="1" applyBorder="1" applyAlignment="1">
      <alignment horizontal="center" vertical="center"/>
    </xf>
    <xf numFmtId="0" fontId="35" fillId="0" borderId="27" xfId="0" applyFont="1" applyFill="1" applyBorder="1" applyAlignment="1">
      <alignment horizontal="center" vertical="center" shrinkToFit="1"/>
    </xf>
    <xf numFmtId="0" fontId="35" fillId="0" borderId="23"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6" xfId="0" applyFont="1" applyFill="1" applyBorder="1" applyAlignment="1">
      <alignment horizontal="center" vertical="center" shrinkToFit="1"/>
    </xf>
    <xf numFmtId="0" fontId="35" fillId="28" borderId="20" xfId="0" applyFont="1" applyFill="1" applyBorder="1" applyAlignment="1">
      <alignment horizontal="center" vertical="center" wrapText="1"/>
    </xf>
    <xf numFmtId="0" fontId="35" fillId="28" borderId="24" xfId="0" applyFont="1" applyFill="1" applyBorder="1" applyAlignment="1">
      <alignment horizontal="center" vertical="center" wrapText="1"/>
    </xf>
    <xf numFmtId="0" fontId="35" fillId="28" borderId="22" xfId="0" applyFont="1" applyFill="1" applyBorder="1" applyAlignment="1">
      <alignment horizontal="center" vertical="center" wrapText="1"/>
    </xf>
    <xf numFmtId="0" fontId="35" fillId="28" borderId="23" xfId="0" applyFont="1" applyFill="1" applyBorder="1" applyAlignment="1">
      <alignment horizontal="center" vertical="center" wrapText="1"/>
    </xf>
    <xf numFmtId="0" fontId="37" fillId="28" borderId="3" xfId="0" applyNumberFormat="1" applyFont="1" applyFill="1" applyBorder="1" applyAlignment="1">
      <alignment horizontal="center" vertical="center"/>
    </xf>
    <xf numFmtId="0" fontId="35" fillId="28" borderId="3" xfId="0" applyFont="1" applyFill="1" applyBorder="1" applyAlignment="1">
      <alignment horizontal="center" vertical="center"/>
    </xf>
    <xf numFmtId="0" fontId="35" fillId="28" borderId="3" xfId="0" applyFont="1" applyFill="1" applyBorder="1" applyAlignment="1">
      <alignment horizontal="center" vertical="center" shrinkToFit="1"/>
    </xf>
    <xf numFmtId="0" fontId="37" fillId="0" borderId="3" xfId="0" applyNumberFormat="1" applyFont="1" applyFill="1" applyBorder="1" applyAlignment="1">
      <alignment horizontal="center" vertical="center"/>
    </xf>
    <xf numFmtId="0" fontId="35" fillId="0" borderId="3" xfId="0" applyFont="1" applyFill="1" applyBorder="1" applyAlignment="1">
      <alignment horizontal="center" vertical="center"/>
    </xf>
    <xf numFmtId="0" fontId="36" fillId="0" borderId="3" xfId="0" applyFont="1" applyFill="1" applyBorder="1" applyAlignment="1">
      <alignment horizontal="center" vertical="center" shrinkToFit="1"/>
    </xf>
    <xf numFmtId="0" fontId="36" fillId="0" borderId="3" xfId="0" applyFont="1" applyFill="1" applyBorder="1" applyAlignment="1">
      <alignment horizontal="center" vertical="center"/>
    </xf>
  </cellXfs>
  <cellStyles count="1606">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556"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xfId="1594" builtinId="5"/>
    <cellStyle name="パーセント 2" xfId="704" xr:uid="{00000000-0005-0000-0000-0000C1020000}"/>
    <cellStyle name="パーセント 2 2" xfId="705" xr:uid="{00000000-0005-0000-0000-0000C2020000}"/>
    <cellStyle name="パーセント 2 2 2" xfId="706" xr:uid="{00000000-0005-0000-0000-0000C3020000}"/>
    <cellStyle name="パーセント 2 2 2 2" xfId="1557" xr:uid="{00000000-0005-0000-0000-0000C4020000}"/>
    <cellStyle name="パーセント 2 2 3" xfId="1558" xr:uid="{00000000-0005-0000-0000-0000C5020000}"/>
    <cellStyle name="パーセント 2 3" xfId="707" xr:uid="{00000000-0005-0000-0000-0000C6020000}"/>
    <cellStyle name="パーセント 2 3 2" xfId="1559" xr:uid="{00000000-0005-0000-0000-0000C7020000}"/>
    <cellStyle name="パーセント 2 4" xfId="1560" xr:uid="{00000000-0005-0000-0000-0000C8020000}"/>
    <cellStyle name="パーセント 2 4 2" xfId="1548" xr:uid="{00000000-0005-0000-0000-0000C9020000}"/>
    <cellStyle name="パーセント 2 4 3" xfId="1581" xr:uid="{00000000-0005-0000-0000-0000CA020000}"/>
    <cellStyle name="パーセント 2 5" xfId="1599" xr:uid="{20D77D03-1939-458B-8BFE-2FACB4F92C9B}"/>
    <cellStyle name="パーセント 3" xfId="708" xr:uid="{00000000-0005-0000-0000-0000CB020000}"/>
    <cellStyle name="パーセント 3 2" xfId="1582" xr:uid="{00000000-0005-0000-0000-0000CC020000}"/>
    <cellStyle name="パーセント 3 3 2" xfId="1583" xr:uid="{00000000-0005-0000-0000-0000CD020000}"/>
    <cellStyle name="パーセント 3 3 3" xfId="1584" xr:uid="{00000000-0005-0000-0000-0000CE020000}"/>
    <cellStyle name="パーセント 3 4" xfId="1585" xr:uid="{00000000-0005-0000-0000-0000CF020000}"/>
    <cellStyle name="パーセント 3 5" xfId="1586" xr:uid="{00000000-0005-0000-0000-0000D0020000}"/>
    <cellStyle name="パーセント 4" xfId="709" xr:uid="{00000000-0005-0000-0000-0000D1020000}"/>
    <cellStyle name="パーセント 4 2" xfId="1551" xr:uid="{00000000-0005-0000-0000-0000D2020000}"/>
    <cellStyle name="パーセント 5" xfId="710" xr:uid="{00000000-0005-0000-0000-0000D3020000}"/>
    <cellStyle name="パーセント 5 2" xfId="1555" xr:uid="{00000000-0005-0000-0000-0000D4020000}"/>
    <cellStyle name="メモ 10" xfId="711" xr:uid="{00000000-0005-0000-0000-0000D5020000}"/>
    <cellStyle name="メモ 11" xfId="712" xr:uid="{00000000-0005-0000-0000-0000D6020000}"/>
    <cellStyle name="メモ 12" xfId="713" xr:uid="{00000000-0005-0000-0000-0000D7020000}"/>
    <cellStyle name="メモ 13" xfId="714" xr:uid="{00000000-0005-0000-0000-0000D8020000}"/>
    <cellStyle name="メモ 14" xfId="715" xr:uid="{00000000-0005-0000-0000-0000D9020000}"/>
    <cellStyle name="メモ 15" xfId="716" xr:uid="{00000000-0005-0000-0000-0000DA020000}"/>
    <cellStyle name="メモ 16" xfId="717" xr:uid="{00000000-0005-0000-0000-0000DB020000}"/>
    <cellStyle name="メモ 17" xfId="718" xr:uid="{00000000-0005-0000-0000-0000DC020000}"/>
    <cellStyle name="メモ 18" xfId="719" xr:uid="{00000000-0005-0000-0000-0000DD020000}"/>
    <cellStyle name="メモ 19" xfId="720" xr:uid="{00000000-0005-0000-0000-0000DE020000}"/>
    <cellStyle name="メモ 2" xfId="721" xr:uid="{00000000-0005-0000-0000-0000DF020000}"/>
    <cellStyle name="メモ 2 2" xfId="722" xr:uid="{00000000-0005-0000-0000-0000E0020000}"/>
    <cellStyle name="メモ 2 2 2" xfId="723" xr:uid="{00000000-0005-0000-0000-0000E1020000}"/>
    <cellStyle name="メモ 2 2 2 2" xfId="1390" xr:uid="{00000000-0005-0000-0000-0000E2020000}"/>
    <cellStyle name="メモ 2 2 2 2 2" xfId="1391" xr:uid="{00000000-0005-0000-0000-0000E3020000}"/>
    <cellStyle name="メモ 2 2 2 3" xfId="1392" xr:uid="{00000000-0005-0000-0000-0000E4020000}"/>
    <cellStyle name="メモ 2 2 3" xfId="724" xr:uid="{00000000-0005-0000-0000-0000E5020000}"/>
    <cellStyle name="メモ 2 2 3 2" xfId="1393" xr:uid="{00000000-0005-0000-0000-0000E6020000}"/>
    <cellStyle name="メモ 2 3" xfId="1561" xr:uid="{00000000-0005-0000-0000-0000E7020000}"/>
    <cellStyle name="メモ 20" xfId="725" xr:uid="{00000000-0005-0000-0000-0000E8020000}"/>
    <cellStyle name="メモ 21" xfId="726" xr:uid="{00000000-0005-0000-0000-0000E9020000}"/>
    <cellStyle name="メモ 22" xfId="727" xr:uid="{00000000-0005-0000-0000-0000EA020000}"/>
    <cellStyle name="メモ 23" xfId="728" xr:uid="{00000000-0005-0000-0000-0000EB020000}"/>
    <cellStyle name="メモ 24" xfId="729" xr:uid="{00000000-0005-0000-0000-0000EC020000}"/>
    <cellStyle name="メモ 25" xfId="730" xr:uid="{00000000-0005-0000-0000-0000ED020000}"/>
    <cellStyle name="メモ 3" xfId="731" xr:uid="{00000000-0005-0000-0000-0000EE020000}"/>
    <cellStyle name="メモ 3 2" xfId="732" xr:uid="{00000000-0005-0000-0000-0000EF020000}"/>
    <cellStyle name="メモ 3 2 2" xfId="1394" xr:uid="{00000000-0005-0000-0000-0000F0020000}"/>
    <cellStyle name="メモ 3 2 2 2" xfId="1395" xr:uid="{00000000-0005-0000-0000-0000F1020000}"/>
    <cellStyle name="メモ 3 2 3" xfId="1396" xr:uid="{00000000-0005-0000-0000-0000F2020000}"/>
    <cellStyle name="メモ 3 3" xfId="733" xr:uid="{00000000-0005-0000-0000-0000F3020000}"/>
    <cellStyle name="メモ 3 3 2" xfId="1397" xr:uid="{00000000-0005-0000-0000-0000F4020000}"/>
    <cellStyle name="メモ 4" xfId="734" xr:uid="{00000000-0005-0000-0000-0000F5020000}"/>
    <cellStyle name="メモ 4 2" xfId="735" xr:uid="{00000000-0005-0000-0000-0000F6020000}"/>
    <cellStyle name="メモ 4 2 2" xfId="1398" xr:uid="{00000000-0005-0000-0000-0000F7020000}"/>
    <cellStyle name="メモ 4 2 2 2" xfId="1399" xr:uid="{00000000-0005-0000-0000-0000F8020000}"/>
    <cellStyle name="メモ 4 2 3" xfId="1400" xr:uid="{00000000-0005-0000-0000-0000F9020000}"/>
    <cellStyle name="メモ 4 3" xfId="736" xr:uid="{00000000-0005-0000-0000-0000FA020000}"/>
    <cellStyle name="メモ 4 3 2" xfId="1401" xr:uid="{00000000-0005-0000-0000-0000FB020000}"/>
    <cellStyle name="メモ 5" xfId="737" xr:uid="{00000000-0005-0000-0000-0000FC020000}"/>
    <cellStyle name="メモ 6" xfId="738" xr:uid="{00000000-0005-0000-0000-0000FD020000}"/>
    <cellStyle name="メモ 7" xfId="739" xr:uid="{00000000-0005-0000-0000-0000FE020000}"/>
    <cellStyle name="メモ 8" xfId="740" xr:uid="{00000000-0005-0000-0000-0000FF020000}"/>
    <cellStyle name="メモ 9" xfId="741" xr:uid="{00000000-0005-0000-0000-000000030000}"/>
    <cellStyle name="リンク セル 10" xfId="742" xr:uid="{00000000-0005-0000-0000-000001030000}"/>
    <cellStyle name="リンク セル 11" xfId="743" xr:uid="{00000000-0005-0000-0000-000002030000}"/>
    <cellStyle name="リンク セル 12" xfId="744" xr:uid="{00000000-0005-0000-0000-000003030000}"/>
    <cellStyle name="リンク セル 13" xfId="745" xr:uid="{00000000-0005-0000-0000-000004030000}"/>
    <cellStyle name="リンク セル 14" xfId="746" xr:uid="{00000000-0005-0000-0000-000005030000}"/>
    <cellStyle name="リンク セル 15" xfId="747" xr:uid="{00000000-0005-0000-0000-000006030000}"/>
    <cellStyle name="リンク セル 16" xfId="748" xr:uid="{00000000-0005-0000-0000-000007030000}"/>
    <cellStyle name="リンク セル 17" xfId="749" xr:uid="{00000000-0005-0000-0000-000008030000}"/>
    <cellStyle name="リンク セル 18" xfId="750" xr:uid="{00000000-0005-0000-0000-000009030000}"/>
    <cellStyle name="リンク セル 19" xfId="751" xr:uid="{00000000-0005-0000-0000-00000A030000}"/>
    <cellStyle name="リンク セル 2" xfId="752" xr:uid="{00000000-0005-0000-0000-00000B030000}"/>
    <cellStyle name="リンク セル 2 2" xfId="753" xr:uid="{00000000-0005-0000-0000-00000C030000}"/>
    <cellStyle name="リンク セル 20" xfId="754" xr:uid="{00000000-0005-0000-0000-00000D030000}"/>
    <cellStyle name="リンク セル 21" xfId="755" xr:uid="{00000000-0005-0000-0000-00000E030000}"/>
    <cellStyle name="リンク セル 22" xfId="756" xr:uid="{00000000-0005-0000-0000-00000F030000}"/>
    <cellStyle name="リンク セル 23" xfId="757" xr:uid="{00000000-0005-0000-0000-000010030000}"/>
    <cellStyle name="リンク セル 24" xfId="758" xr:uid="{00000000-0005-0000-0000-000011030000}"/>
    <cellStyle name="リンク セル 25" xfId="759" xr:uid="{00000000-0005-0000-0000-000012030000}"/>
    <cellStyle name="リンク セル 3" xfId="760" xr:uid="{00000000-0005-0000-0000-000013030000}"/>
    <cellStyle name="リンク セル 3 2" xfId="761" xr:uid="{00000000-0005-0000-0000-000014030000}"/>
    <cellStyle name="リンク セル 4" xfId="762" xr:uid="{00000000-0005-0000-0000-000015030000}"/>
    <cellStyle name="リンク セル 5" xfId="763" xr:uid="{00000000-0005-0000-0000-000016030000}"/>
    <cellStyle name="リンク セル 6" xfId="764" xr:uid="{00000000-0005-0000-0000-000017030000}"/>
    <cellStyle name="リンク セル 7" xfId="765" xr:uid="{00000000-0005-0000-0000-000018030000}"/>
    <cellStyle name="リンク セル 8" xfId="766" xr:uid="{00000000-0005-0000-0000-000019030000}"/>
    <cellStyle name="リンク セル 9" xfId="767" xr:uid="{00000000-0005-0000-0000-00001A030000}"/>
    <cellStyle name="悪い 10" xfId="768" xr:uid="{00000000-0005-0000-0000-00001B030000}"/>
    <cellStyle name="悪い 11" xfId="769" xr:uid="{00000000-0005-0000-0000-00001C030000}"/>
    <cellStyle name="悪い 12" xfId="770" xr:uid="{00000000-0005-0000-0000-00001D030000}"/>
    <cellStyle name="悪い 13" xfId="771" xr:uid="{00000000-0005-0000-0000-00001E030000}"/>
    <cellStyle name="悪い 14" xfId="772" xr:uid="{00000000-0005-0000-0000-00001F030000}"/>
    <cellStyle name="悪い 15" xfId="773" xr:uid="{00000000-0005-0000-0000-000020030000}"/>
    <cellStyle name="悪い 16" xfId="774" xr:uid="{00000000-0005-0000-0000-000021030000}"/>
    <cellStyle name="悪い 17" xfId="775" xr:uid="{00000000-0005-0000-0000-000022030000}"/>
    <cellStyle name="悪い 18" xfId="776" xr:uid="{00000000-0005-0000-0000-000023030000}"/>
    <cellStyle name="悪い 19" xfId="777" xr:uid="{00000000-0005-0000-0000-000024030000}"/>
    <cellStyle name="悪い 2" xfId="778" xr:uid="{00000000-0005-0000-0000-000025030000}"/>
    <cellStyle name="悪い 2 2" xfId="779" xr:uid="{00000000-0005-0000-0000-000026030000}"/>
    <cellStyle name="悪い 2 3" xfId="1402" xr:uid="{00000000-0005-0000-0000-000027030000}"/>
    <cellStyle name="悪い 20" xfId="780" xr:uid="{00000000-0005-0000-0000-000028030000}"/>
    <cellStyle name="悪い 21" xfId="781" xr:uid="{00000000-0005-0000-0000-000029030000}"/>
    <cellStyle name="悪い 22" xfId="782" xr:uid="{00000000-0005-0000-0000-00002A030000}"/>
    <cellStyle name="悪い 23" xfId="783" xr:uid="{00000000-0005-0000-0000-00002B030000}"/>
    <cellStyle name="悪い 24" xfId="784" xr:uid="{00000000-0005-0000-0000-00002C030000}"/>
    <cellStyle name="悪い 25" xfId="785" xr:uid="{00000000-0005-0000-0000-00002D030000}"/>
    <cellStyle name="悪い 3" xfId="786" xr:uid="{00000000-0005-0000-0000-00002E030000}"/>
    <cellStyle name="悪い 3 2" xfId="787" xr:uid="{00000000-0005-0000-0000-00002F030000}"/>
    <cellStyle name="悪い 4" xfId="788" xr:uid="{00000000-0005-0000-0000-000030030000}"/>
    <cellStyle name="悪い 5" xfId="789" xr:uid="{00000000-0005-0000-0000-000031030000}"/>
    <cellStyle name="悪い 6" xfId="790" xr:uid="{00000000-0005-0000-0000-000032030000}"/>
    <cellStyle name="悪い 7" xfId="791" xr:uid="{00000000-0005-0000-0000-000033030000}"/>
    <cellStyle name="悪い 8" xfId="792" xr:uid="{00000000-0005-0000-0000-000034030000}"/>
    <cellStyle name="悪い 9" xfId="793" xr:uid="{00000000-0005-0000-0000-000035030000}"/>
    <cellStyle name="計算 10" xfId="794" xr:uid="{00000000-0005-0000-0000-000036030000}"/>
    <cellStyle name="計算 11" xfId="795" xr:uid="{00000000-0005-0000-0000-000037030000}"/>
    <cellStyle name="計算 12" xfId="796" xr:uid="{00000000-0005-0000-0000-000038030000}"/>
    <cellStyle name="計算 13" xfId="797" xr:uid="{00000000-0005-0000-0000-000039030000}"/>
    <cellStyle name="計算 14" xfId="798" xr:uid="{00000000-0005-0000-0000-00003A030000}"/>
    <cellStyle name="計算 15" xfId="799" xr:uid="{00000000-0005-0000-0000-00003B030000}"/>
    <cellStyle name="計算 16" xfId="800" xr:uid="{00000000-0005-0000-0000-00003C030000}"/>
    <cellStyle name="計算 17" xfId="801" xr:uid="{00000000-0005-0000-0000-00003D030000}"/>
    <cellStyle name="計算 18" xfId="802" xr:uid="{00000000-0005-0000-0000-00003E030000}"/>
    <cellStyle name="計算 19" xfId="803" xr:uid="{00000000-0005-0000-0000-00003F030000}"/>
    <cellStyle name="計算 2" xfId="804" xr:uid="{00000000-0005-0000-0000-000040030000}"/>
    <cellStyle name="計算 2 2" xfId="805" xr:uid="{00000000-0005-0000-0000-000041030000}"/>
    <cellStyle name="計算 2 2 2" xfId="806" xr:uid="{00000000-0005-0000-0000-000042030000}"/>
    <cellStyle name="計算 2 2 2 2" xfId="1403" xr:uid="{00000000-0005-0000-0000-000043030000}"/>
    <cellStyle name="計算 2 2 2 2 2" xfId="1404" xr:uid="{00000000-0005-0000-0000-000044030000}"/>
    <cellStyle name="計算 2 2 2 3" xfId="1405" xr:uid="{00000000-0005-0000-0000-000045030000}"/>
    <cellStyle name="計算 2 2 3" xfId="807" xr:uid="{00000000-0005-0000-0000-000046030000}"/>
    <cellStyle name="計算 2 2 3 2" xfId="1406" xr:uid="{00000000-0005-0000-0000-000047030000}"/>
    <cellStyle name="計算 20" xfId="808" xr:uid="{00000000-0005-0000-0000-000048030000}"/>
    <cellStyle name="計算 21" xfId="809" xr:uid="{00000000-0005-0000-0000-000049030000}"/>
    <cellStyle name="計算 22" xfId="810" xr:uid="{00000000-0005-0000-0000-00004A030000}"/>
    <cellStyle name="計算 23" xfId="811" xr:uid="{00000000-0005-0000-0000-00004B030000}"/>
    <cellStyle name="計算 24" xfId="812" xr:uid="{00000000-0005-0000-0000-00004C030000}"/>
    <cellStyle name="計算 25" xfId="813" xr:uid="{00000000-0005-0000-0000-00004D030000}"/>
    <cellStyle name="計算 3" xfId="814" xr:uid="{00000000-0005-0000-0000-00004E030000}"/>
    <cellStyle name="計算 3 2" xfId="815" xr:uid="{00000000-0005-0000-0000-00004F030000}"/>
    <cellStyle name="計算 3 2 2" xfId="1407" xr:uid="{00000000-0005-0000-0000-000050030000}"/>
    <cellStyle name="計算 3 2 2 2" xfId="1408" xr:uid="{00000000-0005-0000-0000-000051030000}"/>
    <cellStyle name="計算 3 2 3" xfId="1409" xr:uid="{00000000-0005-0000-0000-000052030000}"/>
    <cellStyle name="計算 3 3" xfId="816" xr:uid="{00000000-0005-0000-0000-000053030000}"/>
    <cellStyle name="計算 3 3 2" xfId="1410" xr:uid="{00000000-0005-0000-0000-000054030000}"/>
    <cellStyle name="計算 4" xfId="817" xr:uid="{00000000-0005-0000-0000-000055030000}"/>
    <cellStyle name="計算 4 2" xfId="818" xr:uid="{00000000-0005-0000-0000-000056030000}"/>
    <cellStyle name="計算 4 2 2" xfId="1411" xr:uid="{00000000-0005-0000-0000-000057030000}"/>
    <cellStyle name="計算 4 2 2 2" xfId="1412" xr:uid="{00000000-0005-0000-0000-000058030000}"/>
    <cellStyle name="計算 4 2 3" xfId="1413" xr:uid="{00000000-0005-0000-0000-000059030000}"/>
    <cellStyle name="計算 4 3" xfId="819" xr:uid="{00000000-0005-0000-0000-00005A030000}"/>
    <cellStyle name="計算 4 3 2" xfId="1414" xr:uid="{00000000-0005-0000-0000-00005B030000}"/>
    <cellStyle name="計算 5" xfId="820" xr:uid="{00000000-0005-0000-0000-00005C030000}"/>
    <cellStyle name="計算 6" xfId="821" xr:uid="{00000000-0005-0000-0000-00005D030000}"/>
    <cellStyle name="計算 7" xfId="822" xr:uid="{00000000-0005-0000-0000-00005E030000}"/>
    <cellStyle name="計算 8" xfId="823" xr:uid="{00000000-0005-0000-0000-00005F030000}"/>
    <cellStyle name="計算 9" xfId="824" xr:uid="{00000000-0005-0000-0000-000060030000}"/>
    <cellStyle name="警告文 10" xfId="825" xr:uid="{00000000-0005-0000-0000-000061030000}"/>
    <cellStyle name="警告文 11" xfId="826" xr:uid="{00000000-0005-0000-0000-000062030000}"/>
    <cellStyle name="警告文 12" xfId="827" xr:uid="{00000000-0005-0000-0000-000063030000}"/>
    <cellStyle name="警告文 13" xfId="828" xr:uid="{00000000-0005-0000-0000-000064030000}"/>
    <cellStyle name="警告文 14" xfId="829" xr:uid="{00000000-0005-0000-0000-000065030000}"/>
    <cellStyle name="警告文 15" xfId="830" xr:uid="{00000000-0005-0000-0000-000066030000}"/>
    <cellStyle name="警告文 16" xfId="831" xr:uid="{00000000-0005-0000-0000-000067030000}"/>
    <cellStyle name="警告文 17" xfId="832" xr:uid="{00000000-0005-0000-0000-000068030000}"/>
    <cellStyle name="警告文 18" xfId="833" xr:uid="{00000000-0005-0000-0000-000069030000}"/>
    <cellStyle name="警告文 19" xfId="834" xr:uid="{00000000-0005-0000-0000-00006A030000}"/>
    <cellStyle name="警告文 2" xfId="835" xr:uid="{00000000-0005-0000-0000-00006B030000}"/>
    <cellStyle name="警告文 2 2" xfId="836" xr:uid="{00000000-0005-0000-0000-00006C030000}"/>
    <cellStyle name="警告文 20" xfId="837" xr:uid="{00000000-0005-0000-0000-00006D030000}"/>
    <cellStyle name="警告文 21" xfId="838" xr:uid="{00000000-0005-0000-0000-00006E030000}"/>
    <cellStyle name="警告文 22" xfId="839" xr:uid="{00000000-0005-0000-0000-00006F030000}"/>
    <cellStyle name="警告文 23" xfId="840" xr:uid="{00000000-0005-0000-0000-000070030000}"/>
    <cellStyle name="警告文 24" xfId="841" xr:uid="{00000000-0005-0000-0000-000071030000}"/>
    <cellStyle name="警告文 25" xfId="842" xr:uid="{00000000-0005-0000-0000-000072030000}"/>
    <cellStyle name="警告文 3" xfId="843" xr:uid="{00000000-0005-0000-0000-000073030000}"/>
    <cellStyle name="警告文 3 2" xfId="844" xr:uid="{00000000-0005-0000-0000-000074030000}"/>
    <cellStyle name="警告文 4" xfId="845" xr:uid="{00000000-0005-0000-0000-000075030000}"/>
    <cellStyle name="警告文 5" xfId="846" xr:uid="{00000000-0005-0000-0000-000076030000}"/>
    <cellStyle name="警告文 6" xfId="847" xr:uid="{00000000-0005-0000-0000-000077030000}"/>
    <cellStyle name="警告文 7" xfId="848" xr:uid="{00000000-0005-0000-0000-000078030000}"/>
    <cellStyle name="警告文 8" xfId="849" xr:uid="{00000000-0005-0000-0000-000079030000}"/>
    <cellStyle name="警告文 9" xfId="850" xr:uid="{00000000-0005-0000-0000-00007A030000}"/>
    <cellStyle name="桁区切り 2" xfId="851" xr:uid="{00000000-0005-0000-0000-00007B030000}"/>
    <cellStyle name="桁区切り 2 2" xfId="852" xr:uid="{00000000-0005-0000-0000-00007C030000}"/>
    <cellStyle name="桁区切り 2 2 2" xfId="853" xr:uid="{00000000-0005-0000-0000-00007D030000}"/>
    <cellStyle name="桁区切り 2 2 2 2" xfId="1562" xr:uid="{00000000-0005-0000-0000-00007E030000}"/>
    <cellStyle name="桁区切り 2 2 3" xfId="1563" xr:uid="{00000000-0005-0000-0000-00007F030000}"/>
    <cellStyle name="桁区切り 2 2 3 2" xfId="1587" xr:uid="{00000000-0005-0000-0000-000080030000}"/>
    <cellStyle name="桁区切り 2 2 3 3" xfId="1588" xr:uid="{00000000-0005-0000-0000-000081030000}"/>
    <cellStyle name="桁区切り 2 3" xfId="854" xr:uid="{00000000-0005-0000-0000-000082030000}"/>
    <cellStyle name="桁区切り 2 3 2" xfId="1564" xr:uid="{00000000-0005-0000-0000-000083030000}"/>
    <cellStyle name="桁区切り 2 3 3" xfId="1598" xr:uid="{7516C2CB-5813-47CD-9636-FB57566235B6}"/>
    <cellStyle name="桁区切り 2 4" xfId="1415" xr:uid="{00000000-0005-0000-0000-000084030000}"/>
    <cellStyle name="桁区切り 2 5" xfId="1416" xr:uid="{00000000-0005-0000-0000-000085030000}"/>
    <cellStyle name="桁区切り 2 5 2" xfId="1417" xr:uid="{00000000-0005-0000-0000-000086030000}"/>
    <cellStyle name="桁区切り 2 5 3" xfId="1418" xr:uid="{00000000-0005-0000-0000-000087030000}"/>
    <cellStyle name="桁区切り 2 5 3 2" xfId="1419" xr:uid="{00000000-0005-0000-0000-000088030000}"/>
    <cellStyle name="桁区切り 2 6" xfId="1420" xr:uid="{00000000-0005-0000-0000-000089030000}"/>
    <cellStyle name="桁区切り 2 7" xfId="1421" xr:uid="{00000000-0005-0000-0000-00008A030000}"/>
    <cellStyle name="桁区切り 2 8" xfId="1422" xr:uid="{00000000-0005-0000-0000-00008B030000}"/>
    <cellStyle name="桁区切り 2 8 2" xfId="1423" xr:uid="{00000000-0005-0000-0000-00008C030000}"/>
    <cellStyle name="桁区切り 2 8 2 2" xfId="1424" xr:uid="{00000000-0005-0000-0000-00008D030000}"/>
    <cellStyle name="桁区切り 2 8 2 2 2" xfId="1425" xr:uid="{00000000-0005-0000-0000-00008E030000}"/>
    <cellStyle name="桁区切り 2 8 2 2 2 2" xfId="1426" xr:uid="{00000000-0005-0000-0000-00008F030000}"/>
    <cellStyle name="桁区切り 2 8 2 2 2 2 2" xfId="1427" xr:uid="{00000000-0005-0000-0000-000090030000}"/>
    <cellStyle name="桁区切り 2 8 2 3" xfId="1428" xr:uid="{00000000-0005-0000-0000-000091030000}"/>
    <cellStyle name="桁区切り 2 8 2 3 2" xfId="1429" xr:uid="{00000000-0005-0000-0000-000092030000}"/>
    <cellStyle name="桁区切り 2 8 2 3 2 2" xfId="1430" xr:uid="{00000000-0005-0000-0000-000093030000}"/>
    <cellStyle name="桁区切り 2 9" xfId="1602" xr:uid="{73C09BAE-2961-4DFC-9790-7ACC01035123}"/>
    <cellStyle name="桁区切り 3" xfId="855" xr:uid="{00000000-0005-0000-0000-000094030000}"/>
    <cellStyle name="桁区切り 3 2" xfId="856" xr:uid="{00000000-0005-0000-0000-000095030000}"/>
    <cellStyle name="桁区切り 3 3" xfId="1589" xr:uid="{00000000-0005-0000-0000-000096030000}"/>
    <cellStyle name="桁区切り 3 4" xfId="1590" xr:uid="{00000000-0005-0000-0000-000097030000}"/>
    <cellStyle name="桁区切り 3 5" xfId="1431" xr:uid="{00000000-0005-0000-0000-000098030000}"/>
    <cellStyle name="桁区切り 4" xfId="857" xr:uid="{00000000-0005-0000-0000-000099030000}"/>
    <cellStyle name="桁区切り 4 2" xfId="1432" xr:uid="{00000000-0005-0000-0000-00009A030000}"/>
    <cellStyle name="桁区切り 5" xfId="1433" xr:uid="{00000000-0005-0000-0000-00009B030000}"/>
    <cellStyle name="桁区切り 5 2" xfId="1550" xr:uid="{00000000-0005-0000-0000-00009C030000}"/>
    <cellStyle name="桁区切り 6" xfId="1434" xr:uid="{00000000-0005-0000-0000-00009D030000}"/>
    <cellStyle name="桁区切り 7" xfId="1435" xr:uid="{00000000-0005-0000-0000-00009E030000}"/>
    <cellStyle name="桁区切り 8" xfId="1436" xr:uid="{00000000-0005-0000-0000-00009F030000}"/>
    <cellStyle name="桁区切り 8 2" xfId="1437" xr:uid="{00000000-0005-0000-0000-0000A0030000}"/>
    <cellStyle name="桁区切り 9" xfId="1600" xr:uid="{F38EDD11-DCC1-4887-B9A6-5AF1DA72FC15}"/>
    <cellStyle name="見出し 1 10" xfId="858" xr:uid="{00000000-0005-0000-0000-0000A1030000}"/>
    <cellStyle name="見出し 1 11" xfId="859" xr:uid="{00000000-0005-0000-0000-0000A2030000}"/>
    <cellStyle name="見出し 1 12" xfId="860" xr:uid="{00000000-0005-0000-0000-0000A3030000}"/>
    <cellStyle name="見出し 1 13" xfId="861" xr:uid="{00000000-0005-0000-0000-0000A4030000}"/>
    <cellStyle name="見出し 1 14" xfId="862" xr:uid="{00000000-0005-0000-0000-0000A5030000}"/>
    <cellStyle name="見出し 1 15" xfId="863" xr:uid="{00000000-0005-0000-0000-0000A6030000}"/>
    <cellStyle name="見出し 1 16" xfId="864" xr:uid="{00000000-0005-0000-0000-0000A7030000}"/>
    <cellStyle name="見出し 1 17" xfId="865" xr:uid="{00000000-0005-0000-0000-0000A8030000}"/>
    <cellStyle name="見出し 1 18" xfId="866" xr:uid="{00000000-0005-0000-0000-0000A9030000}"/>
    <cellStyle name="見出し 1 19" xfId="867" xr:uid="{00000000-0005-0000-0000-0000AA030000}"/>
    <cellStyle name="見出し 1 2" xfId="868" xr:uid="{00000000-0005-0000-0000-0000AB030000}"/>
    <cellStyle name="見出し 1 2 2" xfId="869" xr:uid="{00000000-0005-0000-0000-0000AC030000}"/>
    <cellStyle name="見出し 1 20" xfId="870" xr:uid="{00000000-0005-0000-0000-0000AD030000}"/>
    <cellStyle name="見出し 1 21" xfId="871" xr:uid="{00000000-0005-0000-0000-0000AE030000}"/>
    <cellStyle name="見出し 1 22" xfId="872" xr:uid="{00000000-0005-0000-0000-0000AF030000}"/>
    <cellStyle name="見出し 1 23" xfId="873" xr:uid="{00000000-0005-0000-0000-0000B0030000}"/>
    <cellStyle name="見出し 1 24" xfId="874" xr:uid="{00000000-0005-0000-0000-0000B1030000}"/>
    <cellStyle name="見出し 1 25" xfId="875" xr:uid="{00000000-0005-0000-0000-0000B2030000}"/>
    <cellStyle name="見出し 1 3" xfId="876" xr:uid="{00000000-0005-0000-0000-0000B3030000}"/>
    <cellStyle name="見出し 1 3 2" xfId="877" xr:uid="{00000000-0005-0000-0000-0000B4030000}"/>
    <cellStyle name="見出し 1 4" xfId="878" xr:uid="{00000000-0005-0000-0000-0000B5030000}"/>
    <cellStyle name="見出し 1 5" xfId="879" xr:uid="{00000000-0005-0000-0000-0000B6030000}"/>
    <cellStyle name="見出し 1 6" xfId="880" xr:uid="{00000000-0005-0000-0000-0000B7030000}"/>
    <cellStyle name="見出し 1 7" xfId="881" xr:uid="{00000000-0005-0000-0000-0000B8030000}"/>
    <cellStyle name="見出し 1 8" xfId="882" xr:uid="{00000000-0005-0000-0000-0000B9030000}"/>
    <cellStyle name="見出し 1 9" xfId="883" xr:uid="{00000000-0005-0000-0000-0000BA030000}"/>
    <cellStyle name="見出し 2 10" xfId="884" xr:uid="{00000000-0005-0000-0000-0000BB030000}"/>
    <cellStyle name="見出し 2 11" xfId="885" xr:uid="{00000000-0005-0000-0000-0000BC030000}"/>
    <cellStyle name="見出し 2 12" xfId="886" xr:uid="{00000000-0005-0000-0000-0000BD030000}"/>
    <cellStyle name="見出し 2 13" xfId="887" xr:uid="{00000000-0005-0000-0000-0000BE030000}"/>
    <cellStyle name="見出し 2 14" xfId="888" xr:uid="{00000000-0005-0000-0000-0000BF030000}"/>
    <cellStyle name="見出し 2 15" xfId="889" xr:uid="{00000000-0005-0000-0000-0000C0030000}"/>
    <cellStyle name="見出し 2 16" xfId="890" xr:uid="{00000000-0005-0000-0000-0000C1030000}"/>
    <cellStyle name="見出し 2 17" xfId="891" xr:uid="{00000000-0005-0000-0000-0000C2030000}"/>
    <cellStyle name="見出し 2 18" xfId="892" xr:uid="{00000000-0005-0000-0000-0000C3030000}"/>
    <cellStyle name="見出し 2 19" xfId="893" xr:uid="{00000000-0005-0000-0000-0000C4030000}"/>
    <cellStyle name="見出し 2 2" xfId="894" xr:uid="{00000000-0005-0000-0000-0000C5030000}"/>
    <cellStyle name="見出し 2 2 2" xfId="895" xr:uid="{00000000-0005-0000-0000-0000C6030000}"/>
    <cellStyle name="見出し 2 20" xfId="896" xr:uid="{00000000-0005-0000-0000-0000C7030000}"/>
    <cellStyle name="見出し 2 21" xfId="897" xr:uid="{00000000-0005-0000-0000-0000C8030000}"/>
    <cellStyle name="見出し 2 22" xfId="898" xr:uid="{00000000-0005-0000-0000-0000C9030000}"/>
    <cellStyle name="見出し 2 23" xfId="899" xr:uid="{00000000-0005-0000-0000-0000CA030000}"/>
    <cellStyle name="見出し 2 24" xfId="900" xr:uid="{00000000-0005-0000-0000-0000CB030000}"/>
    <cellStyle name="見出し 2 25" xfId="901" xr:uid="{00000000-0005-0000-0000-0000CC030000}"/>
    <cellStyle name="見出し 2 3" xfId="902" xr:uid="{00000000-0005-0000-0000-0000CD030000}"/>
    <cellStyle name="見出し 2 3 2" xfId="903" xr:uid="{00000000-0005-0000-0000-0000CE030000}"/>
    <cellStyle name="見出し 2 4" xfId="904" xr:uid="{00000000-0005-0000-0000-0000CF030000}"/>
    <cellStyle name="見出し 2 5" xfId="905" xr:uid="{00000000-0005-0000-0000-0000D0030000}"/>
    <cellStyle name="見出し 2 6" xfId="906" xr:uid="{00000000-0005-0000-0000-0000D1030000}"/>
    <cellStyle name="見出し 2 7" xfId="907" xr:uid="{00000000-0005-0000-0000-0000D2030000}"/>
    <cellStyle name="見出し 2 8" xfId="908" xr:uid="{00000000-0005-0000-0000-0000D3030000}"/>
    <cellStyle name="見出し 2 9" xfId="909" xr:uid="{00000000-0005-0000-0000-0000D4030000}"/>
    <cellStyle name="見出し 3 10" xfId="910" xr:uid="{00000000-0005-0000-0000-0000D5030000}"/>
    <cellStyle name="見出し 3 11" xfId="911" xr:uid="{00000000-0005-0000-0000-0000D6030000}"/>
    <cellStyle name="見出し 3 12" xfId="912" xr:uid="{00000000-0005-0000-0000-0000D7030000}"/>
    <cellStyle name="見出し 3 13" xfId="913" xr:uid="{00000000-0005-0000-0000-0000D8030000}"/>
    <cellStyle name="見出し 3 14" xfId="914" xr:uid="{00000000-0005-0000-0000-0000D9030000}"/>
    <cellStyle name="見出し 3 15" xfId="915" xr:uid="{00000000-0005-0000-0000-0000DA030000}"/>
    <cellStyle name="見出し 3 16" xfId="916" xr:uid="{00000000-0005-0000-0000-0000DB030000}"/>
    <cellStyle name="見出し 3 17" xfId="917" xr:uid="{00000000-0005-0000-0000-0000DC030000}"/>
    <cellStyle name="見出し 3 18" xfId="918" xr:uid="{00000000-0005-0000-0000-0000DD030000}"/>
    <cellStyle name="見出し 3 19" xfId="919" xr:uid="{00000000-0005-0000-0000-0000DE030000}"/>
    <cellStyle name="見出し 3 2" xfId="920" xr:uid="{00000000-0005-0000-0000-0000DF030000}"/>
    <cellStyle name="見出し 3 2 2" xfId="921" xr:uid="{00000000-0005-0000-0000-0000E0030000}"/>
    <cellStyle name="見出し 3 2 3" xfId="1565" xr:uid="{00000000-0005-0000-0000-0000E1030000}"/>
    <cellStyle name="見出し 3 20" xfId="922" xr:uid="{00000000-0005-0000-0000-0000E2030000}"/>
    <cellStyle name="見出し 3 21" xfId="923" xr:uid="{00000000-0005-0000-0000-0000E3030000}"/>
    <cellStyle name="見出し 3 22" xfId="924" xr:uid="{00000000-0005-0000-0000-0000E4030000}"/>
    <cellStyle name="見出し 3 23" xfId="925" xr:uid="{00000000-0005-0000-0000-0000E5030000}"/>
    <cellStyle name="見出し 3 24" xfId="926" xr:uid="{00000000-0005-0000-0000-0000E6030000}"/>
    <cellStyle name="見出し 3 25" xfId="927" xr:uid="{00000000-0005-0000-0000-0000E7030000}"/>
    <cellStyle name="見出し 3 3" xfId="928" xr:uid="{00000000-0005-0000-0000-0000E8030000}"/>
    <cellStyle name="見出し 3 3 2" xfId="929" xr:uid="{00000000-0005-0000-0000-0000E9030000}"/>
    <cellStyle name="見出し 3 4" xfId="930" xr:uid="{00000000-0005-0000-0000-0000EA030000}"/>
    <cellStyle name="見出し 3 5" xfId="931" xr:uid="{00000000-0005-0000-0000-0000EB030000}"/>
    <cellStyle name="見出し 3 6" xfId="932" xr:uid="{00000000-0005-0000-0000-0000EC030000}"/>
    <cellStyle name="見出し 3 7" xfId="933" xr:uid="{00000000-0005-0000-0000-0000ED030000}"/>
    <cellStyle name="見出し 3 8" xfId="934" xr:uid="{00000000-0005-0000-0000-0000EE030000}"/>
    <cellStyle name="見出し 3 9" xfId="935" xr:uid="{00000000-0005-0000-0000-0000EF030000}"/>
    <cellStyle name="見出し 4 10" xfId="936" xr:uid="{00000000-0005-0000-0000-0000F0030000}"/>
    <cellStyle name="見出し 4 11" xfId="937" xr:uid="{00000000-0005-0000-0000-0000F1030000}"/>
    <cellStyle name="見出し 4 12" xfId="938" xr:uid="{00000000-0005-0000-0000-0000F2030000}"/>
    <cellStyle name="見出し 4 13" xfId="939" xr:uid="{00000000-0005-0000-0000-0000F3030000}"/>
    <cellStyle name="見出し 4 14" xfId="940" xr:uid="{00000000-0005-0000-0000-0000F4030000}"/>
    <cellStyle name="見出し 4 15" xfId="941" xr:uid="{00000000-0005-0000-0000-0000F5030000}"/>
    <cellStyle name="見出し 4 16" xfId="942" xr:uid="{00000000-0005-0000-0000-0000F6030000}"/>
    <cellStyle name="見出し 4 17" xfId="943" xr:uid="{00000000-0005-0000-0000-0000F7030000}"/>
    <cellStyle name="見出し 4 18" xfId="944" xr:uid="{00000000-0005-0000-0000-0000F8030000}"/>
    <cellStyle name="見出し 4 19" xfId="945" xr:uid="{00000000-0005-0000-0000-0000F9030000}"/>
    <cellStyle name="見出し 4 2" xfId="946" xr:uid="{00000000-0005-0000-0000-0000FA030000}"/>
    <cellStyle name="見出し 4 2 2" xfId="947" xr:uid="{00000000-0005-0000-0000-0000FB030000}"/>
    <cellStyle name="見出し 4 20" xfId="948" xr:uid="{00000000-0005-0000-0000-0000FC030000}"/>
    <cellStyle name="見出し 4 21" xfId="949" xr:uid="{00000000-0005-0000-0000-0000FD030000}"/>
    <cellStyle name="見出し 4 22" xfId="950" xr:uid="{00000000-0005-0000-0000-0000FE030000}"/>
    <cellStyle name="見出し 4 23" xfId="951" xr:uid="{00000000-0005-0000-0000-0000FF030000}"/>
    <cellStyle name="見出し 4 24" xfId="952" xr:uid="{00000000-0005-0000-0000-000000040000}"/>
    <cellStyle name="見出し 4 25" xfId="953" xr:uid="{00000000-0005-0000-0000-000001040000}"/>
    <cellStyle name="見出し 4 3" xfId="954" xr:uid="{00000000-0005-0000-0000-000002040000}"/>
    <cellStyle name="見出し 4 3 2" xfId="955" xr:uid="{00000000-0005-0000-0000-000003040000}"/>
    <cellStyle name="見出し 4 4" xfId="956" xr:uid="{00000000-0005-0000-0000-000004040000}"/>
    <cellStyle name="見出し 4 5" xfId="957" xr:uid="{00000000-0005-0000-0000-000005040000}"/>
    <cellStyle name="見出し 4 6" xfId="958" xr:uid="{00000000-0005-0000-0000-000006040000}"/>
    <cellStyle name="見出し 4 7" xfId="959" xr:uid="{00000000-0005-0000-0000-000007040000}"/>
    <cellStyle name="見出し 4 8" xfId="960" xr:uid="{00000000-0005-0000-0000-000008040000}"/>
    <cellStyle name="見出し 4 9" xfId="961" xr:uid="{00000000-0005-0000-0000-000009040000}"/>
    <cellStyle name="集計 10" xfId="962" xr:uid="{00000000-0005-0000-0000-00000A040000}"/>
    <cellStyle name="集計 11" xfId="963" xr:uid="{00000000-0005-0000-0000-00000B040000}"/>
    <cellStyle name="集計 12" xfId="964" xr:uid="{00000000-0005-0000-0000-00000C040000}"/>
    <cellStyle name="集計 13" xfId="965" xr:uid="{00000000-0005-0000-0000-00000D040000}"/>
    <cellStyle name="集計 14" xfId="966" xr:uid="{00000000-0005-0000-0000-00000E040000}"/>
    <cellStyle name="集計 15" xfId="967" xr:uid="{00000000-0005-0000-0000-00000F040000}"/>
    <cellStyle name="集計 16" xfId="968" xr:uid="{00000000-0005-0000-0000-000010040000}"/>
    <cellStyle name="集計 17" xfId="969" xr:uid="{00000000-0005-0000-0000-000011040000}"/>
    <cellStyle name="集計 18" xfId="970" xr:uid="{00000000-0005-0000-0000-000012040000}"/>
    <cellStyle name="集計 19" xfId="971" xr:uid="{00000000-0005-0000-0000-000013040000}"/>
    <cellStyle name="集計 2" xfId="972" xr:uid="{00000000-0005-0000-0000-000014040000}"/>
    <cellStyle name="集計 2 2" xfId="973" xr:uid="{00000000-0005-0000-0000-000015040000}"/>
    <cellStyle name="集計 2 2 2" xfId="974" xr:uid="{00000000-0005-0000-0000-000016040000}"/>
    <cellStyle name="集計 2 2 2 2" xfId="1438" xr:uid="{00000000-0005-0000-0000-000017040000}"/>
    <cellStyle name="集計 2 2 2 2 2" xfId="1439" xr:uid="{00000000-0005-0000-0000-000018040000}"/>
    <cellStyle name="集計 2 2 2 3" xfId="1440" xr:uid="{00000000-0005-0000-0000-000019040000}"/>
    <cellStyle name="集計 2 2 3" xfId="975" xr:uid="{00000000-0005-0000-0000-00001A040000}"/>
    <cellStyle name="集計 2 2 3 2" xfId="1441" xr:uid="{00000000-0005-0000-0000-00001B040000}"/>
    <cellStyle name="集計 20" xfId="976" xr:uid="{00000000-0005-0000-0000-00001C040000}"/>
    <cellStyle name="集計 21" xfId="977" xr:uid="{00000000-0005-0000-0000-00001D040000}"/>
    <cellStyle name="集計 22" xfId="978" xr:uid="{00000000-0005-0000-0000-00001E040000}"/>
    <cellStyle name="集計 23" xfId="979" xr:uid="{00000000-0005-0000-0000-00001F040000}"/>
    <cellStyle name="集計 24" xfId="980" xr:uid="{00000000-0005-0000-0000-000020040000}"/>
    <cellStyle name="集計 25" xfId="981" xr:uid="{00000000-0005-0000-0000-000021040000}"/>
    <cellStyle name="集計 3" xfId="982" xr:uid="{00000000-0005-0000-0000-000022040000}"/>
    <cellStyle name="集計 3 2" xfId="983" xr:uid="{00000000-0005-0000-0000-000023040000}"/>
    <cellStyle name="集計 3 2 2" xfId="1442" xr:uid="{00000000-0005-0000-0000-000024040000}"/>
    <cellStyle name="集計 3 2 2 2" xfId="1443" xr:uid="{00000000-0005-0000-0000-000025040000}"/>
    <cellStyle name="集計 3 2 3" xfId="1444" xr:uid="{00000000-0005-0000-0000-000026040000}"/>
    <cellStyle name="集計 3 3" xfId="984" xr:uid="{00000000-0005-0000-0000-000027040000}"/>
    <cellStyle name="集計 3 3 2" xfId="1445" xr:uid="{00000000-0005-0000-0000-000028040000}"/>
    <cellStyle name="集計 4" xfId="985" xr:uid="{00000000-0005-0000-0000-000029040000}"/>
    <cellStyle name="集計 4 2" xfId="986" xr:uid="{00000000-0005-0000-0000-00002A040000}"/>
    <cellStyle name="集計 4 2 2" xfId="1446" xr:uid="{00000000-0005-0000-0000-00002B040000}"/>
    <cellStyle name="集計 4 2 2 2" xfId="1447" xr:uid="{00000000-0005-0000-0000-00002C040000}"/>
    <cellStyle name="集計 4 2 3" xfId="1448" xr:uid="{00000000-0005-0000-0000-00002D040000}"/>
    <cellStyle name="集計 4 3" xfId="987" xr:uid="{00000000-0005-0000-0000-00002E040000}"/>
    <cellStyle name="集計 4 3 2" xfId="1449" xr:uid="{00000000-0005-0000-0000-00002F040000}"/>
    <cellStyle name="集計 5" xfId="988" xr:uid="{00000000-0005-0000-0000-000030040000}"/>
    <cellStyle name="集計 6" xfId="989" xr:uid="{00000000-0005-0000-0000-000031040000}"/>
    <cellStyle name="集計 7" xfId="990" xr:uid="{00000000-0005-0000-0000-000032040000}"/>
    <cellStyle name="集計 8" xfId="991" xr:uid="{00000000-0005-0000-0000-000033040000}"/>
    <cellStyle name="集計 9" xfId="992" xr:uid="{00000000-0005-0000-0000-000034040000}"/>
    <cellStyle name="出力 10" xfId="993" xr:uid="{00000000-0005-0000-0000-000035040000}"/>
    <cellStyle name="出力 11" xfId="994" xr:uid="{00000000-0005-0000-0000-000036040000}"/>
    <cellStyle name="出力 12" xfId="995" xr:uid="{00000000-0005-0000-0000-000037040000}"/>
    <cellStyle name="出力 13" xfId="996" xr:uid="{00000000-0005-0000-0000-000038040000}"/>
    <cellStyle name="出力 14" xfId="997" xr:uid="{00000000-0005-0000-0000-000039040000}"/>
    <cellStyle name="出力 15" xfId="998" xr:uid="{00000000-0005-0000-0000-00003A040000}"/>
    <cellStyle name="出力 16" xfId="999" xr:uid="{00000000-0005-0000-0000-00003B040000}"/>
    <cellStyle name="出力 17" xfId="1000" xr:uid="{00000000-0005-0000-0000-00003C040000}"/>
    <cellStyle name="出力 18" xfId="1001" xr:uid="{00000000-0005-0000-0000-00003D040000}"/>
    <cellStyle name="出力 19" xfId="1002" xr:uid="{00000000-0005-0000-0000-00003E040000}"/>
    <cellStyle name="出力 2" xfId="1003" xr:uid="{00000000-0005-0000-0000-00003F040000}"/>
    <cellStyle name="出力 2 2" xfId="1004" xr:uid="{00000000-0005-0000-0000-000040040000}"/>
    <cellStyle name="出力 2 2 2" xfId="1005" xr:uid="{00000000-0005-0000-0000-000041040000}"/>
    <cellStyle name="出力 2 2 2 2" xfId="1450" xr:uid="{00000000-0005-0000-0000-000042040000}"/>
    <cellStyle name="出力 2 2 2 2 2" xfId="1451" xr:uid="{00000000-0005-0000-0000-000043040000}"/>
    <cellStyle name="出力 2 2 2 3" xfId="1452" xr:uid="{00000000-0005-0000-0000-000044040000}"/>
    <cellStyle name="出力 2 2 3" xfId="1006" xr:uid="{00000000-0005-0000-0000-000045040000}"/>
    <cellStyle name="出力 2 2 3 2" xfId="1453" xr:uid="{00000000-0005-0000-0000-000046040000}"/>
    <cellStyle name="出力 20" xfId="1007" xr:uid="{00000000-0005-0000-0000-000047040000}"/>
    <cellStyle name="出力 21" xfId="1008" xr:uid="{00000000-0005-0000-0000-000048040000}"/>
    <cellStyle name="出力 22" xfId="1009" xr:uid="{00000000-0005-0000-0000-000049040000}"/>
    <cellStyle name="出力 23" xfId="1010" xr:uid="{00000000-0005-0000-0000-00004A040000}"/>
    <cellStyle name="出力 24" xfId="1011" xr:uid="{00000000-0005-0000-0000-00004B040000}"/>
    <cellStyle name="出力 25" xfId="1012" xr:uid="{00000000-0005-0000-0000-00004C040000}"/>
    <cellStyle name="出力 3" xfId="1013" xr:uid="{00000000-0005-0000-0000-00004D040000}"/>
    <cellStyle name="出力 3 2" xfId="1014" xr:uid="{00000000-0005-0000-0000-00004E040000}"/>
    <cellStyle name="出力 3 2 2" xfId="1454" xr:uid="{00000000-0005-0000-0000-00004F040000}"/>
    <cellStyle name="出力 3 2 2 2" xfId="1455" xr:uid="{00000000-0005-0000-0000-000050040000}"/>
    <cellStyle name="出力 3 2 3" xfId="1456" xr:uid="{00000000-0005-0000-0000-000051040000}"/>
    <cellStyle name="出力 3 3" xfId="1015" xr:uid="{00000000-0005-0000-0000-000052040000}"/>
    <cellStyle name="出力 3 3 2" xfId="1457" xr:uid="{00000000-0005-0000-0000-000053040000}"/>
    <cellStyle name="出力 4" xfId="1016" xr:uid="{00000000-0005-0000-0000-000054040000}"/>
    <cellStyle name="出力 4 2" xfId="1017" xr:uid="{00000000-0005-0000-0000-000055040000}"/>
    <cellStyle name="出力 4 2 2" xfId="1458" xr:uid="{00000000-0005-0000-0000-000056040000}"/>
    <cellStyle name="出力 4 2 2 2" xfId="1459" xr:uid="{00000000-0005-0000-0000-000057040000}"/>
    <cellStyle name="出力 4 2 3" xfId="1460" xr:uid="{00000000-0005-0000-0000-000058040000}"/>
    <cellStyle name="出力 4 3" xfId="1018" xr:uid="{00000000-0005-0000-0000-000059040000}"/>
    <cellStyle name="出力 4 3 2" xfId="1461" xr:uid="{00000000-0005-0000-0000-00005A040000}"/>
    <cellStyle name="出力 5" xfId="1019" xr:uid="{00000000-0005-0000-0000-00005B040000}"/>
    <cellStyle name="出力 6" xfId="1020" xr:uid="{00000000-0005-0000-0000-00005C040000}"/>
    <cellStyle name="出力 7" xfId="1021" xr:uid="{00000000-0005-0000-0000-00005D040000}"/>
    <cellStyle name="出力 8" xfId="1022" xr:uid="{00000000-0005-0000-0000-00005E040000}"/>
    <cellStyle name="出力 9" xfId="1023" xr:uid="{00000000-0005-0000-0000-00005F040000}"/>
    <cellStyle name="説明文 10" xfId="1024" xr:uid="{00000000-0005-0000-0000-000060040000}"/>
    <cellStyle name="説明文 11" xfId="1025" xr:uid="{00000000-0005-0000-0000-000061040000}"/>
    <cellStyle name="説明文 12" xfId="1026" xr:uid="{00000000-0005-0000-0000-000062040000}"/>
    <cellStyle name="説明文 13" xfId="1027" xr:uid="{00000000-0005-0000-0000-000063040000}"/>
    <cellStyle name="説明文 14" xfId="1028" xr:uid="{00000000-0005-0000-0000-000064040000}"/>
    <cellStyle name="説明文 15" xfId="1029" xr:uid="{00000000-0005-0000-0000-000065040000}"/>
    <cellStyle name="説明文 16" xfId="1030" xr:uid="{00000000-0005-0000-0000-000066040000}"/>
    <cellStyle name="説明文 17" xfId="1031" xr:uid="{00000000-0005-0000-0000-000067040000}"/>
    <cellStyle name="説明文 18" xfId="1032" xr:uid="{00000000-0005-0000-0000-000068040000}"/>
    <cellStyle name="説明文 19" xfId="1033" xr:uid="{00000000-0005-0000-0000-000069040000}"/>
    <cellStyle name="説明文 2" xfId="1034" xr:uid="{00000000-0005-0000-0000-00006A040000}"/>
    <cellStyle name="説明文 2 2" xfId="1035" xr:uid="{00000000-0005-0000-0000-00006B040000}"/>
    <cellStyle name="説明文 20" xfId="1036" xr:uid="{00000000-0005-0000-0000-00006C040000}"/>
    <cellStyle name="説明文 21" xfId="1037" xr:uid="{00000000-0005-0000-0000-00006D040000}"/>
    <cellStyle name="説明文 22" xfId="1038" xr:uid="{00000000-0005-0000-0000-00006E040000}"/>
    <cellStyle name="説明文 23" xfId="1039" xr:uid="{00000000-0005-0000-0000-00006F040000}"/>
    <cellStyle name="説明文 24" xfId="1040" xr:uid="{00000000-0005-0000-0000-000070040000}"/>
    <cellStyle name="説明文 25" xfId="1041" xr:uid="{00000000-0005-0000-0000-000071040000}"/>
    <cellStyle name="説明文 3" xfId="1042" xr:uid="{00000000-0005-0000-0000-000072040000}"/>
    <cellStyle name="説明文 3 2" xfId="1043" xr:uid="{00000000-0005-0000-0000-000073040000}"/>
    <cellStyle name="説明文 4" xfId="1044" xr:uid="{00000000-0005-0000-0000-000074040000}"/>
    <cellStyle name="説明文 5" xfId="1045" xr:uid="{00000000-0005-0000-0000-000075040000}"/>
    <cellStyle name="説明文 6" xfId="1046" xr:uid="{00000000-0005-0000-0000-000076040000}"/>
    <cellStyle name="説明文 7" xfId="1047" xr:uid="{00000000-0005-0000-0000-000077040000}"/>
    <cellStyle name="説明文 8" xfId="1048" xr:uid="{00000000-0005-0000-0000-000078040000}"/>
    <cellStyle name="説明文 9" xfId="1049" xr:uid="{00000000-0005-0000-0000-000079040000}"/>
    <cellStyle name="通貨 2" xfId="1050" xr:uid="{00000000-0005-0000-0000-00007A040000}"/>
    <cellStyle name="通貨 3" xfId="1051" xr:uid="{00000000-0005-0000-0000-00007B040000}"/>
    <cellStyle name="通貨 3 2" xfId="1052" xr:uid="{00000000-0005-0000-0000-00007C040000}"/>
    <cellStyle name="入力 10" xfId="1053" xr:uid="{00000000-0005-0000-0000-00007D040000}"/>
    <cellStyle name="入力 11" xfId="1054" xr:uid="{00000000-0005-0000-0000-00007E040000}"/>
    <cellStyle name="入力 12" xfId="1055" xr:uid="{00000000-0005-0000-0000-00007F040000}"/>
    <cellStyle name="入力 13" xfId="1056" xr:uid="{00000000-0005-0000-0000-000080040000}"/>
    <cellStyle name="入力 14" xfId="1057" xr:uid="{00000000-0005-0000-0000-000081040000}"/>
    <cellStyle name="入力 15" xfId="1058" xr:uid="{00000000-0005-0000-0000-000082040000}"/>
    <cellStyle name="入力 16" xfId="1059" xr:uid="{00000000-0005-0000-0000-000083040000}"/>
    <cellStyle name="入力 17" xfId="1060" xr:uid="{00000000-0005-0000-0000-000084040000}"/>
    <cellStyle name="入力 18" xfId="1061" xr:uid="{00000000-0005-0000-0000-000085040000}"/>
    <cellStyle name="入力 19" xfId="1062" xr:uid="{00000000-0005-0000-0000-000086040000}"/>
    <cellStyle name="入力 2" xfId="1063" xr:uid="{00000000-0005-0000-0000-000087040000}"/>
    <cellStyle name="入力 2 2" xfId="1064" xr:uid="{00000000-0005-0000-0000-000088040000}"/>
    <cellStyle name="入力 2 2 2" xfId="1065" xr:uid="{00000000-0005-0000-0000-000089040000}"/>
    <cellStyle name="入力 2 2 2 2" xfId="1462" xr:uid="{00000000-0005-0000-0000-00008A040000}"/>
    <cellStyle name="入力 2 2 2 2 2" xfId="1463" xr:uid="{00000000-0005-0000-0000-00008B040000}"/>
    <cellStyle name="入力 2 2 2 3" xfId="1464" xr:uid="{00000000-0005-0000-0000-00008C040000}"/>
    <cellStyle name="入力 2 2 3" xfId="1066" xr:uid="{00000000-0005-0000-0000-00008D040000}"/>
    <cellStyle name="入力 2 2 3 2" xfId="1465" xr:uid="{00000000-0005-0000-0000-00008E040000}"/>
    <cellStyle name="入力 20" xfId="1067" xr:uid="{00000000-0005-0000-0000-00008F040000}"/>
    <cellStyle name="入力 21" xfId="1068" xr:uid="{00000000-0005-0000-0000-000090040000}"/>
    <cellStyle name="入力 22" xfId="1069" xr:uid="{00000000-0005-0000-0000-000091040000}"/>
    <cellStyle name="入力 23" xfId="1070" xr:uid="{00000000-0005-0000-0000-000092040000}"/>
    <cellStyle name="入力 24" xfId="1071" xr:uid="{00000000-0005-0000-0000-000093040000}"/>
    <cellStyle name="入力 25" xfId="1072" xr:uid="{00000000-0005-0000-0000-000094040000}"/>
    <cellStyle name="入力 3" xfId="1073" xr:uid="{00000000-0005-0000-0000-000095040000}"/>
    <cellStyle name="入力 3 2" xfId="1074" xr:uid="{00000000-0005-0000-0000-000096040000}"/>
    <cellStyle name="入力 3 2 2" xfId="1466" xr:uid="{00000000-0005-0000-0000-000097040000}"/>
    <cellStyle name="入力 3 2 2 2" xfId="1467" xr:uid="{00000000-0005-0000-0000-000098040000}"/>
    <cellStyle name="入力 3 2 3" xfId="1468" xr:uid="{00000000-0005-0000-0000-000099040000}"/>
    <cellStyle name="入力 3 3" xfId="1075" xr:uid="{00000000-0005-0000-0000-00009A040000}"/>
    <cellStyle name="入力 3 3 2" xfId="1469" xr:uid="{00000000-0005-0000-0000-00009B040000}"/>
    <cellStyle name="入力 4" xfId="1076" xr:uid="{00000000-0005-0000-0000-00009C040000}"/>
    <cellStyle name="入力 4 2" xfId="1077" xr:uid="{00000000-0005-0000-0000-00009D040000}"/>
    <cellStyle name="入力 4 2 2" xfId="1470" xr:uid="{00000000-0005-0000-0000-00009E040000}"/>
    <cellStyle name="入力 4 2 2 2" xfId="1471" xr:uid="{00000000-0005-0000-0000-00009F040000}"/>
    <cellStyle name="入力 4 2 3" xfId="1472" xr:uid="{00000000-0005-0000-0000-0000A0040000}"/>
    <cellStyle name="入力 4 3" xfId="1078" xr:uid="{00000000-0005-0000-0000-0000A1040000}"/>
    <cellStyle name="入力 4 3 2" xfId="1473" xr:uid="{00000000-0005-0000-0000-0000A2040000}"/>
    <cellStyle name="入力 5" xfId="1079" xr:uid="{00000000-0005-0000-0000-0000A3040000}"/>
    <cellStyle name="入力 6" xfId="1080" xr:uid="{00000000-0005-0000-0000-0000A4040000}"/>
    <cellStyle name="入力 7" xfId="1081" xr:uid="{00000000-0005-0000-0000-0000A5040000}"/>
    <cellStyle name="入力 8" xfId="1082" xr:uid="{00000000-0005-0000-0000-0000A6040000}"/>
    <cellStyle name="入力 9" xfId="1083" xr:uid="{00000000-0005-0000-0000-0000A7040000}"/>
    <cellStyle name="標準" xfId="0" builtinId="0"/>
    <cellStyle name="標準 10" xfId="1084" xr:uid="{00000000-0005-0000-0000-0000A9040000}"/>
    <cellStyle name="標準 10 10" xfId="1474" xr:uid="{00000000-0005-0000-0000-0000AA040000}"/>
    <cellStyle name="標準 10 11" xfId="1475" xr:uid="{00000000-0005-0000-0000-0000AB040000}"/>
    <cellStyle name="標準 10 12" xfId="1476" xr:uid="{00000000-0005-0000-0000-0000AC040000}"/>
    <cellStyle name="標準 10 2" xfId="1085" xr:uid="{00000000-0005-0000-0000-0000AD040000}"/>
    <cellStyle name="標準 10 3" xfId="1086" xr:uid="{00000000-0005-0000-0000-0000AE040000}"/>
    <cellStyle name="標準 10 4" xfId="1087" xr:uid="{00000000-0005-0000-0000-0000AF040000}"/>
    <cellStyle name="標準 10 4 2" xfId="1477" xr:uid="{00000000-0005-0000-0000-0000B0040000}"/>
    <cellStyle name="標準 10 4 2 2" xfId="1478" xr:uid="{00000000-0005-0000-0000-0000B1040000}"/>
    <cellStyle name="標準 10 4 2 2 2" xfId="1479" xr:uid="{00000000-0005-0000-0000-0000B2040000}"/>
    <cellStyle name="標準 10 4 2 2 2 2" xfId="1480" xr:uid="{00000000-0005-0000-0000-0000B3040000}"/>
    <cellStyle name="標準 10 4 2 2 2 2 2" xfId="1481" xr:uid="{00000000-0005-0000-0000-0000B4040000}"/>
    <cellStyle name="標準 10 4 2 2 2 2 2 2" xfId="1482" xr:uid="{00000000-0005-0000-0000-0000B5040000}"/>
    <cellStyle name="標準 10 4 3" xfId="1483" xr:uid="{00000000-0005-0000-0000-0000B6040000}"/>
    <cellStyle name="標準 10 4 3 2" xfId="1484" xr:uid="{00000000-0005-0000-0000-0000B7040000}"/>
    <cellStyle name="標準 10 5" xfId="1088" xr:uid="{00000000-0005-0000-0000-0000B8040000}"/>
    <cellStyle name="標準 10 6" xfId="1485" xr:uid="{00000000-0005-0000-0000-0000B9040000}"/>
    <cellStyle name="標準 10 6 2" xfId="1486" xr:uid="{00000000-0005-0000-0000-0000BA040000}"/>
    <cellStyle name="標準 10 6 2 2" xfId="1487" xr:uid="{00000000-0005-0000-0000-0000BB040000}"/>
    <cellStyle name="標準 10 6 2 3" xfId="1488" xr:uid="{00000000-0005-0000-0000-0000BC040000}"/>
    <cellStyle name="標準 10 6 2 3 2" xfId="1386" xr:uid="{00000000-0005-0000-0000-0000BD040000}"/>
    <cellStyle name="標準 10 7" xfId="1489" xr:uid="{00000000-0005-0000-0000-0000BE040000}"/>
    <cellStyle name="標準 10 8" xfId="1490" xr:uid="{00000000-0005-0000-0000-0000BF040000}"/>
    <cellStyle name="標準 10 8 2" xfId="1491" xr:uid="{00000000-0005-0000-0000-0000C0040000}"/>
    <cellStyle name="標準 10 8 2 2" xfId="1492" xr:uid="{00000000-0005-0000-0000-0000C1040000}"/>
    <cellStyle name="標準 10 8 2 2 2" xfId="1493" xr:uid="{00000000-0005-0000-0000-0000C2040000}"/>
    <cellStyle name="標準 10 8 2 2 3" xfId="1494" xr:uid="{00000000-0005-0000-0000-0000C3040000}"/>
    <cellStyle name="標準 10 8 2 2 3 2" xfId="1387" xr:uid="{00000000-0005-0000-0000-0000C4040000}"/>
    <cellStyle name="標準 10 8 2 2 3 2 2" xfId="1495" xr:uid="{00000000-0005-0000-0000-0000C5040000}"/>
    <cellStyle name="標準 10 8 2 3" xfId="1496" xr:uid="{00000000-0005-0000-0000-0000C6040000}"/>
    <cellStyle name="標準 10 8 2 4" xfId="1497" xr:uid="{00000000-0005-0000-0000-0000C7040000}"/>
    <cellStyle name="標準 10 8 2 4 2" xfId="1498" xr:uid="{00000000-0005-0000-0000-0000C8040000}"/>
    <cellStyle name="標準 10 8 2 4 2 2" xfId="1499" xr:uid="{00000000-0005-0000-0000-0000C9040000}"/>
    <cellStyle name="標準 10 8 3" xfId="1500" xr:uid="{00000000-0005-0000-0000-0000CA040000}"/>
    <cellStyle name="標準 10 8 4" xfId="1501" xr:uid="{00000000-0005-0000-0000-0000CB040000}"/>
    <cellStyle name="標準 10 8 4 2" xfId="1502" xr:uid="{00000000-0005-0000-0000-0000CC040000}"/>
    <cellStyle name="標準 10 8 4 2 2" xfId="1503" xr:uid="{00000000-0005-0000-0000-0000CD040000}"/>
    <cellStyle name="標準 10 8 4 2 3" xfId="1504" xr:uid="{00000000-0005-0000-0000-0000CE040000}"/>
    <cellStyle name="標準 10 9" xfId="1505" xr:uid="{00000000-0005-0000-0000-0000CF040000}"/>
    <cellStyle name="標準 10 9 2" xfId="1506" xr:uid="{00000000-0005-0000-0000-0000D0040000}"/>
    <cellStyle name="標準 10 9 3" xfId="1507" xr:uid="{00000000-0005-0000-0000-0000D1040000}"/>
    <cellStyle name="標準 10 9 3 2" xfId="1508" xr:uid="{00000000-0005-0000-0000-0000D2040000}"/>
    <cellStyle name="標準 11" xfId="1089" xr:uid="{00000000-0005-0000-0000-0000D3040000}"/>
    <cellStyle name="標準 11 2" xfId="1090" xr:uid="{00000000-0005-0000-0000-0000D4040000}"/>
    <cellStyle name="標準 11 3" xfId="1091" xr:uid="{00000000-0005-0000-0000-0000D5040000}"/>
    <cellStyle name="標準 11 4" xfId="1092" xr:uid="{00000000-0005-0000-0000-0000D6040000}"/>
    <cellStyle name="標準 11 5" xfId="1566" xr:uid="{00000000-0005-0000-0000-0000D7040000}"/>
    <cellStyle name="標準 12" xfId="1382" xr:uid="{00000000-0005-0000-0000-0000D8040000}"/>
    <cellStyle name="標準 12 2" xfId="1093" xr:uid="{00000000-0005-0000-0000-0000D9040000}"/>
    <cellStyle name="標準 12 3" xfId="1094" xr:uid="{00000000-0005-0000-0000-0000DA040000}"/>
    <cellStyle name="標準 12 4" xfId="1552" xr:uid="{00000000-0005-0000-0000-0000DB040000}"/>
    <cellStyle name="標準 12 4 2" xfId="1604" xr:uid="{2FF71551-902A-4B53-AFA0-2386D99B1C70}"/>
    <cellStyle name="標準 13" xfId="1095" xr:uid="{00000000-0005-0000-0000-0000DC040000}"/>
    <cellStyle name="標準 13 2" xfId="1096" xr:uid="{00000000-0005-0000-0000-0000DD040000}"/>
    <cellStyle name="標準 14" xfId="1383" xr:uid="{00000000-0005-0000-0000-0000DE040000}"/>
    <cellStyle name="標準 14 2" xfId="1097" xr:uid="{00000000-0005-0000-0000-0000DF040000}"/>
    <cellStyle name="標準 14 3" xfId="1098" xr:uid="{00000000-0005-0000-0000-0000E0040000}"/>
    <cellStyle name="標準 14 4" xfId="1099" xr:uid="{00000000-0005-0000-0000-0000E1040000}"/>
    <cellStyle name="標準 14 5" xfId="1100" xr:uid="{00000000-0005-0000-0000-0000E2040000}"/>
    <cellStyle name="標準 14 6" xfId="1101" xr:uid="{00000000-0005-0000-0000-0000E3040000}"/>
    <cellStyle name="標準 14 7" xfId="1102" xr:uid="{00000000-0005-0000-0000-0000E4040000}"/>
    <cellStyle name="標準 14 8" xfId="1103" xr:uid="{00000000-0005-0000-0000-0000E5040000}"/>
    <cellStyle name="標準 15" xfId="1104" xr:uid="{00000000-0005-0000-0000-0000E6040000}"/>
    <cellStyle name="標準 15 2" xfId="1105" xr:uid="{00000000-0005-0000-0000-0000E7040000}"/>
    <cellStyle name="標準 15 3" xfId="1106" xr:uid="{00000000-0005-0000-0000-0000E8040000}"/>
    <cellStyle name="標準 15 4" xfId="1107" xr:uid="{00000000-0005-0000-0000-0000E9040000}"/>
    <cellStyle name="標準 15 5" xfId="1108" xr:uid="{00000000-0005-0000-0000-0000EA040000}"/>
    <cellStyle name="標準 15 6" xfId="1109" xr:uid="{00000000-0005-0000-0000-0000EB040000}"/>
    <cellStyle name="標準 15 7" xfId="1110" xr:uid="{00000000-0005-0000-0000-0000EC040000}"/>
    <cellStyle name="標準 16" xfId="1384" xr:uid="{00000000-0005-0000-0000-0000ED040000}"/>
    <cellStyle name="標準 16 2" xfId="1111" xr:uid="{00000000-0005-0000-0000-0000EE040000}"/>
    <cellStyle name="標準 16 3" xfId="1112" xr:uid="{00000000-0005-0000-0000-0000EF040000}"/>
    <cellStyle name="標準 16 4" xfId="1113" xr:uid="{00000000-0005-0000-0000-0000F0040000}"/>
    <cellStyle name="標準 16 5" xfId="1114" xr:uid="{00000000-0005-0000-0000-0000F1040000}"/>
    <cellStyle name="標準 16 6" xfId="1115" xr:uid="{00000000-0005-0000-0000-0000F2040000}"/>
    <cellStyle name="標準 17" xfId="1116" xr:uid="{00000000-0005-0000-0000-0000F3040000}"/>
    <cellStyle name="標準 17 2" xfId="1117" xr:uid="{00000000-0005-0000-0000-0000F4040000}"/>
    <cellStyle name="標準 17 3" xfId="1118" xr:uid="{00000000-0005-0000-0000-0000F5040000}"/>
    <cellStyle name="標準 17 4" xfId="1119" xr:uid="{00000000-0005-0000-0000-0000F6040000}"/>
    <cellStyle name="標準 17 5" xfId="1120" xr:uid="{00000000-0005-0000-0000-0000F7040000}"/>
    <cellStyle name="標準 17 6" xfId="1567" xr:uid="{00000000-0005-0000-0000-0000F8040000}"/>
    <cellStyle name="標準 18" xfId="1509" xr:uid="{00000000-0005-0000-0000-0000F9040000}"/>
    <cellStyle name="標準 18 2" xfId="1121" xr:uid="{00000000-0005-0000-0000-0000FA040000}"/>
    <cellStyle name="標準 18 3" xfId="1122" xr:uid="{00000000-0005-0000-0000-0000FB040000}"/>
    <cellStyle name="標準 19" xfId="1510" xr:uid="{00000000-0005-0000-0000-0000FC040000}"/>
    <cellStyle name="標準 19 2" xfId="1123" xr:uid="{00000000-0005-0000-0000-0000FD040000}"/>
    <cellStyle name="標準 19 2 2" xfId="1511" xr:uid="{00000000-0005-0000-0000-0000FE040000}"/>
    <cellStyle name="標準 19 2 2 2" xfId="1512" xr:uid="{00000000-0005-0000-0000-0000FF040000}"/>
    <cellStyle name="標準 19 2 2 2 2" xfId="1513" xr:uid="{00000000-0005-0000-0000-000000050000}"/>
    <cellStyle name="標準 19 2 2 2 2 2" xfId="1514" xr:uid="{00000000-0005-0000-0000-000001050000}"/>
    <cellStyle name="標準 19 2 2 2 2 2 2" xfId="1515" xr:uid="{00000000-0005-0000-0000-000002050000}"/>
    <cellStyle name="標準 19 2 2 2 2 2 2 2" xfId="1516" xr:uid="{00000000-0005-0000-0000-000003050000}"/>
    <cellStyle name="標準 19 2 2 2 2 2 2 2 2" xfId="1517" xr:uid="{00000000-0005-0000-0000-000004050000}"/>
    <cellStyle name="標準 19 2 2 2 2 2 3" xfId="1518" xr:uid="{00000000-0005-0000-0000-000005050000}"/>
    <cellStyle name="標準 19 2 2 2 2 2 4" xfId="1519" xr:uid="{00000000-0005-0000-0000-000006050000}"/>
    <cellStyle name="標準 19 2 2 2 2 2 4 2" xfId="1520" xr:uid="{00000000-0005-0000-0000-000007050000}"/>
    <cellStyle name="標準 19 2 2 2 2 2 4 3" xfId="1521" xr:uid="{00000000-0005-0000-0000-000008050000}"/>
    <cellStyle name="標準 19 2 2 2 3" xfId="1522" xr:uid="{00000000-0005-0000-0000-000009050000}"/>
    <cellStyle name="標準 19 2 2 2 3 2" xfId="1523" xr:uid="{00000000-0005-0000-0000-00000A050000}"/>
    <cellStyle name="標準 19 2 2 2 3 2 2" xfId="1524" xr:uid="{00000000-0005-0000-0000-00000B050000}"/>
    <cellStyle name="標準 19 2 2 2 3 2 3" xfId="1525" xr:uid="{00000000-0005-0000-0000-00000C050000}"/>
    <cellStyle name="標準 19 2 2 3" xfId="1526" xr:uid="{00000000-0005-0000-0000-00000D050000}"/>
    <cellStyle name="標準 19 2 2 3 2" xfId="1527" xr:uid="{00000000-0005-0000-0000-00000E050000}"/>
    <cellStyle name="標準 19 2 2 3 2 2" xfId="1528" xr:uid="{00000000-0005-0000-0000-00000F050000}"/>
    <cellStyle name="標準 2" xfId="1" xr:uid="{00000000-0005-0000-0000-000010050000}"/>
    <cellStyle name="標準 2 10" xfId="1124" xr:uid="{00000000-0005-0000-0000-000011050000}"/>
    <cellStyle name="標準 2 11" xfId="1125" xr:uid="{00000000-0005-0000-0000-000012050000}"/>
    <cellStyle name="標準 2 12" xfId="1126" xr:uid="{00000000-0005-0000-0000-000013050000}"/>
    <cellStyle name="標準 2 13" xfId="1127" xr:uid="{00000000-0005-0000-0000-000014050000}"/>
    <cellStyle name="標準 2 14" xfId="1128" xr:uid="{00000000-0005-0000-0000-000015050000}"/>
    <cellStyle name="標準 2 15" xfId="1129" xr:uid="{00000000-0005-0000-0000-000016050000}"/>
    <cellStyle name="標準 2 16" xfId="1130" xr:uid="{00000000-0005-0000-0000-000017050000}"/>
    <cellStyle name="標準 2 17" xfId="1131" xr:uid="{00000000-0005-0000-0000-000018050000}"/>
    <cellStyle name="標準 2 18" xfId="1132" xr:uid="{00000000-0005-0000-0000-000019050000}"/>
    <cellStyle name="標準 2 19" xfId="1133" xr:uid="{00000000-0005-0000-0000-00001A050000}"/>
    <cellStyle name="標準 2 2" xfId="1134" xr:uid="{00000000-0005-0000-0000-00001B050000}"/>
    <cellStyle name="標準 2 2 10" xfId="1135" xr:uid="{00000000-0005-0000-0000-00001C050000}"/>
    <cellStyle name="標準 2 2 11" xfId="1136" xr:uid="{00000000-0005-0000-0000-00001D050000}"/>
    <cellStyle name="標準 2 2 12" xfId="1137" xr:uid="{00000000-0005-0000-0000-00001E050000}"/>
    <cellStyle name="標準 2 2 13" xfId="1138" xr:uid="{00000000-0005-0000-0000-00001F050000}"/>
    <cellStyle name="標準 2 2 14" xfId="1139" xr:uid="{00000000-0005-0000-0000-000020050000}"/>
    <cellStyle name="標準 2 2 15" xfId="1140" xr:uid="{00000000-0005-0000-0000-000021050000}"/>
    <cellStyle name="標準 2 2 16" xfId="1141" xr:uid="{00000000-0005-0000-0000-000022050000}"/>
    <cellStyle name="標準 2 2 17" xfId="1142" xr:uid="{00000000-0005-0000-0000-000023050000}"/>
    <cellStyle name="標準 2 2 18" xfId="1143" xr:uid="{00000000-0005-0000-0000-000024050000}"/>
    <cellStyle name="標準 2 2 19" xfId="1144" xr:uid="{00000000-0005-0000-0000-000025050000}"/>
    <cellStyle name="標準 2 2 2" xfId="1145" xr:uid="{00000000-0005-0000-0000-000026050000}"/>
    <cellStyle name="標準 2 2 2 2" xfId="1146" xr:uid="{00000000-0005-0000-0000-000027050000}"/>
    <cellStyle name="標準 2 2 2 2 2" xfId="1147" xr:uid="{00000000-0005-0000-0000-000028050000}"/>
    <cellStyle name="標準 2 2 2 2_23_CRUDマトリックス(機能レベル)" xfId="1148" xr:uid="{00000000-0005-0000-0000-000029050000}"/>
    <cellStyle name="標準 2 2 2 3" xfId="1580" xr:uid="{00000000-0005-0000-0000-00002A050000}"/>
    <cellStyle name="標準 2 2 2_23_CRUDマトリックス(機能レベル)" xfId="1149" xr:uid="{00000000-0005-0000-0000-00002B050000}"/>
    <cellStyle name="標準 2 2 20" xfId="1150" xr:uid="{00000000-0005-0000-0000-00002C050000}"/>
    <cellStyle name="標準 2 2 21" xfId="1151" xr:uid="{00000000-0005-0000-0000-00002D050000}"/>
    <cellStyle name="標準 2 2 22" xfId="1152" xr:uid="{00000000-0005-0000-0000-00002E050000}"/>
    <cellStyle name="標準 2 2 23" xfId="1153" xr:uid="{00000000-0005-0000-0000-00002F050000}"/>
    <cellStyle name="標準 2 2 24" xfId="1154" xr:uid="{00000000-0005-0000-0000-000030050000}"/>
    <cellStyle name="標準 2 2 25" xfId="1155" xr:uid="{00000000-0005-0000-0000-000031050000}"/>
    <cellStyle name="標準 2 2 26" xfId="1156" xr:uid="{00000000-0005-0000-0000-000032050000}"/>
    <cellStyle name="標準 2 2 27" xfId="1157" xr:uid="{00000000-0005-0000-0000-000033050000}"/>
    <cellStyle name="標準 2 2 28" xfId="1158" xr:uid="{00000000-0005-0000-0000-000034050000}"/>
    <cellStyle name="標準 2 2 29" xfId="1159" xr:uid="{00000000-0005-0000-0000-000035050000}"/>
    <cellStyle name="標準 2 2 3" xfId="1160" xr:uid="{00000000-0005-0000-0000-000036050000}"/>
    <cellStyle name="標準 2 2 30" xfId="1161" xr:uid="{00000000-0005-0000-0000-000037050000}"/>
    <cellStyle name="標準 2 2 31" xfId="1162" xr:uid="{00000000-0005-0000-0000-000038050000}"/>
    <cellStyle name="標準 2 2 4" xfId="1163" xr:uid="{00000000-0005-0000-0000-000039050000}"/>
    <cellStyle name="標準 2 2 5" xfId="1164" xr:uid="{00000000-0005-0000-0000-00003A050000}"/>
    <cellStyle name="標準 2 2 6" xfId="1165" xr:uid="{00000000-0005-0000-0000-00003B050000}"/>
    <cellStyle name="標準 2 2 7" xfId="1166" xr:uid="{00000000-0005-0000-0000-00003C050000}"/>
    <cellStyle name="標準 2 2 8" xfId="1167" xr:uid="{00000000-0005-0000-0000-00003D050000}"/>
    <cellStyle name="標準 2 2 9" xfId="1168" xr:uid="{00000000-0005-0000-0000-00003E050000}"/>
    <cellStyle name="標準 2 2_23_CRUDマトリックス(機能レベル)" xfId="1169" xr:uid="{00000000-0005-0000-0000-00003F050000}"/>
    <cellStyle name="標準 2 20" xfId="1170" xr:uid="{00000000-0005-0000-0000-000040050000}"/>
    <cellStyle name="標準 2 21" xfId="1171" xr:uid="{00000000-0005-0000-0000-000041050000}"/>
    <cellStyle name="標準 2 22" xfId="1172" xr:uid="{00000000-0005-0000-0000-000042050000}"/>
    <cellStyle name="標準 2 23" xfId="1173" xr:uid="{00000000-0005-0000-0000-000043050000}"/>
    <cellStyle name="標準 2 24" xfId="1174" xr:uid="{00000000-0005-0000-0000-000044050000}"/>
    <cellStyle name="標準 2 25" xfId="1175" xr:uid="{00000000-0005-0000-0000-000045050000}"/>
    <cellStyle name="標準 2 26" xfId="1595" xr:uid="{E6F81E9E-0DE4-4F53-A03D-838E7E840985}"/>
    <cellStyle name="標準 2 27" xfId="1597" xr:uid="{39EE35C4-78FC-4826-A45B-2CF715142AB2}"/>
    <cellStyle name="標準 2 28" xfId="1596" xr:uid="{39EE35C4-78FC-4826-A45B-2CF715142AB2}"/>
    <cellStyle name="標準 2 29" xfId="1601" xr:uid="{39EE35C4-78FC-4826-A45B-2CF715142AB2}"/>
    <cellStyle name="標準 2 3" xfId="1176" xr:uid="{00000000-0005-0000-0000-000046050000}"/>
    <cellStyle name="標準 2 3 10" xfId="1177" xr:uid="{00000000-0005-0000-0000-000047050000}"/>
    <cellStyle name="標準 2 3 11" xfId="1178" xr:uid="{00000000-0005-0000-0000-000048050000}"/>
    <cellStyle name="標準 2 3 12" xfId="1179" xr:uid="{00000000-0005-0000-0000-000049050000}"/>
    <cellStyle name="標準 2 3 13" xfId="1180" xr:uid="{00000000-0005-0000-0000-00004A050000}"/>
    <cellStyle name="標準 2 3 14" xfId="1181" xr:uid="{00000000-0005-0000-0000-00004B050000}"/>
    <cellStyle name="標準 2 3 15" xfId="1182" xr:uid="{00000000-0005-0000-0000-00004C050000}"/>
    <cellStyle name="標準 2 3 16" xfId="1183" xr:uid="{00000000-0005-0000-0000-00004D050000}"/>
    <cellStyle name="標準 2 3 17" xfId="1184" xr:uid="{00000000-0005-0000-0000-00004E050000}"/>
    <cellStyle name="標準 2 3 18" xfId="1185" xr:uid="{00000000-0005-0000-0000-00004F050000}"/>
    <cellStyle name="標準 2 3 19" xfId="1186" xr:uid="{00000000-0005-0000-0000-000050050000}"/>
    <cellStyle name="標準 2 3 2" xfId="1187" xr:uid="{00000000-0005-0000-0000-000051050000}"/>
    <cellStyle name="標準 2 3 2 2" xfId="1188" xr:uid="{00000000-0005-0000-0000-000052050000}"/>
    <cellStyle name="標準 2 3 2 2 2" xfId="1189" xr:uid="{00000000-0005-0000-0000-000053050000}"/>
    <cellStyle name="標準 2 3 2 2_23_CRUDマトリックス(機能レベル)" xfId="1190" xr:uid="{00000000-0005-0000-0000-000054050000}"/>
    <cellStyle name="標準 2 3 2_23_CRUDマトリックス(機能レベル)" xfId="1191" xr:uid="{00000000-0005-0000-0000-000055050000}"/>
    <cellStyle name="標準 2 3 20" xfId="1192" xr:uid="{00000000-0005-0000-0000-000056050000}"/>
    <cellStyle name="標準 2 3 21" xfId="1193" xr:uid="{00000000-0005-0000-0000-000057050000}"/>
    <cellStyle name="標準 2 3 22" xfId="1194" xr:uid="{00000000-0005-0000-0000-000058050000}"/>
    <cellStyle name="標準 2 3 23" xfId="1195" xr:uid="{00000000-0005-0000-0000-000059050000}"/>
    <cellStyle name="標準 2 3 24" xfId="1196" xr:uid="{00000000-0005-0000-0000-00005A050000}"/>
    <cellStyle name="標準 2 3 25" xfId="1197" xr:uid="{00000000-0005-0000-0000-00005B050000}"/>
    <cellStyle name="標準 2 3 26" xfId="1198" xr:uid="{00000000-0005-0000-0000-00005C050000}"/>
    <cellStyle name="標準 2 3 27" xfId="1199" xr:uid="{00000000-0005-0000-0000-00005D050000}"/>
    <cellStyle name="標準 2 3 28" xfId="1200" xr:uid="{00000000-0005-0000-0000-00005E050000}"/>
    <cellStyle name="標準 2 3 29" xfId="1201" xr:uid="{00000000-0005-0000-0000-00005F050000}"/>
    <cellStyle name="標準 2 3 3" xfId="1202" xr:uid="{00000000-0005-0000-0000-000060050000}"/>
    <cellStyle name="標準 2 3 30" xfId="1568" xr:uid="{00000000-0005-0000-0000-000061050000}"/>
    <cellStyle name="標準 2 3 4" xfId="1203" xr:uid="{00000000-0005-0000-0000-000062050000}"/>
    <cellStyle name="標準 2 3 5" xfId="1204" xr:uid="{00000000-0005-0000-0000-000063050000}"/>
    <cellStyle name="標準 2 3 6" xfId="1205" xr:uid="{00000000-0005-0000-0000-000064050000}"/>
    <cellStyle name="標準 2 3 7" xfId="1206" xr:uid="{00000000-0005-0000-0000-000065050000}"/>
    <cellStyle name="標準 2 3 8" xfId="1207" xr:uid="{00000000-0005-0000-0000-000066050000}"/>
    <cellStyle name="標準 2 3 9" xfId="1208" xr:uid="{00000000-0005-0000-0000-000067050000}"/>
    <cellStyle name="標準 2 3_23_CRUDマトリックス(機能レベル)" xfId="1209" xr:uid="{00000000-0005-0000-0000-000068050000}"/>
    <cellStyle name="標準 2 30" xfId="1605" xr:uid="{39EE35C4-78FC-4826-A45B-2CF715142AB2}"/>
    <cellStyle name="標準 2 4" xfId="1210" xr:uid="{00000000-0005-0000-0000-000069050000}"/>
    <cellStyle name="標準 2 4 10" xfId="1211" xr:uid="{00000000-0005-0000-0000-00006A050000}"/>
    <cellStyle name="標準 2 4 11" xfId="1212" xr:uid="{00000000-0005-0000-0000-00006B050000}"/>
    <cellStyle name="標準 2 4 12" xfId="1213" xr:uid="{00000000-0005-0000-0000-00006C050000}"/>
    <cellStyle name="標準 2 4 13" xfId="1214" xr:uid="{00000000-0005-0000-0000-00006D050000}"/>
    <cellStyle name="標準 2 4 14" xfId="1215" xr:uid="{00000000-0005-0000-0000-00006E050000}"/>
    <cellStyle name="標準 2 4 15" xfId="1216" xr:uid="{00000000-0005-0000-0000-00006F050000}"/>
    <cellStyle name="標準 2 4 16" xfId="1217" xr:uid="{00000000-0005-0000-0000-000070050000}"/>
    <cellStyle name="標準 2 4 17" xfId="1218" xr:uid="{00000000-0005-0000-0000-000071050000}"/>
    <cellStyle name="標準 2 4 18" xfId="1219" xr:uid="{00000000-0005-0000-0000-000072050000}"/>
    <cellStyle name="標準 2 4 19" xfId="1220" xr:uid="{00000000-0005-0000-0000-000073050000}"/>
    <cellStyle name="標準 2 4 2" xfId="1221" xr:uid="{00000000-0005-0000-0000-000074050000}"/>
    <cellStyle name="標準 2 4 20" xfId="1222" xr:uid="{00000000-0005-0000-0000-000075050000}"/>
    <cellStyle name="標準 2 4 21" xfId="1223" xr:uid="{00000000-0005-0000-0000-000076050000}"/>
    <cellStyle name="標準 2 4 22" xfId="1224" xr:uid="{00000000-0005-0000-0000-000077050000}"/>
    <cellStyle name="標準 2 4 23" xfId="1225" xr:uid="{00000000-0005-0000-0000-000078050000}"/>
    <cellStyle name="標準 2 4 24" xfId="1226" xr:uid="{00000000-0005-0000-0000-000079050000}"/>
    <cellStyle name="標準 2 4 3" xfId="1227" xr:uid="{00000000-0005-0000-0000-00007A050000}"/>
    <cellStyle name="標準 2 4 4" xfId="1228" xr:uid="{00000000-0005-0000-0000-00007B050000}"/>
    <cellStyle name="標準 2 4 5" xfId="1229" xr:uid="{00000000-0005-0000-0000-00007C050000}"/>
    <cellStyle name="標準 2 4 6" xfId="1230" xr:uid="{00000000-0005-0000-0000-00007D050000}"/>
    <cellStyle name="標準 2 4 7" xfId="1231" xr:uid="{00000000-0005-0000-0000-00007E050000}"/>
    <cellStyle name="標準 2 4 8" xfId="1232" xr:uid="{00000000-0005-0000-0000-00007F050000}"/>
    <cellStyle name="標準 2 4 9" xfId="1233" xr:uid="{00000000-0005-0000-0000-000080050000}"/>
    <cellStyle name="標準 2 4_23_CRUDマトリックス(機能レベル)" xfId="1234" xr:uid="{00000000-0005-0000-0000-000081050000}"/>
    <cellStyle name="標準 2 5" xfId="1235" xr:uid="{00000000-0005-0000-0000-000082050000}"/>
    <cellStyle name="標準 2 5 10" xfId="1236" xr:uid="{00000000-0005-0000-0000-000083050000}"/>
    <cellStyle name="標準 2 5 11" xfId="1237" xr:uid="{00000000-0005-0000-0000-000084050000}"/>
    <cellStyle name="標準 2 5 12" xfId="1238" xr:uid="{00000000-0005-0000-0000-000085050000}"/>
    <cellStyle name="標準 2 5 13" xfId="1239" xr:uid="{00000000-0005-0000-0000-000086050000}"/>
    <cellStyle name="標準 2 5 14" xfId="1240" xr:uid="{00000000-0005-0000-0000-000087050000}"/>
    <cellStyle name="標準 2 5 15" xfId="1241" xr:uid="{00000000-0005-0000-0000-000088050000}"/>
    <cellStyle name="標準 2 5 16" xfId="1242" xr:uid="{00000000-0005-0000-0000-000089050000}"/>
    <cellStyle name="標準 2 5 17" xfId="1243" xr:uid="{00000000-0005-0000-0000-00008A050000}"/>
    <cellStyle name="標準 2 5 18" xfId="1244" xr:uid="{00000000-0005-0000-0000-00008B050000}"/>
    <cellStyle name="標準 2 5 19" xfId="1245" xr:uid="{00000000-0005-0000-0000-00008C050000}"/>
    <cellStyle name="標準 2 5 2" xfId="1246" xr:uid="{00000000-0005-0000-0000-00008D050000}"/>
    <cellStyle name="標準 2 5 2 2" xfId="1549" xr:uid="{00000000-0005-0000-0000-00008E050000}"/>
    <cellStyle name="標準 2 5 20" xfId="1247" xr:uid="{00000000-0005-0000-0000-00008F050000}"/>
    <cellStyle name="標準 2 5 21" xfId="1248" xr:uid="{00000000-0005-0000-0000-000090050000}"/>
    <cellStyle name="標準 2 5 22" xfId="1249" xr:uid="{00000000-0005-0000-0000-000091050000}"/>
    <cellStyle name="標準 2 5 23" xfId="1250" xr:uid="{00000000-0005-0000-0000-000092050000}"/>
    <cellStyle name="標準 2 5 3" xfId="1251" xr:uid="{00000000-0005-0000-0000-000093050000}"/>
    <cellStyle name="標準 2 5 3 2" xfId="1529" xr:uid="{00000000-0005-0000-0000-000094050000}"/>
    <cellStyle name="標準 2 5 4" xfId="1252" xr:uid="{00000000-0005-0000-0000-000095050000}"/>
    <cellStyle name="標準 2 5 5" xfId="1253" xr:uid="{00000000-0005-0000-0000-000096050000}"/>
    <cellStyle name="標準 2 5 6" xfId="1254" xr:uid="{00000000-0005-0000-0000-000097050000}"/>
    <cellStyle name="標準 2 5 7" xfId="1255" xr:uid="{00000000-0005-0000-0000-000098050000}"/>
    <cellStyle name="標準 2 5 8" xfId="1256" xr:uid="{00000000-0005-0000-0000-000099050000}"/>
    <cellStyle name="標準 2 5 9" xfId="1257" xr:uid="{00000000-0005-0000-0000-00009A050000}"/>
    <cellStyle name="標準 2 5_23_CRUDマトリックス(機能レベル)" xfId="1258" xr:uid="{00000000-0005-0000-0000-00009B050000}"/>
    <cellStyle name="標準 2 6" xfId="1259" xr:uid="{00000000-0005-0000-0000-00009C050000}"/>
    <cellStyle name="標準 2 6 10" xfId="1260" xr:uid="{00000000-0005-0000-0000-00009D050000}"/>
    <cellStyle name="標準 2 6 11" xfId="1261" xr:uid="{00000000-0005-0000-0000-00009E050000}"/>
    <cellStyle name="標準 2 6 12" xfId="1262" xr:uid="{00000000-0005-0000-0000-00009F050000}"/>
    <cellStyle name="標準 2 6 13" xfId="1263" xr:uid="{00000000-0005-0000-0000-0000A0050000}"/>
    <cellStyle name="標準 2 6 14" xfId="1264" xr:uid="{00000000-0005-0000-0000-0000A1050000}"/>
    <cellStyle name="標準 2 6 15" xfId="1265" xr:uid="{00000000-0005-0000-0000-0000A2050000}"/>
    <cellStyle name="標準 2 6 16" xfId="1266" xr:uid="{00000000-0005-0000-0000-0000A3050000}"/>
    <cellStyle name="標準 2 6 17" xfId="1267" xr:uid="{00000000-0005-0000-0000-0000A4050000}"/>
    <cellStyle name="標準 2 6 18" xfId="1268" xr:uid="{00000000-0005-0000-0000-0000A5050000}"/>
    <cellStyle name="標準 2 6 19" xfId="1269" xr:uid="{00000000-0005-0000-0000-0000A6050000}"/>
    <cellStyle name="標準 2 6 2" xfId="1270" xr:uid="{00000000-0005-0000-0000-0000A7050000}"/>
    <cellStyle name="標準 2 6 20" xfId="1271" xr:uid="{00000000-0005-0000-0000-0000A8050000}"/>
    <cellStyle name="標準 2 6 21" xfId="1272" xr:uid="{00000000-0005-0000-0000-0000A9050000}"/>
    <cellStyle name="標準 2 6 22" xfId="1273" xr:uid="{00000000-0005-0000-0000-0000AA050000}"/>
    <cellStyle name="標準 2 6 3" xfId="1274" xr:uid="{00000000-0005-0000-0000-0000AB050000}"/>
    <cellStyle name="標準 2 6 4" xfId="1275" xr:uid="{00000000-0005-0000-0000-0000AC050000}"/>
    <cellStyle name="標準 2 6 5" xfId="1276" xr:uid="{00000000-0005-0000-0000-0000AD050000}"/>
    <cellStyle name="標準 2 6 6" xfId="1277" xr:uid="{00000000-0005-0000-0000-0000AE050000}"/>
    <cellStyle name="標準 2 6 7" xfId="1278" xr:uid="{00000000-0005-0000-0000-0000AF050000}"/>
    <cellStyle name="標準 2 6 8" xfId="1279" xr:uid="{00000000-0005-0000-0000-0000B0050000}"/>
    <cellStyle name="標準 2 6 9" xfId="1280" xr:uid="{00000000-0005-0000-0000-0000B1050000}"/>
    <cellStyle name="標準 2 6_23_CRUDマトリックス(機能レベル)" xfId="1281" xr:uid="{00000000-0005-0000-0000-0000B2050000}"/>
    <cellStyle name="標準 2 7" xfId="1282" xr:uid="{00000000-0005-0000-0000-0000B3050000}"/>
    <cellStyle name="標準 2 7 2" xfId="1530" xr:uid="{00000000-0005-0000-0000-0000B4050000}"/>
    <cellStyle name="標準 2 7 2 2" xfId="1531" xr:uid="{00000000-0005-0000-0000-0000B5050000}"/>
    <cellStyle name="標準 2 7 2 3" xfId="1532" xr:uid="{00000000-0005-0000-0000-0000B6050000}"/>
    <cellStyle name="標準 2 7 2 3 2" xfId="1388" xr:uid="{00000000-0005-0000-0000-0000B7050000}"/>
    <cellStyle name="標準 2 8" xfId="1283" xr:uid="{00000000-0005-0000-0000-0000B8050000}"/>
    <cellStyle name="標準 2 9" xfId="1284" xr:uid="{00000000-0005-0000-0000-0000B9050000}"/>
    <cellStyle name="標準 2 9 2" xfId="1533" xr:uid="{00000000-0005-0000-0000-0000BA050000}"/>
    <cellStyle name="標準 2 9 2 2" xfId="1534" xr:uid="{00000000-0005-0000-0000-0000BB050000}"/>
    <cellStyle name="標準 2 9 2 2 2" xfId="1535" xr:uid="{00000000-0005-0000-0000-0000BC050000}"/>
    <cellStyle name="標準 2 9 2 2 3" xfId="1536" xr:uid="{00000000-0005-0000-0000-0000BD050000}"/>
    <cellStyle name="標準 2 9 2 2 3 2" xfId="1385" xr:uid="{00000000-0005-0000-0000-0000BE050000}"/>
    <cellStyle name="標準 2 9 2 2 3 2 2" xfId="1537" xr:uid="{00000000-0005-0000-0000-0000BF050000}"/>
    <cellStyle name="標準 2 9 2 3" xfId="1538" xr:uid="{00000000-0005-0000-0000-0000C0050000}"/>
    <cellStyle name="標準 2 9 2 4" xfId="1539" xr:uid="{00000000-0005-0000-0000-0000C1050000}"/>
    <cellStyle name="標準 2 9 2 4 2" xfId="1540" xr:uid="{00000000-0005-0000-0000-0000C2050000}"/>
    <cellStyle name="標準 2 9 2 4 2 2" xfId="1541" xr:uid="{00000000-0005-0000-0000-0000C3050000}"/>
    <cellStyle name="標準 2 9 2 4 2 2 2" xfId="1542" xr:uid="{00000000-0005-0000-0000-0000C4050000}"/>
    <cellStyle name="標準 20" xfId="1543" xr:uid="{00000000-0005-0000-0000-0000C5050000}"/>
    <cellStyle name="標準 20 2" xfId="1285" xr:uid="{00000000-0005-0000-0000-0000C6050000}"/>
    <cellStyle name="標準 20 2 2" xfId="1544" xr:uid="{00000000-0005-0000-0000-0000C7050000}"/>
    <cellStyle name="標準 20 3" xfId="1286" xr:uid="{00000000-0005-0000-0000-0000C8050000}"/>
    <cellStyle name="標準 20 4" xfId="1287" xr:uid="{00000000-0005-0000-0000-0000C9050000}"/>
    <cellStyle name="標準 21" xfId="1545" xr:uid="{00000000-0005-0000-0000-0000CA050000}"/>
    <cellStyle name="標準 21 2" xfId="1288" xr:uid="{00000000-0005-0000-0000-0000CB050000}"/>
    <cellStyle name="標準 21 3" xfId="1289" xr:uid="{00000000-0005-0000-0000-0000CC050000}"/>
    <cellStyle name="標準 22" xfId="1546" xr:uid="{00000000-0005-0000-0000-0000CD050000}"/>
    <cellStyle name="標準 22 2" xfId="1290" xr:uid="{00000000-0005-0000-0000-0000CE050000}"/>
    <cellStyle name="標準 22 2 2" xfId="1547" xr:uid="{00000000-0005-0000-0000-0000CF050000}"/>
    <cellStyle name="標準 23 2" xfId="1291" xr:uid="{00000000-0005-0000-0000-0000D0050000}"/>
    <cellStyle name="標準 23 3" xfId="1292" xr:uid="{00000000-0005-0000-0000-0000D1050000}"/>
    <cellStyle name="標準 23 4" xfId="1293" xr:uid="{00000000-0005-0000-0000-0000D2050000}"/>
    <cellStyle name="標準 24 2" xfId="1294" xr:uid="{00000000-0005-0000-0000-0000D3050000}"/>
    <cellStyle name="標準 24 3" xfId="1295" xr:uid="{00000000-0005-0000-0000-0000D4050000}"/>
    <cellStyle name="標準 25 2" xfId="1296" xr:uid="{00000000-0005-0000-0000-0000D5050000}"/>
    <cellStyle name="標準 3" xfId="1297" xr:uid="{00000000-0005-0000-0000-0000D6050000}"/>
    <cellStyle name="標準 3 10" xfId="1298" xr:uid="{00000000-0005-0000-0000-0000D7050000}"/>
    <cellStyle name="標準 3 11" xfId="1299" xr:uid="{00000000-0005-0000-0000-0000D8050000}"/>
    <cellStyle name="標準 3 12" xfId="1300" xr:uid="{00000000-0005-0000-0000-0000D9050000}"/>
    <cellStyle name="標準 3 13" xfId="1301" xr:uid="{00000000-0005-0000-0000-0000DA050000}"/>
    <cellStyle name="標準 3 14" xfId="1302" xr:uid="{00000000-0005-0000-0000-0000DB050000}"/>
    <cellStyle name="標準 3 15" xfId="1303" xr:uid="{00000000-0005-0000-0000-0000DC050000}"/>
    <cellStyle name="標準 3 16" xfId="1304" xr:uid="{00000000-0005-0000-0000-0000DD050000}"/>
    <cellStyle name="標準 3 17" xfId="1305" xr:uid="{00000000-0005-0000-0000-0000DE050000}"/>
    <cellStyle name="標準 3 18" xfId="1306" xr:uid="{00000000-0005-0000-0000-0000DF050000}"/>
    <cellStyle name="標準 3 19" xfId="1307" xr:uid="{00000000-0005-0000-0000-0000E0050000}"/>
    <cellStyle name="標準 3 2" xfId="1308" xr:uid="{00000000-0005-0000-0000-0000E1050000}"/>
    <cellStyle name="標準 3 2 2" xfId="1309" xr:uid="{00000000-0005-0000-0000-0000E2050000}"/>
    <cellStyle name="標準 3 2 3" xfId="1569" xr:uid="{00000000-0005-0000-0000-0000E3050000}"/>
    <cellStyle name="標準 3 20" xfId="1310" xr:uid="{00000000-0005-0000-0000-0000E4050000}"/>
    <cellStyle name="標準 3 21" xfId="1311" xr:uid="{00000000-0005-0000-0000-0000E5050000}"/>
    <cellStyle name="標準 3 22" xfId="1312" xr:uid="{00000000-0005-0000-0000-0000E6050000}"/>
    <cellStyle name="標準 3 23" xfId="1313" xr:uid="{00000000-0005-0000-0000-0000E7050000}"/>
    <cellStyle name="標準 3 24" xfId="1314" xr:uid="{00000000-0005-0000-0000-0000E8050000}"/>
    <cellStyle name="標準 3 25" xfId="1315" xr:uid="{00000000-0005-0000-0000-0000E9050000}"/>
    <cellStyle name="標準 3 26" xfId="1316" xr:uid="{00000000-0005-0000-0000-0000EA050000}"/>
    <cellStyle name="標準 3 27" xfId="1317" xr:uid="{00000000-0005-0000-0000-0000EB050000}"/>
    <cellStyle name="標準 3 28" xfId="1318" xr:uid="{00000000-0005-0000-0000-0000EC050000}"/>
    <cellStyle name="標準 3 29" xfId="1319" xr:uid="{00000000-0005-0000-0000-0000ED050000}"/>
    <cellStyle name="標準 3 3" xfId="1320" xr:uid="{00000000-0005-0000-0000-0000EE050000}"/>
    <cellStyle name="標準 3 30" xfId="1579" xr:uid="{00000000-0005-0000-0000-0000EF050000}"/>
    <cellStyle name="標準 3 4" xfId="1321" xr:uid="{00000000-0005-0000-0000-0000F0050000}"/>
    <cellStyle name="標準 3 5" xfId="1322" xr:uid="{00000000-0005-0000-0000-0000F1050000}"/>
    <cellStyle name="標準 3 6" xfId="1323" xr:uid="{00000000-0005-0000-0000-0000F2050000}"/>
    <cellStyle name="標準 3 6 2" xfId="1591" xr:uid="{00000000-0005-0000-0000-0000F3050000}"/>
    <cellStyle name="標準 3 7" xfId="1324" xr:uid="{00000000-0005-0000-0000-0000F4050000}"/>
    <cellStyle name="標準 3 8" xfId="1325" xr:uid="{00000000-0005-0000-0000-0000F5050000}"/>
    <cellStyle name="標準 3 9" xfId="1326" xr:uid="{00000000-0005-0000-0000-0000F6050000}"/>
    <cellStyle name="標準 4" xfId="1327" xr:uid="{00000000-0005-0000-0000-0000F7050000}"/>
    <cellStyle name="標準 4 2" xfId="1328" xr:uid="{00000000-0005-0000-0000-0000F8050000}"/>
    <cellStyle name="標準 4 2 2" xfId="1329" xr:uid="{00000000-0005-0000-0000-0000F9050000}"/>
    <cellStyle name="標準 4 2 3" xfId="1570" xr:uid="{00000000-0005-0000-0000-0000FA050000}"/>
    <cellStyle name="標準 4 3" xfId="1330" xr:uid="{00000000-0005-0000-0000-0000FB050000}"/>
    <cellStyle name="標準 4 3 2" xfId="1592" xr:uid="{00000000-0005-0000-0000-0000FC050000}"/>
    <cellStyle name="標準 4 3 3" xfId="1593" xr:uid="{00000000-0005-0000-0000-0000FD050000}"/>
    <cellStyle name="標準 4 4" xfId="1331" xr:uid="{00000000-0005-0000-0000-0000FE050000}"/>
    <cellStyle name="標準 4 5" xfId="1332" xr:uid="{00000000-0005-0000-0000-0000FF050000}"/>
    <cellStyle name="標準 4 6" xfId="1571" xr:uid="{00000000-0005-0000-0000-000000060000}"/>
    <cellStyle name="標準 5" xfId="1333" xr:uid="{00000000-0005-0000-0000-000001060000}"/>
    <cellStyle name="標準 5 2" xfId="1334" xr:uid="{00000000-0005-0000-0000-000002060000}"/>
    <cellStyle name="標準 5 2 2" xfId="1572" xr:uid="{00000000-0005-0000-0000-000003060000}"/>
    <cellStyle name="標準 5 3" xfId="1573" xr:uid="{00000000-0005-0000-0000-000004060000}"/>
    <cellStyle name="標準 6" xfId="1335" xr:uid="{00000000-0005-0000-0000-000005060000}"/>
    <cellStyle name="標準 6 2" xfId="1336" xr:uid="{00000000-0005-0000-0000-000006060000}"/>
    <cellStyle name="標準 6 2 2" xfId="1337" xr:uid="{00000000-0005-0000-0000-000007060000}"/>
    <cellStyle name="標準 6 2 2 2" xfId="1338" xr:uid="{00000000-0005-0000-0000-000008060000}"/>
    <cellStyle name="標準 6 2 2 2 2" xfId="1553" xr:uid="{00000000-0005-0000-0000-000009060000}"/>
    <cellStyle name="標準 6 2 2 3" xfId="1554" xr:uid="{00000000-0005-0000-0000-00000A060000}"/>
    <cellStyle name="標準 6 2 3" xfId="1574" xr:uid="{00000000-0005-0000-0000-00000B060000}"/>
    <cellStyle name="標準 6 3" xfId="1339" xr:uid="{00000000-0005-0000-0000-00000C060000}"/>
    <cellStyle name="標準 6 3 2" xfId="1575" xr:uid="{00000000-0005-0000-0000-00000D060000}"/>
    <cellStyle name="標準 6 4" xfId="1576" xr:uid="{00000000-0005-0000-0000-00000E060000}"/>
    <cellStyle name="標準 7" xfId="1340" xr:uid="{00000000-0005-0000-0000-00000F060000}"/>
    <cellStyle name="標準 7 2" xfId="1341" xr:uid="{00000000-0005-0000-0000-000010060000}"/>
    <cellStyle name="標準 7 2 2" xfId="1577" xr:uid="{00000000-0005-0000-0000-000011060000}"/>
    <cellStyle name="標準 7 3" xfId="1342" xr:uid="{00000000-0005-0000-0000-000012060000}"/>
    <cellStyle name="標準 8" xfId="1343" xr:uid="{00000000-0005-0000-0000-000013060000}"/>
    <cellStyle name="標準 8 2" xfId="1344" xr:uid="{00000000-0005-0000-0000-000014060000}"/>
    <cellStyle name="標準 8 3" xfId="1345" xr:uid="{00000000-0005-0000-0000-000015060000}"/>
    <cellStyle name="標準 8 4" xfId="1346" xr:uid="{00000000-0005-0000-0000-000016060000}"/>
    <cellStyle name="標準 8 5" xfId="1347" xr:uid="{00000000-0005-0000-0000-000017060000}"/>
    <cellStyle name="標準 8 6" xfId="1348" xr:uid="{00000000-0005-0000-0000-000018060000}"/>
    <cellStyle name="標準 8 7" xfId="1349" xr:uid="{00000000-0005-0000-0000-000019060000}"/>
    <cellStyle name="標準 9" xfId="1350" xr:uid="{00000000-0005-0000-0000-00001A060000}"/>
    <cellStyle name="標準 9 2" xfId="1351" xr:uid="{00000000-0005-0000-0000-00001B060000}"/>
    <cellStyle name="標準 9 3" xfId="1352" xr:uid="{00000000-0005-0000-0000-00001C060000}"/>
    <cellStyle name="標準 9 4" xfId="1353" xr:uid="{00000000-0005-0000-0000-00001D060000}"/>
    <cellStyle name="標準 9 5" xfId="1354" xr:uid="{00000000-0005-0000-0000-00001E060000}"/>
    <cellStyle name="標準 9 6" xfId="1355" xr:uid="{00000000-0005-0000-0000-00001F060000}"/>
    <cellStyle name="良い 10" xfId="1356" xr:uid="{00000000-0005-0000-0000-000020060000}"/>
    <cellStyle name="良い 11" xfId="1357" xr:uid="{00000000-0005-0000-0000-000021060000}"/>
    <cellStyle name="良い 12" xfId="1358" xr:uid="{00000000-0005-0000-0000-000022060000}"/>
    <cellStyle name="良い 13" xfId="1359" xr:uid="{00000000-0005-0000-0000-000023060000}"/>
    <cellStyle name="良い 14" xfId="1360" xr:uid="{00000000-0005-0000-0000-000024060000}"/>
    <cellStyle name="良い 15" xfId="1361" xr:uid="{00000000-0005-0000-0000-000025060000}"/>
    <cellStyle name="良い 16" xfId="1362" xr:uid="{00000000-0005-0000-0000-000026060000}"/>
    <cellStyle name="良い 17" xfId="1363" xr:uid="{00000000-0005-0000-0000-000027060000}"/>
    <cellStyle name="良い 18" xfId="1364" xr:uid="{00000000-0005-0000-0000-000028060000}"/>
    <cellStyle name="良い 19" xfId="1365" xr:uid="{00000000-0005-0000-0000-000029060000}"/>
    <cellStyle name="良い 2" xfId="1366" xr:uid="{00000000-0005-0000-0000-00002A060000}"/>
    <cellStyle name="良い 2 2" xfId="1367" xr:uid="{00000000-0005-0000-0000-00002B060000}"/>
    <cellStyle name="良い 2 3" xfId="1578" xr:uid="{00000000-0005-0000-0000-00002C060000}"/>
    <cellStyle name="良い 2 4" xfId="1603" xr:uid="{EB57BE5F-41A5-4F79-9055-EAC760521FBC}"/>
    <cellStyle name="良い 20" xfId="1368" xr:uid="{00000000-0005-0000-0000-00002D060000}"/>
    <cellStyle name="良い 21" xfId="1369" xr:uid="{00000000-0005-0000-0000-00002E060000}"/>
    <cellStyle name="良い 22" xfId="1370" xr:uid="{00000000-0005-0000-0000-00002F060000}"/>
    <cellStyle name="良い 23" xfId="1371" xr:uid="{00000000-0005-0000-0000-000030060000}"/>
    <cellStyle name="良い 24" xfId="1372" xr:uid="{00000000-0005-0000-0000-000031060000}"/>
    <cellStyle name="良い 25" xfId="1373" xr:uid="{00000000-0005-0000-0000-000032060000}"/>
    <cellStyle name="良い 3" xfId="1374" xr:uid="{00000000-0005-0000-0000-000033060000}"/>
    <cellStyle name="良い 3 2" xfId="1375" xr:uid="{00000000-0005-0000-0000-000034060000}"/>
    <cellStyle name="良い 4" xfId="1376" xr:uid="{00000000-0005-0000-0000-000035060000}"/>
    <cellStyle name="良い 5" xfId="1377" xr:uid="{00000000-0005-0000-0000-000036060000}"/>
    <cellStyle name="良い 6" xfId="1378" xr:uid="{00000000-0005-0000-0000-000037060000}"/>
    <cellStyle name="良い 7" xfId="1379" xr:uid="{00000000-0005-0000-0000-000038060000}"/>
    <cellStyle name="良い 8" xfId="1380" xr:uid="{00000000-0005-0000-0000-000039060000}"/>
    <cellStyle name="良い 9" xfId="1381" xr:uid="{00000000-0005-0000-0000-00003A060000}"/>
  </cellStyles>
  <dxfs count="0"/>
  <tableStyles count="0" defaultTableStyle="TableStyleMedium2" defaultPivotStyle="PivotStyleLight16"/>
  <colors>
    <mruColors>
      <color rgb="FFFFCCCC"/>
      <color rgb="FFA6A6A6"/>
      <color rgb="FF7F7F7F"/>
      <color rgb="FFCBE0C7"/>
      <color rgb="FF37609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'年齢階層別_普及率(金額)'!$C$9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'年齢階層別_普及率(金額)'!$G$9:$M$9</c:f>
              <c:numCache>
                <c:formatCode>General</c:formatCode>
                <c:ptCount val="7"/>
                <c:pt idx="0">
                  <c:v>79752696.372600004</c:v>
                </c:pt>
                <c:pt idx="1">
                  <c:v>318243387.61482</c:v>
                </c:pt>
                <c:pt idx="2">
                  <c:v>11760876098.1901</c:v>
                </c:pt>
                <c:pt idx="3">
                  <c:v>13165460923.9727</c:v>
                </c:pt>
                <c:pt idx="4">
                  <c:v>8190328825.4872398</c:v>
                </c:pt>
                <c:pt idx="5">
                  <c:v>3354539755.2896299</c:v>
                </c:pt>
                <c:pt idx="6">
                  <c:v>835463932.20458996</c:v>
                </c:pt>
              </c:numCache>
            </c:numRef>
          </c:val>
          <c:extLst>
            <c:ext xmlns:c16="http://schemas.microsoft.com/office/drawing/2014/chart" uri="{C3380CC4-5D6E-409C-BE32-E72D297353CC}">
              <c16:uniqueId val="{00000000-A89D-45D5-864E-F401CCB0440C}"/>
            </c:ext>
          </c:extLst>
        </c:ser>
        <c:ser>
          <c:idx val="6"/>
          <c:order val="1"/>
          <c:tx>
            <c:strRef>
              <c:f>'年齢階層別_普及率(金額)'!$C$12</c:f>
              <c:strCache>
                <c:ptCount val="1"/>
                <c:pt idx="0">
                  <c:v>先発品薬剤費のうちジェネリック医薬品が存在しない金額範囲</c:v>
                </c:pt>
              </c:strCache>
            </c:strRef>
          </c:tx>
          <c:spPr>
            <a:solidFill>
              <a:srgbClr val="4F81BD"/>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'年齢階層別_普及率(金額)'!$G$12:$M$12</c:f>
              <c:numCache>
                <c:formatCode>General</c:formatCode>
                <c:ptCount val="7"/>
                <c:pt idx="0">
                  <c:v>419402480.89635998</c:v>
                </c:pt>
                <c:pt idx="1">
                  <c:v>1431857763.0671999</c:v>
                </c:pt>
                <c:pt idx="2">
                  <c:v>59909040024.5951</c:v>
                </c:pt>
                <c:pt idx="3">
                  <c:v>58558302256.546898</c:v>
                </c:pt>
                <c:pt idx="4">
                  <c:v>33395809222.716801</c:v>
                </c:pt>
                <c:pt idx="5">
                  <c:v>13112299756.407499</c:v>
                </c:pt>
                <c:pt idx="6">
                  <c:v>3583107615.4417701</c:v>
                </c:pt>
              </c:numCache>
            </c:numRef>
          </c:val>
          <c:extLst>
            <c:ext xmlns:c16="http://schemas.microsoft.com/office/drawing/2014/chart" uri="{C3380CC4-5D6E-409C-BE32-E72D297353CC}">
              <c16:uniqueId val="{00000001-A89D-45D5-864E-F401CCB0440C}"/>
            </c:ext>
          </c:extLst>
        </c:ser>
        <c:ser>
          <c:idx val="7"/>
          <c:order val="2"/>
          <c:tx>
            <c:strRef>
              <c:f>'年齢階層別_普及率(金額)'!$C$7</c:f>
              <c:strCache>
                <c:ptCount val="1"/>
                <c:pt idx="0">
                  <c:v>ジェネリック医薬品薬剤費</c:v>
                </c:pt>
              </c:strCache>
            </c:strRef>
          </c:tx>
          <c:spPr>
            <a:solidFill>
              <a:srgbClr val="C00000"/>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'年齢階層別_普及率(金額)'!$G$7:$M$7</c:f>
              <c:numCache>
                <c:formatCode>General</c:formatCode>
                <c:ptCount val="7"/>
                <c:pt idx="0">
                  <c:v>68237947.524046004</c:v>
                </c:pt>
                <c:pt idx="1">
                  <c:v>249285786.32859999</c:v>
                </c:pt>
                <c:pt idx="2">
                  <c:v>12213846422.7705</c:v>
                </c:pt>
                <c:pt idx="3">
                  <c:v>13492953453.5299</c:v>
                </c:pt>
                <c:pt idx="4">
                  <c:v>9194054864.5065403</c:v>
                </c:pt>
                <c:pt idx="5">
                  <c:v>4386249958.3715897</c:v>
                </c:pt>
                <c:pt idx="6">
                  <c:v>1357436580.4613199</c:v>
                </c:pt>
              </c:numCache>
            </c:numRef>
          </c:val>
          <c:extLs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'年齢階層別_普及率(金額)'!$C$14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1"/>
              <c:layout>
                <c:manualLayout>
                  <c:x val="-2.4603514764127005E-2"/>
                  <c:y val="2.20611216054882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D-45D5-864E-F401CCB0440C}"/>
                </c:ext>
              </c:extLst>
            </c:dLbl>
            <c:dLbl>
              <c:idx val="2"/>
              <c:numFmt formatCode="0.0%;\-0.0%;;@" sourceLinked="0"/>
              <c:spPr>
                <a:noFill/>
                <a:ln>
                  <a:noFill/>
                </a:ln>
                <a:effectLst/>
              </c:spPr>
              <c:txPr>
                <a:bodyPr/>
                <a:lstStyle/>
                <a:p>
                  <a:pPr>
                    <a:defRPr sz="1000">
                      <a:solidFill>
                        <a:schemeClr val="bg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A89D-45D5-864E-F401CCB0440C}"/>
                </c:ext>
              </c:extLst>
            </c:dLbl>
            <c:dLbl>
              <c:idx val="3"/>
              <c:numFmt formatCode="0.0%;\-0.0%;;@" sourceLinked="0"/>
              <c:spPr>
                <a:noFill/>
                <a:ln>
                  <a:noFill/>
                </a:ln>
                <a:effectLst/>
              </c:spPr>
              <c:txPr>
                <a:bodyPr/>
                <a:lstStyle/>
                <a:p>
                  <a:pPr>
                    <a:defRPr sz="1000">
                      <a:solidFill>
                        <a:schemeClr val="bg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A89D-45D5-864E-F401CCB0440C}"/>
                </c:ext>
              </c:extLst>
            </c:dLbl>
            <c:dLbl>
              <c:idx val="4"/>
              <c:layout>
                <c:manualLayout>
                  <c:x val="-2.4603514764127005E-2"/>
                  <c:y val="-3.2650459976122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5B-4BCF-BBC0-DF1B797260DF}"/>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'年齢階層別_普及率(金額)'!$G$14:$M$14</c:f>
              <c:numCache>
                <c:formatCode>0.0%</c:formatCode>
                <c:ptCount val="7"/>
                <c:pt idx="0">
                  <c:v>0.46109636208963417</c:v>
                </c:pt>
                <c:pt idx="1">
                  <c:v>0.43924752730588729</c:v>
                </c:pt>
                <c:pt idx="2">
                  <c:v>0.50944683143223823</c:v>
                </c:pt>
                <c:pt idx="3">
                  <c:v>0.50614238575707593</c:v>
                </c:pt>
                <c:pt idx="4">
                  <c:v>0.52886861153429987</c:v>
                </c:pt>
                <c:pt idx="5">
                  <c:v>0.56664114652676589</c:v>
                </c:pt>
                <c:pt idx="6">
                  <c:v>0.61901421091423969</c:v>
                </c:pt>
              </c:numCache>
            </c:numRef>
          </c:val>
          <c:smooth val="0"/>
          <c:extLs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2.1476333734456479E-2"/>
              <c:y val="0.12477782788164693"/>
            </c:manualLayout>
          </c:layout>
          <c:overlay val="0"/>
        </c:title>
        <c:numFmt formatCode="General"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numFmt formatCode="General" sourceLinked="1"/>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'年齢階層別_普及率(数量)'!$C$9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'年齢階層別_普及率(数量)'!$G$9:$M$9</c:f>
              <c:numCache>
                <c:formatCode>General</c:formatCode>
                <c:ptCount val="7"/>
                <c:pt idx="0">
                  <c:v>1088793.747</c:v>
                </c:pt>
                <c:pt idx="1">
                  <c:v>4070732.3464899999</c:v>
                </c:pt>
                <c:pt idx="2">
                  <c:v>182358683.96930999</c:v>
                </c:pt>
                <c:pt idx="3">
                  <c:v>222367209.28437999</c:v>
                </c:pt>
                <c:pt idx="4">
                  <c:v>146376490.84040999</c:v>
                </c:pt>
                <c:pt idx="5">
                  <c:v>62640647.192299999</c:v>
                </c:pt>
                <c:pt idx="6">
                  <c:v>16080090.12781</c:v>
                </c:pt>
              </c:numCache>
            </c:numRef>
          </c:val>
          <c:extLst>
            <c:ext xmlns:c16="http://schemas.microsoft.com/office/drawing/2014/chart" uri="{C3380CC4-5D6E-409C-BE32-E72D297353CC}">
              <c16:uniqueId val="{00000000-7F3C-4420-8727-FB93CEA5AA87}"/>
            </c:ext>
          </c:extLst>
        </c:ser>
        <c:ser>
          <c:idx val="6"/>
          <c:order val="1"/>
          <c:tx>
            <c:strRef>
              <c:f>'年齢階層別_普及率(数量)'!$C$12</c:f>
              <c:strCache>
                <c:ptCount val="1"/>
                <c:pt idx="0">
                  <c:v>先発品薬剤数量のうちジェネリック医薬品が存在しない数量</c:v>
                </c:pt>
              </c:strCache>
            </c:strRef>
          </c:tx>
          <c:spPr>
            <a:solidFill>
              <a:srgbClr val="4F81BD"/>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'年齢階層別_普及率(数量)'!$G$12:$M$12</c:f>
              <c:numCache>
                <c:formatCode>General</c:formatCode>
                <c:ptCount val="7"/>
                <c:pt idx="0">
                  <c:v>7527402.9779899996</c:v>
                </c:pt>
                <c:pt idx="1">
                  <c:v>31980630.24047</c:v>
                </c:pt>
                <c:pt idx="2">
                  <c:v>531715054.4228</c:v>
                </c:pt>
                <c:pt idx="3">
                  <c:v>787350936.04558003</c:v>
                </c:pt>
                <c:pt idx="4">
                  <c:v>839215786.97186005</c:v>
                </c:pt>
                <c:pt idx="5">
                  <c:v>688247952.75554001</c:v>
                </c:pt>
                <c:pt idx="6">
                  <c:v>395293318.95516002</c:v>
                </c:pt>
              </c:numCache>
            </c:numRef>
          </c:val>
          <c:extLst>
            <c:ext xmlns:c16="http://schemas.microsoft.com/office/drawing/2014/chart" uri="{C3380CC4-5D6E-409C-BE32-E72D297353CC}">
              <c16:uniqueId val="{00000001-7F3C-4420-8727-FB93CEA5AA87}"/>
            </c:ext>
          </c:extLst>
        </c:ser>
        <c:ser>
          <c:idx val="7"/>
          <c:order val="2"/>
          <c:tx>
            <c:strRef>
              <c:f>'年齢階層別_普及率(数量)'!$C$7</c:f>
              <c:strCache>
                <c:ptCount val="1"/>
                <c:pt idx="0">
                  <c:v>ジェネリック医薬品薬剤数量</c:v>
                </c:pt>
              </c:strCache>
            </c:strRef>
          </c:tx>
          <c:spPr>
            <a:solidFill>
              <a:srgbClr val="C00000"/>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'年齢階層別_普及率(数量)'!$G$7:$M$7</c:f>
              <c:numCache>
                <c:formatCode>General</c:formatCode>
                <c:ptCount val="7"/>
                <c:pt idx="0">
                  <c:v>3621276.1608299999</c:v>
                </c:pt>
                <c:pt idx="1">
                  <c:v>13080023.809699999</c:v>
                </c:pt>
                <c:pt idx="2">
                  <c:v>650339647.70368004</c:v>
                </c:pt>
                <c:pt idx="3">
                  <c:v>750625497.58292997</c:v>
                </c:pt>
                <c:pt idx="4">
                  <c:v>526947827.82463002</c:v>
                </c:pt>
                <c:pt idx="5">
                  <c:v>259037578.36488</c:v>
                </c:pt>
                <c:pt idx="6">
                  <c:v>83270979.096689999</c:v>
                </c:pt>
              </c:numCache>
            </c:numRef>
          </c:val>
          <c:extLs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'年齢階層別_普及率(数量)'!$C$13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3"/>
              <c:numFmt formatCode="0.0%;\-0.0%;;@" sourceLinked="0"/>
              <c:spPr>
                <a:noFill/>
                <a:ln>
                  <a:noFill/>
                </a:ln>
                <a:effectLst/>
              </c:spPr>
              <c:txPr>
                <a:bodyPr/>
                <a:lstStyle/>
                <a:p>
                  <a:pPr>
                    <a:defRPr sz="1000" baseline="0">
                      <a:solidFill>
                        <a:schemeClr val="tx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7F3C-4420-8727-FB93CEA5AA87}"/>
                </c:ext>
              </c:extLst>
            </c:dLbl>
            <c:dLbl>
              <c:idx val="4"/>
              <c:numFmt formatCode="0.0%;\-0.0%;;@" sourceLinked="0"/>
              <c:spPr>
                <a:noFill/>
                <a:ln>
                  <a:noFill/>
                </a:ln>
                <a:effectLst/>
              </c:spPr>
              <c:txPr>
                <a:bodyPr/>
                <a:lstStyle/>
                <a:p>
                  <a:pPr>
                    <a:defRPr sz="1000" baseline="0">
                      <a:solidFill>
                        <a:schemeClr val="tx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8D43-4030-9229-09F93D104194}"/>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'年齢階層別_普及率(数量)'!$G$13:$M$13</c:f>
              <c:numCache>
                <c:formatCode>0.0%</c:formatCode>
                <c:ptCount val="7"/>
                <c:pt idx="0">
                  <c:v>0.76883703038250151</c:v>
                </c:pt>
                <c:pt idx="1">
                  <c:v>0.76264997826228176</c:v>
                </c:pt>
                <c:pt idx="2">
                  <c:v>0.78100270286007445</c:v>
                </c:pt>
                <c:pt idx="3">
                  <c:v>0.77146055904126642</c:v>
                </c:pt>
                <c:pt idx="4">
                  <c:v>0.78260626152546819</c:v>
                </c:pt>
                <c:pt idx="5">
                  <c:v>0.80526923423616903</c:v>
                </c:pt>
                <c:pt idx="6">
                  <c:v>0.83814879645155704</c:v>
                </c:pt>
              </c:numCache>
            </c:numRef>
          </c:val>
          <c:smooth val="0"/>
          <c:extLs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1.0938617841206623E-2"/>
              <c:y val="0.12477769639397197"/>
            </c:manualLayout>
          </c:layout>
          <c:overlay val="0"/>
        </c:title>
        <c:numFmt formatCode="General"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numFmt formatCode="General" sourceLinked="1"/>
        <c:majorTickMark val="out"/>
        <c:minorTickMark val="none"/>
        <c:tickLblPos val="nextTo"/>
        <c:crossAx val="392301376"/>
        <c:crosses val="autoZero"/>
        <c:auto val="1"/>
        <c:lblAlgn val="ctr"/>
        <c:lblOffset val="100"/>
        <c:noMultiLvlLbl val="0"/>
      </c:catAx>
    </c:plotArea>
    <c:legend>
      <c:legendPos val="t"/>
      <c:layout>
        <c:manualLayout>
          <c:xMode val="edge"/>
          <c:yMode val="edge"/>
          <c:x val="0.1002460633550909"/>
          <c:y val="2.942833333333333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市区町村別_普及率!$Q$4</c:f>
              <c:strCache>
                <c:ptCount val="1"/>
                <c:pt idx="0">
                  <c:v>令和5年度普及率 金額ベース</c:v>
                </c:pt>
              </c:strCache>
            </c:strRef>
          </c:tx>
          <c:spPr>
            <a:solidFill>
              <a:schemeClr val="accent4">
                <a:lumMod val="60000"/>
                <a:lumOff val="40000"/>
              </a:schemeClr>
            </a:solidFill>
            <a:ln>
              <a:noFill/>
            </a:ln>
          </c:spPr>
          <c:invertIfNegative val="0"/>
          <c:dLbls>
            <c:dLbl>
              <c:idx val="3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F2-4F65-8D04-439661FB58F3}"/>
                </c:ext>
              </c:extLst>
            </c:dLbl>
            <c:dLbl>
              <c:idx val="3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F2-4F65-8D04-439661FB58F3}"/>
                </c:ext>
              </c:extLst>
            </c:dLbl>
            <c:dLbl>
              <c:idx val="3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F2-4F65-8D04-439661FB58F3}"/>
                </c:ext>
              </c:extLst>
            </c:dLbl>
            <c:dLbl>
              <c:idx val="37"/>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ED3-4478-B218-54D5CF34FE2F}"/>
                </c:ext>
              </c:extLst>
            </c:dLbl>
            <c:dLbl>
              <c:idx val="3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D3-4478-B218-54D5CF34FE2F}"/>
                </c:ext>
              </c:extLst>
            </c:dLbl>
            <c:dLbl>
              <c:idx val="3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D3-4478-B218-54D5CF34FE2F}"/>
                </c:ext>
              </c:extLst>
            </c:dLbl>
            <c:dLbl>
              <c:idx val="4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D3-4478-B218-54D5CF34FE2F}"/>
                </c:ext>
              </c:extLst>
            </c:dLbl>
            <c:dLbl>
              <c:idx val="4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D3-4478-B218-54D5CF34FE2F}"/>
                </c:ext>
              </c:extLst>
            </c:dLbl>
            <c:dLbl>
              <c:idx val="42"/>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D3-4478-B218-54D5CF34FE2F}"/>
                </c:ext>
              </c:extLst>
            </c:dLbl>
            <c:dLbl>
              <c:idx val="43"/>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D3-4478-B218-54D5CF34FE2F}"/>
                </c:ext>
              </c:extLst>
            </c:dLbl>
            <c:dLbl>
              <c:idx val="44"/>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D3-4478-B218-54D5CF34FE2F}"/>
                </c:ext>
              </c:extLst>
            </c:dLbl>
            <c:dLbl>
              <c:idx val="45"/>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D3-4478-B218-54D5CF34FE2F}"/>
                </c:ext>
              </c:extLst>
            </c:dLbl>
            <c:dLbl>
              <c:idx val="46"/>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ED3-4478-B218-54D5CF34FE2F}"/>
                </c:ext>
              </c:extLst>
            </c:dLbl>
            <c:dLbl>
              <c:idx val="47"/>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ED3-4478-B218-54D5CF34FE2F}"/>
                </c:ext>
              </c:extLst>
            </c:dLbl>
            <c:dLbl>
              <c:idx val="48"/>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ED3-4478-B218-54D5CF34FE2F}"/>
                </c:ext>
              </c:extLst>
            </c:dLbl>
            <c:dLbl>
              <c:idx val="49"/>
              <c:layout>
                <c:manualLayout>
                  <c:x val="1.227053140096607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ED3-4478-B218-54D5CF34FE2F}"/>
                </c:ext>
              </c:extLst>
            </c:dLbl>
            <c:dLbl>
              <c:idx val="50"/>
              <c:layout>
                <c:manualLayout>
                  <c:x val="1.68719806763283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ED3-4478-B218-54D5CF34FE2F}"/>
                </c:ext>
              </c:extLst>
            </c:dLbl>
            <c:dLbl>
              <c:idx val="51"/>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ED3-4478-B218-54D5CF34FE2F}"/>
                </c:ext>
              </c:extLst>
            </c:dLbl>
            <c:dLbl>
              <c:idx val="52"/>
              <c:layout>
                <c:manualLayout>
                  <c:x val="1.84057971014492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ED3-4478-B218-54D5CF34FE2F}"/>
                </c:ext>
              </c:extLst>
            </c:dLbl>
            <c:dLbl>
              <c:idx val="53"/>
              <c:layout>
                <c:manualLayout>
                  <c:x val="2.4541062801932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ED3-4478-B218-54D5CF34FE2F}"/>
                </c:ext>
              </c:extLst>
            </c:dLbl>
            <c:dLbl>
              <c:idx val="54"/>
              <c:layout>
                <c:manualLayout>
                  <c:x val="2.60748792270531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ED3-4478-B218-54D5CF34FE2F}"/>
                </c:ext>
              </c:extLst>
            </c:dLbl>
            <c:dLbl>
              <c:idx val="55"/>
              <c:layout>
                <c:manualLayout>
                  <c:x val="2.76086956521739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ED3-4478-B218-54D5CF34FE2F}"/>
                </c:ext>
              </c:extLst>
            </c:dLbl>
            <c:dLbl>
              <c:idx val="56"/>
              <c:layout>
                <c:manualLayout>
                  <c:x val="2.76086956521739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CB-4D2B-9890-9C538FC3D4FA}"/>
                </c:ext>
              </c:extLst>
            </c:dLbl>
            <c:dLbl>
              <c:idx val="57"/>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CB-4D2B-9890-9C538FC3D4FA}"/>
                </c:ext>
              </c:extLst>
            </c:dLbl>
            <c:dLbl>
              <c:idx val="58"/>
              <c:layout>
                <c:manualLayout>
                  <c:x val="2.914251207729457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4CB-4D2B-9890-9C538FC3D4FA}"/>
                </c:ext>
              </c:extLst>
            </c:dLbl>
            <c:dLbl>
              <c:idx val="59"/>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4CB-4D2B-9890-9C538FC3D4FA}"/>
                </c:ext>
              </c:extLst>
            </c:dLbl>
            <c:dLbl>
              <c:idx val="60"/>
              <c:layout>
                <c:manualLayout>
                  <c:x val="-3.06763285024165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26-4175-84A5-1CD07CBE9850}"/>
                </c:ext>
              </c:extLst>
            </c:dLbl>
            <c:dLbl>
              <c:idx val="61"/>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926-4175-84A5-1CD07CBE9850}"/>
                </c:ext>
              </c:extLst>
            </c:dLbl>
            <c:dLbl>
              <c:idx val="6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926-4175-84A5-1CD07CBE9850}"/>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田尻町</c:v>
                </c:pt>
                <c:pt idx="1">
                  <c:v>港区</c:v>
                </c:pt>
                <c:pt idx="2">
                  <c:v>東淀川区</c:v>
                </c:pt>
                <c:pt idx="3">
                  <c:v>能勢町</c:v>
                </c:pt>
                <c:pt idx="4">
                  <c:v>寝屋川市</c:v>
                </c:pt>
                <c:pt idx="5">
                  <c:v>岬町</c:v>
                </c:pt>
                <c:pt idx="6">
                  <c:v>淀川区</c:v>
                </c:pt>
                <c:pt idx="7">
                  <c:v>西淀川区</c:v>
                </c:pt>
                <c:pt idx="8">
                  <c:v>摂津市</c:v>
                </c:pt>
                <c:pt idx="9">
                  <c:v>高槻市</c:v>
                </c:pt>
                <c:pt idx="10">
                  <c:v>堺市堺区</c:v>
                </c:pt>
                <c:pt idx="11">
                  <c:v>豊能町</c:v>
                </c:pt>
                <c:pt idx="12">
                  <c:v>八尾市</c:v>
                </c:pt>
                <c:pt idx="13">
                  <c:v>住之江区</c:v>
                </c:pt>
                <c:pt idx="14">
                  <c:v>門真市</c:v>
                </c:pt>
                <c:pt idx="15">
                  <c:v>枚方市</c:v>
                </c:pt>
                <c:pt idx="16">
                  <c:v>此花区</c:v>
                </c:pt>
                <c:pt idx="17">
                  <c:v>交野市</c:v>
                </c:pt>
                <c:pt idx="18">
                  <c:v>西成区</c:v>
                </c:pt>
                <c:pt idx="19">
                  <c:v>浪速区</c:v>
                </c:pt>
                <c:pt idx="20">
                  <c:v>城東区</c:v>
                </c:pt>
                <c:pt idx="21">
                  <c:v>西区</c:v>
                </c:pt>
                <c:pt idx="22">
                  <c:v>茨木市</c:v>
                </c:pt>
                <c:pt idx="23">
                  <c:v>羽曳野市</c:v>
                </c:pt>
                <c:pt idx="24">
                  <c:v>都島区</c:v>
                </c:pt>
                <c:pt idx="25">
                  <c:v>泉佐野市</c:v>
                </c:pt>
                <c:pt idx="26">
                  <c:v>平野区</c:v>
                </c:pt>
                <c:pt idx="27">
                  <c:v>堺市西区</c:v>
                </c:pt>
                <c:pt idx="28">
                  <c:v>鶴見区</c:v>
                </c:pt>
                <c:pt idx="29">
                  <c:v>松原市</c:v>
                </c:pt>
                <c:pt idx="30">
                  <c:v>大阪市</c:v>
                </c:pt>
                <c:pt idx="31">
                  <c:v>池田市</c:v>
                </c:pt>
                <c:pt idx="32">
                  <c:v>柏原市</c:v>
                </c:pt>
                <c:pt idx="33">
                  <c:v>守口市</c:v>
                </c:pt>
                <c:pt idx="34">
                  <c:v>堺市東区</c:v>
                </c:pt>
                <c:pt idx="35">
                  <c:v>堺市中区</c:v>
                </c:pt>
                <c:pt idx="36">
                  <c:v>忠岡町</c:v>
                </c:pt>
                <c:pt idx="37">
                  <c:v>堺市</c:v>
                </c:pt>
                <c:pt idx="38">
                  <c:v>堺市北区</c:v>
                </c:pt>
                <c:pt idx="39">
                  <c:v>富田林市</c:v>
                </c:pt>
                <c:pt idx="40">
                  <c:v>住吉区</c:v>
                </c:pt>
                <c:pt idx="41">
                  <c:v>河南町</c:v>
                </c:pt>
                <c:pt idx="42">
                  <c:v>堺市美原区</c:v>
                </c:pt>
                <c:pt idx="43">
                  <c:v>四條畷市</c:v>
                </c:pt>
                <c:pt idx="44">
                  <c:v>箕面市</c:v>
                </c:pt>
                <c:pt idx="45">
                  <c:v>島本町</c:v>
                </c:pt>
                <c:pt idx="46">
                  <c:v>藤井寺市</c:v>
                </c:pt>
                <c:pt idx="47">
                  <c:v>東住吉区</c:v>
                </c:pt>
                <c:pt idx="48">
                  <c:v>泉南市</c:v>
                </c:pt>
                <c:pt idx="49">
                  <c:v>吹田市</c:v>
                </c:pt>
                <c:pt idx="50">
                  <c:v>熊取町</c:v>
                </c:pt>
                <c:pt idx="51">
                  <c:v>豊中市</c:v>
                </c:pt>
                <c:pt idx="52">
                  <c:v>泉大津市</c:v>
                </c:pt>
                <c:pt idx="53">
                  <c:v>岸和田市</c:v>
                </c:pt>
                <c:pt idx="54">
                  <c:v>中央区</c:v>
                </c:pt>
                <c:pt idx="55">
                  <c:v>貝塚市</c:v>
                </c:pt>
                <c:pt idx="56">
                  <c:v>東成区</c:v>
                </c:pt>
                <c:pt idx="57">
                  <c:v>福島区</c:v>
                </c:pt>
                <c:pt idx="58">
                  <c:v>旭区</c:v>
                </c:pt>
                <c:pt idx="59">
                  <c:v>生野区</c:v>
                </c:pt>
                <c:pt idx="60">
                  <c:v>太子町</c:v>
                </c:pt>
                <c:pt idx="61">
                  <c:v>北区</c:v>
                </c:pt>
                <c:pt idx="62">
                  <c:v>高石市</c:v>
                </c:pt>
                <c:pt idx="63">
                  <c:v>阪南市</c:v>
                </c:pt>
                <c:pt idx="64">
                  <c:v>和泉市</c:v>
                </c:pt>
                <c:pt idx="65">
                  <c:v>東大阪市</c:v>
                </c:pt>
                <c:pt idx="66">
                  <c:v>大正区</c:v>
                </c:pt>
                <c:pt idx="67">
                  <c:v>堺市南区</c:v>
                </c:pt>
                <c:pt idx="68">
                  <c:v>河内長野市</c:v>
                </c:pt>
                <c:pt idx="69">
                  <c:v>天王寺区</c:v>
                </c:pt>
                <c:pt idx="70">
                  <c:v>大東市</c:v>
                </c:pt>
                <c:pt idx="71">
                  <c:v>阿倍野区</c:v>
                </c:pt>
                <c:pt idx="72">
                  <c:v>千早赤阪村</c:v>
                </c:pt>
                <c:pt idx="73">
                  <c:v>大阪狭山市</c:v>
                </c:pt>
              </c:strCache>
            </c:strRef>
          </c:cat>
          <c:val>
            <c:numRef>
              <c:f>市区町村別_普及率!$R$6:$R$79</c:f>
              <c:numCache>
                <c:formatCode>0.0%</c:formatCode>
                <c:ptCount val="74"/>
                <c:pt idx="0">
                  <c:v>0.62266805387625801</c:v>
                </c:pt>
                <c:pt idx="1">
                  <c:v>0.59278220323252739</c:v>
                </c:pt>
                <c:pt idx="2">
                  <c:v>0.59066314177482404</c:v>
                </c:pt>
                <c:pt idx="3">
                  <c:v>0.58915338940796969</c:v>
                </c:pt>
                <c:pt idx="4">
                  <c:v>0.5891194449261774</c:v>
                </c:pt>
                <c:pt idx="5">
                  <c:v>0.58358021060740406</c:v>
                </c:pt>
                <c:pt idx="6">
                  <c:v>0.57949802869781575</c:v>
                </c:pt>
                <c:pt idx="7">
                  <c:v>0.57571218308009764</c:v>
                </c:pt>
                <c:pt idx="8">
                  <c:v>0.57463554504409164</c:v>
                </c:pt>
                <c:pt idx="9">
                  <c:v>0.57056814687502255</c:v>
                </c:pt>
                <c:pt idx="10">
                  <c:v>0.56189992484300078</c:v>
                </c:pt>
                <c:pt idx="11">
                  <c:v>0.55926618588116539</c:v>
                </c:pt>
                <c:pt idx="12">
                  <c:v>0.55557112336944325</c:v>
                </c:pt>
                <c:pt idx="13">
                  <c:v>0.55215429674845873</c:v>
                </c:pt>
                <c:pt idx="14">
                  <c:v>0.54903940213837077</c:v>
                </c:pt>
                <c:pt idx="15">
                  <c:v>0.54903524808693238</c:v>
                </c:pt>
                <c:pt idx="16">
                  <c:v>0.54798881096148422</c:v>
                </c:pt>
                <c:pt idx="17">
                  <c:v>0.54665762187723055</c:v>
                </c:pt>
                <c:pt idx="18">
                  <c:v>0.54588834200992786</c:v>
                </c:pt>
                <c:pt idx="19">
                  <c:v>0.54506277236606593</c:v>
                </c:pt>
                <c:pt idx="20">
                  <c:v>0.54461686379210628</c:v>
                </c:pt>
                <c:pt idx="21">
                  <c:v>0.54417299831159716</c:v>
                </c:pt>
                <c:pt idx="22">
                  <c:v>0.54229236214829957</c:v>
                </c:pt>
                <c:pt idx="23">
                  <c:v>0.54010293471494142</c:v>
                </c:pt>
                <c:pt idx="24">
                  <c:v>0.53994713007129624</c:v>
                </c:pt>
                <c:pt idx="25">
                  <c:v>0.53924118193307669</c:v>
                </c:pt>
                <c:pt idx="26">
                  <c:v>0.53750158032585349</c:v>
                </c:pt>
                <c:pt idx="27">
                  <c:v>0.5336200288744356</c:v>
                </c:pt>
                <c:pt idx="28">
                  <c:v>0.53313706112881687</c:v>
                </c:pt>
                <c:pt idx="29">
                  <c:v>0.5296440175964684</c:v>
                </c:pt>
                <c:pt idx="30">
                  <c:v>0.52579772895012722</c:v>
                </c:pt>
                <c:pt idx="31">
                  <c:v>0.5241650648023185</c:v>
                </c:pt>
                <c:pt idx="32">
                  <c:v>0.52305056483168788</c:v>
                </c:pt>
                <c:pt idx="33">
                  <c:v>0.52052931316446649</c:v>
                </c:pt>
                <c:pt idx="34">
                  <c:v>0.51868807385834503</c:v>
                </c:pt>
                <c:pt idx="35">
                  <c:v>0.51785765992081456</c:v>
                </c:pt>
                <c:pt idx="36">
                  <c:v>0.51761057169031321</c:v>
                </c:pt>
                <c:pt idx="37">
                  <c:v>0.51720638997200652</c:v>
                </c:pt>
                <c:pt idx="38">
                  <c:v>0.51684610879586212</c:v>
                </c:pt>
                <c:pt idx="39">
                  <c:v>0.5165410680621525</c:v>
                </c:pt>
                <c:pt idx="40">
                  <c:v>0.51597148979287966</c:v>
                </c:pt>
                <c:pt idx="41">
                  <c:v>0.51558379147068378</c:v>
                </c:pt>
                <c:pt idx="42">
                  <c:v>0.5153741251831957</c:v>
                </c:pt>
                <c:pt idx="43">
                  <c:v>0.51328672935454644</c:v>
                </c:pt>
                <c:pt idx="44">
                  <c:v>0.51293102898983922</c:v>
                </c:pt>
                <c:pt idx="45">
                  <c:v>0.51023703509149831</c:v>
                </c:pt>
                <c:pt idx="46">
                  <c:v>0.50886433180310997</c:v>
                </c:pt>
                <c:pt idx="47">
                  <c:v>0.50820431979259484</c:v>
                </c:pt>
                <c:pt idx="48">
                  <c:v>0.50695832597373014</c:v>
                </c:pt>
                <c:pt idx="49">
                  <c:v>0.50664197991083926</c:v>
                </c:pt>
                <c:pt idx="50">
                  <c:v>0.50280642923318553</c:v>
                </c:pt>
                <c:pt idx="51">
                  <c:v>0.50205396006608394</c:v>
                </c:pt>
                <c:pt idx="52">
                  <c:v>0.5015406538434225</c:v>
                </c:pt>
                <c:pt idx="53">
                  <c:v>0.49413528088680986</c:v>
                </c:pt>
                <c:pt idx="54">
                  <c:v>0.49353818975344249</c:v>
                </c:pt>
                <c:pt idx="55">
                  <c:v>0.49191889038049247</c:v>
                </c:pt>
                <c:pt idx="56">
                  <c:v>0.49147555094001666</c:v>
                </c:pt>
                <c:pt idx="57">
                  <c:v>0.49078161960355693</c:v>
                </c:pt>
                <c:pt idx="58">
                  <c:v>0.49054426430491332</c:v>
                </c:pt>
                <c:pt idx="59">
                  <c:v>0.49012861360839866</c:v>
                </c:pt>
                <c:pt idx="60">
                  <c:v>0.48357098691731282</c:v>
                </c:pt>
                <c:pt idx="61">
                  <c:v>0.48295350869345122</c:v>
                </c:pt>
                <c:pt idx="62">
                  <c:v>0.48249313443096942</c:v>
                </c:pt>
                <c:pt idx="63">
                  <c:v>0.47501221998061127</c:v>
                </c:pt>
                <c:pt idx="64">
                  <c:v>0.47464226029407397</c:v>
                </c:pt>
                <c:pt idx="65">
                  <c:v>0.47226689104331265</c:v>
                </c:pt>
                <c:pt idx="66">
                  <c:v>0.47207795842886352</c:v>
                </c:pt>
                <c:pt idx="67">
                  <c:v>0.47111116667747499</c:v>
                </c:pt>
                <c:pt idx="68">
                  <c:v>0.45952940242408963</c:v>
                </c:pt>
                <c:pt idx="69">
                  <c:v>0.44901767461532122</c:v>
                </c:pt>
                <c:pt idx="70">
                  <c:v>0.44306705408622804</c:v>
                </c:pt>
                <c:pt idx="71">
                  <c:v>0.43374473453835827</c:v>
                </c:pt>
                <c:pt idx="72">
                  <c:v>0.43114756802754933</c:v>
                </c:pt>
                <c:pt idx="73">
                  <c:v>0.41483131921458127</c:v>
                </c:pt>
              </c:numCache>
            </c:numRef>
          </c:val>
          <c:extLst>
            <c:ext xmlns:c16="http://schemas.microsoft.com/office/drawing/2014/chart" uri="{C3380CC4-5D6E-409C-BE32-E72D297353CC}">
              <c16:uniqueId val="{00000017-1795-48A2-8218-A2AEE4C9D01C}"/>
            </c:ext>
          </c:extLst>
        </c:ser>
        <c:dLbls>
          <c:dLblPos val="outEnd"/>
          <c:showLegendKey val="0"/>
          <c:showVal val="1"/>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736967852318965"/>
                  <c:y val="-0.8920535864007687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市区町村別_普及率!$Z$6:$Z$79</c:f>
              <c:numCache>
                <c:formatCode>0.0%</c:formatCode>
                <c:ptCount val="74"/>
                <c:pt idx="0">
                  <c:v>0.52070379287511614</c:v>
                </c:pt>
                <c:pt idx="1">
                  <c:v>0.52070379287511614</c:v>
                </c:pt>
                <c:pt idx="2">
                  <c:v>0.52070379287511614</c:v>
                </c:pt>
                <c:pt idx="3">
                  <c:v>0.52070379287511614</c:v>
                </c:pt>
                <c:pt idx="4">
                  <c:v>0.52070379287511614</c:v>
                </c:pt>
                <c:pt idx="5">
                  <c:v>0.52070379287511614</c:v>
                </c:pt>
                <c:pt idx="6">
                  <c:v>0.52070379287511614</c:v>
                </c:pt>
                <c:pt idx="7">
                  <c:v>0.52070379287511614</c:v>
                </c:pt>
                <c:pt idx="8">
                  <c:v>0.52070379287511614</c:v>
                </c:pt>
                <c:pt idx="9">
                  <c:v>0.52070379287511614</c:v>
                </c:pt>
                <c:pt idx="10">
                  <c:v>0.52070379287511614</c:v>
                </c:pt>
                <c:pt idx="11">
                  <c:v>0.52070379287511614</c:v>
                </c:pt>
                <c:pt idx="12">
                  <c:v>0.52070379287511614</c:v>
                </c:pt>
                <c:pt idx="13">
                  <c:v>0.52070379287511614</c:v>
                </c:pt>
                <c:pt idx="14">
                  <c:v>0.52070379287511614</c:v>
                </c:pt>
                <c:pt idx="15">
                  <c:v>0.52070379287511614</c:v>
                </c:pt>
                <c:pt idx="16">
                  <c:v>0.52070379287511614</c:v>
                </c:pt>
                <c:pt idx="17">
                  <c:v>0.52070379287511614</c:v>
                </c:pt>
                <c:pt idx="18">
                  <c:v>0.52070379287511614</c:v>
                </c:pt>
                <c:pt idx="19">
                  <c:v>0.52070379287511614</c:v>
                </c:pt>
                <c:pt idx="20">
                  <c:v>0.52070379287511614</c:v>
                </c:pt>
                <c:pt idx="21">
                  <c:v>0.52070379287511614</c:v>
                </c:pt>
                <c:pt idx="22">
                  <c:v>0.52070379287511614</c:v>
                </c:pt>
                <c:pt idx="23">
                  <c:v>0.52070379287511614</c:v>
                </c:pt>
                <c:pt idx="24">
                  <c:v>0.52070379287511614</c:v>
                </c:pt>
                <c:pt idx="25">
                  <c:v>0.52070379287511614</c:v>
                </c:pt>
                <c:pt idx="26">
                  <c:v>0.52070379287511614</c:v>
                </c:pt>
                <c:pt idx="27">
                  <c:v>0.52070379287511614</c:v>
                </c:pt>
                <c:pt idx="28">
                  <c:v>0.52070379287511614</c:v>
                </c:pt>
                <c:pt idx="29">
                  <c:v>0.52070379287511614</c:v>
                </c:pt>
                <c:pt idx="30">
                  <c:v>0.52070379287511614</c:v>
                </c:pt>
                <c:pt idx="31">
                  <c:v>0.52070379287511614</c:v>
                </c:pt>
                <c:pt idx="32">
                  <c:v>0.52070379287511614</c:v>
                </c:pt>
                <c:pt idx="33">
                  <c:v>0.52070379287511614</c:v>
                </c:pt>
                <c:pt idx="34">
                  <c:v>0.52070379287511614</c:v>
                </c:pt>
                <c:pt idx="35">
                  <c:v>0.52070379287511614</c:v>
                </c:pt>
                <c:pt idx="36">
                  <c:v>0.52070379287511614</c:v>
                </c:pt>
                <c:pt idx="37">
                  <c:v>0.52070379287511614</c:v>
                </c:pt>
                <c:pt idx="38">
                  <c:v>0.52070379287511614</c:v>
                </c:pt>
                <c:pt idx="39">
                  <c:v>0.52070379287511614</c:v>
                </c:pt>
                <c:pt idx="40">
                  <c:v>0.52070379287511614</c:v>
                </c:pt>
                <c:pt idx="41">
                  <c:v>0.52070379287511614</c:v>
                </c:pt>
                <c:pt idx="42">
                  <c:v>0.52070379287511614</c:v>
                </c:pt>
                <c:pt idx="43">
                  <c:v>0.52070379287511614</c:v>
                </c:pt>
                <c:pt idx="44">
                  <c:v>0.52070379287511614</c:v>
                </c:pt>
                <c:pt idx="45">
                  <c:v>0.52070379287511614</c:v>
                </c:pt>
                <c:pt idx="46">
                  <c:v>0.52070379287511614</c:v>
                </c:pt>
                <c:pt idx="47">
                  <c:v>0.52070379287511614</c:v>
                </c:pt>
                <c:pt idx="48">
                  <c:v>0.52070379287511614</c:v>
                </c:pt>
                <c:pt idx="49">
                  <c:v>0.52070379287511614</c:v>
                </c:pt>
                <c:pt idx="50">
                  <c:v>0.52070379287511614</c:v>
                </c:pt>
                <c:pt idx="51">
                  <c:v>0.52070379287511614</c:v>
                </c:pt>
                <c:pt idx="52">
                  <c:v>0.52070379287511614</c:v>
                </c:pt>
                <c:pt idx="53">
                  <c:v>0.52070379287511614</c:v>
                </c:pt>
                <c:pt idx="54">
                  <c:v>0.52070379287511614</c:v>
                </c:pt>
                <c:pt idx="55">
                  <c:v>0.52070379287511614</c:v>
                </c:pt>
                <c:pt idx="56">
                  <c:v>0.52070379287511614</c:v>
                </c:pt>
                <c:pt idx="57">
                  <c:v>0.52070379287511614</c:v>
                </c:pt>
                <c:pt idx="58">
                  <c:v>0.52070379287511614</c:v>
                </c:pt>
                <c:pt idx="59">
                  <c:v>0.52070379287511614</c:v>
                </c:pt>
                <c:pt idx="60">
                  <c:v>0.52070379287511614</c:v>
                </c:pt>
                <c:pt idx="61">
                  <c:v>0.52070379287511614</c:v>
                </c:pt>
                <c:pt idx="62">
                  <c:v>0.52070379287511614</c:v>
                </c:pt>
                <c:pt idx="63">
                  <c:v>0.52070379287511614</c:v>
                </c:pt>
                <c:pt idx="64">
                  <c:v>0.52070379287511614</c:v>
                </c:pt>
                <c:pt idx="65">
                  <c:v>0.52070379287511614</c:v>
                </c:pt>
                <c:pt idx="66">
                  <c:v>0.52070379287511614</c:v>
                </c:pt>
                <c:pt idx="67">
                  <c:v>0.52070379287511614</c:v>
                </c:pt>
                <c:pt idx="68">
                  <c:v>0.52070379287511614</c:v>
                </c:pt>
                <c:pt idx="69">
                  <c:v>0.52070379287511614</c:v>
                </c:pt>
                <c:pt idx="70">
                  <c:v>0.52070379287511614</c:v>
                </c:pt>
                <c:pt idx="71">
                  <c:v>0.52070379287511614</c:v>
                </c:pt>
                <c:pt idx="72">
                  <c:v>0.52070379287511614</c:v>
                </c:pt>
                <c:pt idx="73">
                  <c:v>0.52070379287511614</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1"/>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市区町村別_普及率!$T$5</c:f>
              <c:strCache>
                <c:ptCount val="1"/>
                <c:pt idx="0">
                  <c:v>前年度との差分(令和5年度普及率 金額ベース)</c:v>
                </c:pt>
              </c:strCache>
            </c:strRef>
          </c:tx>
          <c:spPr>
            <a:solidFill>
              <a:schemeClr val="accent1"/>
            </a:solidFill>
            <a:ln>
              <a:noFill/>
            </a:ln>
          </c:spPr>
          <c:invertIfNegative val="0"/>
          <c:dLbls>
            <c:dLbl>
              <c:idx val="8"/>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F5-4509-A601-E3708E001391}"/>
                </c:ext>
              </c:extLst>
            </c:dLbl>
            <c:dLbl>
              <c:idx val="13"/>
              <c:layout>
                <c:manualLayout>
                  <c:x val="1.53381642512082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6F5-4509-A601-E3708E001391}"/>
                </c:ext>
              </c:extLst>
            </c:dLbl>
            <c:dLbl>
              <c:idx val="14"/>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F5-4509-A601-E3708E001391}"/>
                </c:ext>
              </c:extLst>
            </c:dLbl>
            <c:dLbl>
              <c:idx val="20"/>
              <c:layout>
                <c:manualLayout>
                  <c:x val="7.66908212560380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6F5-4509-A601-E3708E001391}"/>
                </c:ext>
              </c:extLst>
            </c:dLbl>
            <c:dLbl>
              <c:idx val="22"/>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F5-4509-A601-E3708E001391}"/>
                </c:ext>
              </c:extLst>
            </c:dLbl>
            <c:dLbl>
              <c:idx val="30"/>
              <c:layout>
                <c:manualLayout>
                  <c:x val="1.53381642512082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C6-44C2-A8CF-2DDE29994E7C}"/>
                </c:ext>
              </c:extLst>
            </c:dLbl>
            <c:dLbl>
              <c:idx val="35"/>
              <c:layout>
                <c:manualLayout>
                  <c:x val="7.66908212560380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6F5-4509-A601-E3708E001391}"/>
                </c:ext>
              </c:extLst>
            </c:dLbl>
            <c:dLbl>
              <c:idx val="37"/>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C6-44C2-A8CF-2DDE29994E7C}"/>
                </c:ext>
              </c:extLst>
            </c:dLbl>
            <c:dLbl>
              <c:idx val="40"/>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6F5-4509-A601-E3708E001391}"/>
                </c:ext>
              </c:extLst>
            </c:dLbl>
            <c:dLbl>
              <c:idx val="44"/>
              <c:layout>
                <c:manualLayout>
                  <c:x val="1.53381642512082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FC6-44C2-A8CF-2DDE29994E7C}"/>
                </c:ext>
              </c:extLst>
            </c:dLbl>
            <c:dLbl>
              <c:idx val="51"/>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F5-4509-A601-E3708E001391}"/>
                </c:ext>
              </c:extLst>
            </c:dLbl>
            <c:dLbl>
              <c:idx val="52"/>
              <c:layout>
                <c:manualLayout>
                  <c:x val="7.66908212560380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6F5-4509-A601-E3708E001391}"/>
                </c:ext>
              </c:extLst>
            </c:dLbl>
            <c:dLbl>
              <c:idx val="57"/>
              <c:layout>
                <c:manualLayout>
                  <c:x val="1.53381642512082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6F5-4509-A601-E3708E001391}"/>
                </c:ext>
              </c:extLst>
            </c:dLbl>
            <c:dLbl>
              <c:idx val="59"/>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6F5-4509-A601-E3708E001391}"/>
                </c:ext>
              </c:extLst>
            </c:dLbl>
            <c:dLbl>
              <c:idx val="63"/>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F5-4509-A601-E3708E001391}"/>
                </c:ext>
              </c:extLst>
            </c:dLbl>
            <c:dLbl>
              <c:idx val="64"/>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6F5-4509-A601-E3708E001391}"/>
                </c:ext>
              </c:extLst>
            </c:dLbl>
            <c:dLbl>
              <c:idx val="71"/>
              <c:layout>
                <c:manualLayout>
                  <c:x val="7.66908212560380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6F5-4509-A601-E3708E001391}"/>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田尻町</c:v>
                </c:pt>
                <c:pt idx="1">
                  <c:v>港区</c:v>
                </c:pt>
                <c:pt idx="2">
                  <c:v>東淀川区</c:v>
                </c:pt>
                <c:pt idx="3">
                  <c:v>能勢町</c:v>
                </c:pt>
                <c:pt idx="4">
                  <c:v>寝屋川市</c:v>
                </c:pt>
                <c:pt idx="5">
                  <c:v>岬町</c:v>
                </c:pt>
                <c:pt idx="6">
                  <c:v>淀川区</c:v>
                </c:pt>
                <c:pt idx="7">
                  <c:v>西淀川区</c:v>
                </c:pt>
                <c:pt idx="8">
                  <c:v>摂津市</c:v>
                </c:pt>
                <c:pt idx="9">
                  <c:v>高槻市</c:v>
                </c:pt>
                <c:pt idx="10">
                  <c:v>堺市堺区</c:v>
                </c:pt>
                <c:pt idx="11">
                  <c:v>豊能町</c:v>
                </c:pt>
                <c:pt idx="12">
                  <c:v>八尾市</c:v>
                </c:pt>
                <c:pt idx="13">
                  <c:v>住之江区</c:v>
                </c:pt>
                <c:pt idx="14">
                  <c:v>門真市</c:v>
                </c:pt>
                <c:pt idx="15">
                  <c:v>枚方市</c:v>
                </c:pt>
                <c:pt idx="16">
                  <c:v>此花区</c:v>
                </c:pt>
                <c:pt idx="17">
                  <c:v>交野市</c:v>
                </c:pt>
                <c:pt idx="18">
                  <c:v>西成区</c:v>
                </c:pt>
                <c:pt idx="19">
                  <c:v>浪速区</c:v>
                </c:pt>
                <c:pt idx="20">
                  <c:v>城東区</c:v>
                </c:pt>
                <c:pt idx="21">
                  <c:v>西区</c:v>
                </c:pt>
                <c:pt idx="22">
                  <c:v>茨木市</c:v>
                </c:pt>
                <c:pt idx="23">
                  <c:v>羽曳野市</c:v>
                </c:pt>
                <c:pt idx="24">
                  <c:v>都島区</c:v>
                </c:pt>
                <c:pt idx="25">
                  <c:v>泉佐野市</c:v>
                </c:pt>
                <c:pt idx="26">
                  <c:v>平野区</c:v>
                </c:pt>
                <c:pt idx="27">
                  <c:v>堺市西区</c:v>
                </c:pt>
                <c:pt idx="28">
                  <c:v>鶴見区</c:v>
                </c:pt>
                <c:pt idx="29">
                  <c:v>松原市</c:v>
                </c:pt>
                <c:pt idx="30">
                  <c:v>大阪市</c:v>
                </c:pt>
                <c:pt idx="31">
                  <c:v>池田市</c:v>
                </c:pt>
                <c:pt idx="32">
                  <c:v>柏原市</c:v>
                </c:pt>
                <c:pt idx="33">
                  <c:v>守口市</c:v>
                </c:pt>
                <c:pt idx="34">
                  <c:v>堺市東区</c:v>
                </c:pt>
                <c:pt idx="35">
                  <c:v>堺市中区</c:v>
                </c:pt>
                <c:pt idx="36">
                  <c:v>忠岡町</c:v>
                </c:pt>
                <c:pt idx="37">
                  <c:v>堺市</c:v>
                </c:pt>
                <c:pt idx="38">
                  <c:v>堺市北区</c:v>
                </c:pt>
                <c:pt idx="39">
                  <c:v>富田林市</c:v>
                </c:pt>
                <c:pt idx="40">
                  <c:v>住吉区</c:v>
                </c:pt>
                <c:pt idx="41">
                  <c:v>河南町</c:v>
                </c:pt>
                <c:pt idx="42">
                  <c:v>堺市美原区</c:v>
                </c:pt>
                <c:pt idx="43">
                  <c:v>四條畷市</c:v>
                </c:pt>
                <c:pt idx="44">
                  <c:v>箕面市</c:v>
                </c:pt>
                <c:pt idx="45">
                  <c:v>島本町</c:v>
                </c:pt>
                <c:pt idx="46">
                  <c:v>藤井寺市</c:v>
                </c:pt>
                <c:pt idx="47">
                  <c:v>東住吉区</c:v>
                </c:pt>
                <c:pt idx="48">
                  <c:v>泉南市</c:v>
                </c:pt>
                <c:pt idx="49">
                  <c:v>吹田市</c:v>
                </c:pt>
                <c:pt idx="50">
                  <c:v>熊取町</c:v>
                </c:pt>
                <c:pt idx="51">
                  <c:v>豊中市</c:v>
                </c:pt>
                <c:pt idx="52">
                  <c:v>泉大津市</c:v>
                </c:pt>
                <c:pt idx="53">
                  <c:v>岸和田市</c:v>
                </c:pt>
                <c:pt idx="54">
                  <c:v>中央区</c:v>
                </c:pt>
                <c:pt idx="55">
                  <c:v>貝塚市</c:v>
                </c:pt>
                <c:pt idx="56">
                  <c:v>東成区</c:v>
                </c:pt>
                <c:pt idx="57">
                  <c:v>福島区</c:v>
                </c:pt>
                <c:pt idx="58">
                  <c:v>旭区</c:v>
                </c:pt>
                <c:pt idx="59">
                  <c:v>生野区</c:v>
                </c:pt>
                <c:pt idx="60">
                  <c:v>太子町</c:v>
                </c:pt>
                <c:pt idx="61">
                  <c:v>北区</c:v>
                </c:pt>
                <c:pt idx="62">
                  <c:v>高石市</c:v>
                </c:pt>
                <c:pt idx="63">
                  <c:v>阪南市</c:v>
                </c:pt>
                <c:pt idx="64">
                  <c:v>和泉市</c:v>
                </c:pt>
                <c:pt idx="65">
                  <c:v>東大阪市</c:v>
                </c:pt>
                <c:pt idx="66">
                  <c:v>大正区</c:v>
                </c:pt>
                <c:pt idx="67">
                  <c:v>堺市南区</c:v>
                </c:pt>
                <c:pt idx="68">
                  <c:v>河内長野市</c:v>
                </c:pt>
                <c:pt idx="69">
                  <c:v>天王寺区</c:v>
                </c:pt>
                <c:pt idx="70">
                  <c:v>大東市</c:v>
                </c:pt>
                <c:pt idx="71">
                  <c:v>阿倍野区</c:v>
                </c:pt>
                <c:pt idx="72">
                  <c:v>千早赤阪村</c:v>
                </c:pt>
                <c:pt idx="73">
                  <c:v>大阪狭山市</c:v>
                </c:pt>
              </c:strCache>
            </c:strRef>
          </c:cat>
          <c:val>
            <c:numRef>
              <c:f>市区町村別_普及率!$T$6:$T$79</c:f>
              <c:numCache>
                <c:formatCode>General</c:formatCode>
                <c:ptCount val="74"/>
                <c:pt idx="0">
                  <c:v>5.2000000000000046</c:v>
                </c:pt>
                <c:pt idx="1">
                  <c:v>3.0999999999999917</c:v>
                </c:pt>
                <c:pt idx="2">
                  <c:v>2.8999999999999915</c:v>
                </c:pt>
                <c:pt idx="3">
                  <c:v>1.4000000000000012</c:v>
                </c:pt>
                <c:pt idx="4">
                  <c:v>4.1999999999999922</c:v>
                </c:pt>
                <c:pt idx="5">
                  <c:v>0.70000000000000062</c:v>
                </c:pt>
                <c:pt idx="6">
                  <c:v>2.8999999999999915</c:v>
                </c:pt>
                <c:pt idx="7">
                  <c:v>2.6999999999999913</c:v>
                </c:pt>
                <c:pt idx="8">
                  <c:v>2.399999999999991</c:v>
                </c:pt>
                <c:pt idx="9">
                  <c:v>3.5999999999999921</c:v>
                </c:pt>
                <c:pt idx="10">
                  <c:v>2.7000000000000024</c:v>
                </c:pt>
                <c:pt idx="11">
                  <c:v>0.20000000000000018</c:v>
                </c:pt>
                <c:pt idx="12">
                  <c:v>4.1000000000000032</c:v>
                </c:pt>
                <c:pt idx="13">
                  <c:v>2.6000000000000023</c:v>
                </c:pt>
                <c:pt idx="14">
                  <c:v>2.300000000000002</c:v>
                </c:pt>
                <c:pt idx="15">
                  <c:v>3.1000000000000028</c:v>
                </c:pt>
                <c:pt idx="16">
                  <c:v>3.7000000000000033</c:v>
                </c:pt>
                <c:pt idx="17">
                  <c:v>4.3000000000000043</c:v>
                </c:pt>
                <c:pt idx="18">
                  <c:v>3.3000000000000029</c:v>
                </c:pt>
                <c:pt idx="19">
                  <c:v>3.400000000000003</c:v>
                </c:pt>
                <c:pt idx="20">
                  <c:v>2.5000000000000022</c:v>
                </c:pt>
                <c:pt idx="21">
                  <c:v>3.7000000000000033</c:v>
                </c:pt>
                <c:pt idx="22">
                  <c:v>2.4000000000000021</c:v>
                </c:pt>
                <c:pt idx="23">
                  <c:v>2.8000000000000025</c:v>
                </c:pt>
                <c:pt idx="24">
                  <c:v>1.100000000000001</c:v>
                </c:pt>
                <c:pt idx="25">
                  <c:v>1.7000000000000015</c:v>
                </c:pt>
                <c:pt idx="26">
                  <c:v>2.9000000000000026</c:v>
                </c:pt>
                <c:pt idx="27">
                  <c:v>1.8000000000000016</c:v>
                </c:pt>
                <c:pt idx="28">
                  <c:v>3.2000000000000028</c:v>
                </c:pt>
                <c:pt idx="29">
                  <c:v>2.9000000000000026</c:v>
                </c:pt>
                <c:pt idx="30">
                  <c:v>2.6000000000000023</c:v>
                </c:pt>
                <c:pt idx="31">
                  <c:v>4.0000000000000036</c:v>
                </c:pt>
                <c:pt idx="32">
                  <c:v>3.6000000000000032</c:v>
                </c:pt>
                <c:pt idx="33">
                  <c:v>2.200000000000002</c:v>
                </c:pt>
                <c:pt idx="34">
                  <c:v>2.0000000000000018</c:v>
                </c:pt>
                <c:pt idx="35">
                  <c:v>2.5000000000000022</c:v>
                </c:pt>
                <c:pt idx="36">
                  <c:v>3.7000000000000033</c:v>
                </c:pt>
                <c:pt idx="37">
                  <c:v>2.300000000000002</c:v>
                </c:pt>
                <c:pt idx="38">
                  <c:v>1.9000000000000017</c:v>
                </c:pt>
                <c:pt idx="39">
                  <c:v>1.4000000000000012</c:v>
                </c:pt>
                <c:pt idx="40">
                  <c:v>2.4000000000000021</c:v>
                </c:pt>
                <c:pt idx="41">
                  <c:v>5.6999999999999993</c:v>
                </c:pt>
                <c:pt idx="42">
                  <c:v>0.70000000000000062</c:v>
                </c:pt>
                <c:pt idx="43">
                  <c:v>3.2000000000000028</c:v>
                </c:pt>
                <c:pt idx="44">
                  <c:v>2.6000000000000023</c:v>
                </c:pt>
                <c:pt idx="45">
                  <c:v>2.9000000000000026</c:v>
                </c:pt>
                <c:pt idx="46">
                  <c:v>1.9000000000000017</c:v>
                </c:pt>
                <c:pt idx="47">
                  <c:v>1.9000000000000017</c:v>
                </c:pt>
                <c:pt idx="48">
                  <c:v>3.3000000000000029</c:v>
                </c:pt>
                <c:pt idx="49">
                  <c:v>2.0000000000000018</c:v>
                </c:pt>
                <c:pt idx="50">
                  <c:v>1.3000000000000012</c:v>
                </c:pt>
                <c:pt idx="51">
                  <c:v>2.300000000000002</c:v>
                </c:pt>
                <c:pt idx="52">
                  <c:v>2.5000000000000022</c:v>
                </c:pt>
                <c:pt idx="53">
                  <c:v>3.1999999999999975</c:v>
                </c:pt>
                <c:pt idx="54">
                  <c:v>1.9000000000000017</c:v>
                </c:pt>
                <c:pt idx="55">
                  <c:v>4.3999999999999986</c:v>
                </c:pt>
                <c:pt idx="56">
                  <c:v>3.1999999999999975</c:v>
                </c:pt>
                <c:pt idx="57">
                  <c:v>2.599999999999997</c:v>
                </c:pt>
                <c:pt idx="58">
                  <c:v>1.0000000000000009</c:v>
                </c:pt>
                <c:pt idx="59">
                  <c:v>2.3999999999999968</c:v>
                </c:pt>
                <c:pt idx="60">
                  <c:v>0.60000000000000053</c:v>
                </c:pt>
                <c:pt idx="61">
                  <c:v>2.6999999999999966</c:v>
                </c:pt>
                <c:pt idx="62">
                  <c:v>-0.40000000000000036</c:v>
                </c:pt>
                <c:pt idx="63">
                  <c:v>2.2999999999999963</c:v>
                </c:pt>
                <c:pt idx="64">
                  <c:v>2.3999999999999968</c:v>
                </c:pt>
                <c:pt idx="65">
                  <c:v>1.4999999999999958</c:v>
                </c:pt>
                <c:pt idx="66">
                  <c:v>2.1999999999999966</c:v>
                </c:pt>
                <c:pt idx="67">
                  <c:v>3.099999999999997</c:v>
                </c:pt>
                <c:pt idx="68">
                  <c:v>1.9000000000000017</c:v>
                </c:pt>
                <c:pt idx="69">
                  <c:v>3.0000000000000027</c:v>
                </c:pt>
                <c:pt idx="70">
                  <c:v>1.9000000000000017</c:v>
                </c:pt>
                <c:pt idx="71">
                  <c:v>2.5000000000000022</c:v>
                </c:pt>
                <c:pt idx="72">
                  <c:v>1.0000000000000009</c:v>
                </c:pt>
                <c:pt idx="73">
                  <c:v>0.10000000000000009</c:v>
                </c:pt>
              </c:numCache>
            </c:numRef>
          </c:val>
          <c:extLst>
            <c:ext xmlns:c16="http://schemas.microsoft.com/office/drawing/2014/chart" uri="{C3380CC4-5D6E-409C-BE32-E72D297353CC}">
              <c16:uniqueId val="{0000000B-DFC6-44C2-A8CF-2DDE29994E7C}"/>
            </c:ext>
          </c:extLst>
        </c:ser>
        <c:dLbls>
          <c:dLblPos val="outEnd"/>
          <c:showLegendKey val="0"/>
          <c:showVal val="1"/>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29939311594202889"/>
                  <c:y val="-0.88138230158730158"/>
                </c:manualLayout>
              </c:layout>
              <c:tx>
                <c:rich>
                  <a:bodyPr/>
                  <a:lstStyle/>
                  <a:p>
                    <a:fld id="{346C37FA-145A-408D-9A56-90C0FF885E89}" type="SERIESNAME">
                      <a:rPr lang="ja-JP" altLang="en-US">
                        <a:solidFill>
                          <a:schemeClr val="tx1"/>
                        </a:solidFill>
                      </a:rPr>
                      <a:pPr/>
                      <a:t>[系列名]</a:t>
                    </a:fld>
                    <a:r>
                      <a:rPr lang="ja-JP" altLang="en-US" baseline="0">
                        <a:solidFill>
                          <a:schemeClr val="tx1"/>
                        </a:solidFill>
                      </a:rPr>
                      <a:t>
</a:t>
                    </a:r>
                    <a:fld id="{72E560CF-473B-46C3-8F01-90A69BFAD41F}" type="XVALUE">
                      <a:rPr lang="en-US" altLang="ja-JP" baseline="0">
                        <a:solidFill>
                          <a:schemeClr val="tx1"/>
                        </a:solidFill>
                      </a:rPr>
                      <a:pPr/>
                      <a:t>[X 値]</a:t>
                    </a:fld>
                    <a:endParaRPr lang="ja-JP" altLang="en-US" baseline="0">
                      <a:solidFill>
                        <a:schemeClr val="tx1"/>
                      </a:solidFill>
                    </a:endParaRPr>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C-DFC6-44C2-A8CF-2DDE29994E7C}"/>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市区町村別_普及率!$AB$6:$AB$79</c:f>
              <c:numCache>
                <c:formatCode>General</c:formatCode>
                <c:ptCount val="74"/>
                <c:pt idx="0">
                  <c:v>2.6000000000000023</c:v>
                </c:pt>
                <c:pt idx="1">
                  <c:v>2.6000000000000023</c:v>
                </c:pt>
                <c:pt idx="2">
                  <c:v>2.6000000000000023</c:v>
                </c:pt>
                <c:pt idx="3">
                  <c:v>2.6000000000000023</c:v>
                </c:pt>
                <c:pt idx="4">
                  <c:v>2.6000000000000023</c:v>
                </c:pt>
                <c:pt idx="5">
                  <c:v>2.6000000000000023</c:v>
                </c:pt>
                <c:pt idx="6">
                  <c:v>2.6000000000000023</c:v>
                </c:pt>
                <c:pt idx="7">
                  <c:v>2.6000000000000023</c:v>
                </c:pt>
                <c:pt idx="8">
                  <c:v>2.6000000000000023</c:v>
                </c:pt>
                <c:pt idx="9">
                  <c:v>2.6000000000000023</c:v>
                </c:pt>
                <c:pt idx="10">
                  <c:v>2.6000000000000023</c:v>
                </c:pt>
                <c:pt idx="11">
                  <c:v>2.6000000000000023</c:v>
                </c:pt>
                <c:pt idx="12">
                  <c:v>2.6000000000000023</c:v>
                </c:pt>
                <c:pt idx="13">
                  <c:v>2.6000000000000023</c:v>
                </c:pt>
                <c:pt idx="14">
                  <c:v>2.6000000000000023</c:v>
                </c:pt>
                <c:pt idx="15">
                  <c:v>2.6000000000000023</c:v>
                </c:pt>
                <c:pt idx="16">
                  <c:v>2.6000000000000023</c:v>
                </c:pt>
                <c:pt idx="17">
                  <c:v>2.6000000000000023</c:v>
                </c:pt>
                <c:pt idx="18">
                  <c:v>2.6000000000000023</c:v>
                </c:pt>
                <c:pt idx="19">
                  <c:v>2.6000000000000023</c:v>
                </c:pt>
                <c:pt idx="20">
                  <c:v>2.6000000000000023</c:v>
                </c:pt>
                <c:pt idx="21">
                  <c:v>2.6000000000000023</c:v>
                </c:pt>
                <c:pt idx="22">
                  <c:v>2.6000000000000023</c:v>
                </c:pt>
                <c:pt idx="23">
                  <c:v>2.6000000000000023</c:v>
                </c:pt>
                <c:pt idx="24">
                  <c:v>2.6000000000000023</c:v>
                </c:pt>
                <c:pt idx="25">
                  <c:v>2.6000000000000023</c:v>
                </c:pt>
                <c:pt idx="26">
                  <c:v>2.6000000000000023</c:v>
                </c:pt>
                <c:pt idx="27">
                  <c:v>2.6000000000000023</c:v>
                </c:pt>
                <c:pt idx="28">
                  <c:v>2.6000000000000023</c:v>
                </c:pt>
                <c:pt idx="29">
                  <c:v>2.6000000000000023</c:v>
                </c:pt>
                <c:pt idx="30">
                  <c:v>2.6000000000000023</c:v>
                </c:pt>
                <c:pt idx="31">
                  <c:v>2.6000000000000023</c:v>
                </c:pt>
                <c:pt idx="32">
                  <c:v>2.6000000000000023</c:v>
                </c:pt>
                <c:pt idx="33">
                  <c:v>2.6000000000000023</c:v>
                </c:pt>
                <c:pt idx="34">
                  <c:v>2.6000000000000023</c:v>
                </c:pt>
                <c:pt idx="35">
                  <c:v>2.6000000000000023</c:v>
                </c:pt>
                <c:pt idx="36">
                  <c:v>2.6000000000000023</c:v>
                </c:pt>
                <c:pt idx="37">
                  <c:v>2.6000000000000023</c:v>
                </c:pt>
                <c:pt idx="38">
                  <c:v>2.6000000000000023</c:v>
                </c:pt>
                <c:pt idx="39">
                  <c:v>2.6000000000000023</c:v>
                </c:pt>
                <c:pt idx="40">
                  <c:v>2.6000000000000023</c:v>
                </c:pt>
                <c:pt idx="41">
                  <c:v>2.6000000000000023</c:v>
                </c:pt>
                <c:pt idx="42">
                  <c:v>2.6000000000000023</c:v>
                </c:pt>
                <c:pt idx="43">
                  <c:v>2.6000000000000023</c:v>
                </c:pt>
                <c:pt idx="44">
                  <c:v>2.6000000000000023</c:v>
                </c:pt>
                <c:pt idx="45">
                  <c:v>2.6000000000000023</c:v>
                </c:pt>
                <c:pt idx="46">
                  <c:v>2.6000000000000023</c:v>
                </c:pt>
                <c:pt idx="47">
                  <c:v>2.6000000000000023</c:v>
                </c:pt>
                <c:pt idx="48">
                  <c:v>2.6000000000000023</c:v>
                </c:pt>
                <c:pt idx="49">
                  <c:v>2.6000000000000023</c:v>
                </c:pt>
                <c:pt idx="50">
                  <c:v>2.6000000000000023</c:v>
                </c:pt>
                <c:pt idx="51">
                  <c:v>2.6000000000000023</c:v>
                </c:pt>
                <c:pt idx="52">
                  <c:v>2.6000000000000023</c:v>
                </c:pt>
                <c:pt idx="53">
                  <c:v>2.6000000000000023</c:v>
                </c:pt>
                <c:pt idx="54">
                  <c:v>2.6000000000000023</c:v>
                </c:pt>
                <c:pt idx="55">
                  <c:v>2.6000000000000023</c:v>
                </c:pt>
                <c:pt idx="56">
                  <c:v>2.6000000000000023</c:v>
                </c:pt>
                <c:pt idx="57">
                  <c:v>2.6000000000000023</c:v>
                </c:pt>
                <c:pt idx="58">
                  <c:v>2.6000000000000023</c:v>
                </c:pt>
                <c:pt idx="59">
                  <c:v>2.6000000000000023</c:v>
                </c:pt>
                <c:pt idx="60">
                  <c:v>2.6000000000000023</c:v>
                </c:pt>
                <c:pt idx="61">
                  <c:v>2.6000000000000023</c:v>
                </c:pt>
                <c:pt idx="62">
                  <c:v>2.6000000000000023</c:v>
                </c:pt>
                <c:pt idx="63">
                  <c:v>2.6000000000000023</c:v>
                </c:pt>
                <c:pt idx="64">
                  <c:v>2.6000000000000023</c:v>
                </c:pt>
                <c:pt idx="65">
                  <c:v>2.6000000000000023</c:v>
                </c:pt>
                <c:pt idx="66">
                  <c:v>2.6000000000000023</c:v>
                </c:pt>
                <c:pt idx="67">
                  <c:v>2.6000000000000023</c:v>
                </c:pt>
                <c:pt idx="68">
                  <c:v>2.6000000000000023</c:v>
                </c:pt>
                <c:pt idx="69">
                  <c:v>2.6000000000000023</c:v>
                </c:pt>
                <c:pt idx="70">
                  <c:v>2.6000000000000023</c:v>
                </c:pt>
                <c:pt idx="71">
                  <c:v>2.6000000000000023</c:v>
                </c:pt>
                <c:pt idx="72">
                  <c:v>2.6000000000000023</c:v>
                </c:pt>
                <c:pt idx="73">
                  <c:v>2.6000000000000023</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0D-DFC6-44C2-A8CF-2DDE29994E7C}"/>
            </c:ext>
          </c:extLst>
        </c:ser>
        <c:dLbls>
          <c:showLegendKey val="0"/>
          <c:showVal val="1"/>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a:t>pt</a:t>
                </a:r>
                <a:r>
                  <a:rPr lang="en-US"/>
                  <a:t>)</a:t>
                </a:r>
                <a:endParaRPr lang="ja-JP"/>
              </a:p>
            </c:rich>
          </c:tx>
          <c:layout>
            <c:manualLayout>
              <c:xMode val="edge"/>
              <c:yMode val="edge"/>
              <c:x val="0.89590688405797092"/>
              <c:y val="2.8773650793650792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市区町村別_普及率!$U$4</c:f>
              <c:strCache>
                <c:ptCount val="1"/>
                <c:pt idx="0">
                  <c:v>令和5年度普及率 数量ベース</c:v>
                </c:pt>
              </c:strCache>
            </c:strRef>
          </c:tx>
          <c:spPr>
            <a:solidFill>
              <a:schemeClr val="accent4">
                <a:lumMod val="60000"/>
                <a:lumOff val="40000"/>
              </a:schemeClr>
            </a:solidFill>
            <a:ln>
              <a:noFill/>
            </a:ln>
          </c:spPr>
          <c:invertIfNegative val="0"/>
          <c:dLbls>
            <c:dLbl>
              <c:idx val="37"/>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A5-4594-BAFB-0BF77480059C}"/>
                </c:ext>
              </c:extLst>
            </c:dLbl>
            <c:dLbl>
              <c:idx val="3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078-439A-A599-35DD81037931}"/>
                </c:ext>
              </c:extLst>
            </c:dLbl>
            <c:dLbl>
              <c:idx val="3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078-439A-A599-35DD81037931}"/>
                </c:ext>
              </c:extLst>
            </c:dLbl>
            <c:dLbl>
              <c:idx val="4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55-4DFD-B359-50714495BDAD}"/>
                </c:ext>
              </c:extLst>
            </c:dLbl>
            <c:dLbl>
              <c:idx val="41"/>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55-4DFD-B359-50714495BDAD}"/>
                </c:ext>
              </c:extLst>
            </c:dLbl>
            <c:dLbl>
              <c:idx val="4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F7-4D59-AB6B-787E01E25F6F}"/>
                </c:ext>
              </c:extLst>
            </c:dLbl>
            <c:dLbl>
              <c:idx val="43"/>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F7-4D59-AB6B-787E01E25F6F}"/>
                </c:ext>
              </c:extLst>
            </c:dLbl>
            <c:dLbl>
              <c:idx val="44"/>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7-4D59-AB6B-787E01E25F6F}"/>
                </c:ext>
              </c:extLst>
            </c:dLbl>
            <c:dLbl>
              <c:idx val="45"/>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7-4D59-AB6B-787E01E25F6F}"/>
                </c:ext>
              </c:extLst>
            </c:dLbl>
            <c:dLbl>
              <c:idx val="46"/>
              <c:layout>
                <c:manualLayout>
                  <c:x val="7.6690821256037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F7-4D59-AB6B-787E01E25F6F}"/>
                </c:ext>
              </c:extLst>
            </c:dLbl>
            <c:dLbl>
              <c:idx val="47"/>
              <c:layout>
                <c:manualLayout>
                  <c:x val="6.13526570048297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F7-4D59-AB6B-787E01E25F6F}"/>
                </c:ext>
              </c:extLst>
            </c:dLbl>
            <c:dLbl>
              <c:idx val="48"/>
              <c:layout>
                <c:manualLayout>
                  <c:x val="7.6690821256037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F7-4D59-AB6B-787E01E25F6F}"/>
                </c:ext>
              </c:extLst>
            </c:dLbl>
            <c:dLbl>
              <c:idx val="49"/>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F7-4D59-AB6B-787E01E25F6F}"/>
                </c:ext>
              </c:extLst>
            </c:dLbl>
            <c:dLbl>
              <c:idx val="50"/>
              <c:layout>
                <c:manualLayout>
                  <c:x val="7.6690821256037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F7-4D59-AB6B-787E01E25F6F}"/>
                </c:ext>
              </c:extLst>
            </c:dLbl>
            <c:dLbl>
              <c:idx val="51"/>
              <c:layout>
                <c:manualLayout>
                  <c:x val="7.6690821256037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F7-4D59-AB6B-787E01E25F6F}"/>
                </c:ext>
              </c:extLst>
            </c:dLbl>
            <c:dLbl>
              <c:idx val="52"/>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F7-4D59-AB6B-787E01E25F6F}"/>
                </c:ext>
              </c:extLst>
            </c:dLbl>
            <c:dLbl>
              <c:idx val="53"/>
              <c:layout>
                <c:manualLayout>
                  <c:x val="1.073671497584552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F7-4D59-AB6B-787E01E25F6F}"/>
                </c:ext>
              </c:extLst>
            </c:dLbl>
            <c:dLbl>
              <c:idx val="54"/>
              <c:layout>
                <c:manualLayout>
                  <c:x val="1.22705314009661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F7-4D59-AB6B-787E01E25F6F}"/>
                </c:ext>
              </c:extLst>
            </c:dLbl>
            <c:dLbl>
              <c:idx val="55"/>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F7-4D59-AB6B-787E01E25F6F}"/>
                </c:ext>
              </c:extLst>
            </c:dLbl>
            <c:dLbl>
              <c:idx val="56"/>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F7-4D59-AB6B-787E01E25F6F}"/>
                </c:ext>
              </c:extLst>
            </c:dLbl>
            <c:dLbl>
              <c:idx val="57"/>
              <c:layout>
                <c:manualLayout>
                  <c:x val="1.84057971014491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F7-4D59-AB6B-787E01E25F6F}"/>
                </c:ext>
              </c:extLst>
            </c:dLbl>
            <c:dLbl>
              <c:idx val="58"/>
              <c:layout>
                <c:manualLayout>
                  <c:x val="1.84057971014492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F7-4D59-AB6B-787E01E25F6F}"/>
                </c:ext>
              </c:extLst>
            </c:dLbl>
            <c:dLbl>
              <c:idx val="59"/>
              <c:layout>
                <c:manualLayout>
                  <c:x val="1.84057971014491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F7-4D59-AB6B-787E01E25F6F}"/>
                </c:ext>
              </c:extLst>
            </c:dLbl>
            <c:dLbl>
              <c:idx val="60"/>
              <c:layout>
                <c:manualLayout>
                  <c:x val="1.84057971014491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F7-4D59-AB6B-787E01E25F6F}"/>
                </c:ext>
              </c:extLst>
            </c:dLbl>
            <c:dLbl>
              <c:idx val="61"/>
              <c:layout>
                <c:manualLayout>
                  <c:x val="1.9939613526569935E-2"/>
                  <c:y val="0"/>
                </c:manualLayout>
              </c:layout>
              <c:tx>
                <c:rich>
                  <a:bodyPr/>
                  <a:lstStyle/>
                  <a:p>
                    <a:fld id="{21711910-EDF8-4EB4-9857-959E5499B2FD}" type="VALUE">
                      <a:rPr lang="en-US" altLang="ja-JP" baseline="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A-3DF7-4D59-AB6B-787E01E25F6F}"/>
                </c:ext>
              </c:extLst>
            </c:dLbl>
            <c:dLbl>
              <c:idx val="62"/>
              <c:layout>
                <c:manualLayout>
                  <c:x val="1.8405797101449274E-2"/>
                  <c:y val="-3.9682539682539686E-8"/>
                </c:manualLayout>
              </c:layout>
              <c:tx>
                <c:rich>
                  <a:bodyPr/>
                  <a:lstStyle/>
                  <a:p>
                    <a:fld id="{06044CCE-E7DB-4035-83BE-D18D047B2CA7}" type="VALUE">
                      <a:rPr lang="en-US" altLang="ja-JP" sz="800" baseline="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layout>
                    <c:manualLayout>
                      <c:w val="4.3355493610724993E-2"/>
                      <c:h val="1.3660526077193437E-2"/>
                    </c:manualLayout>
                  </c15:layout>
                  <c15:dlblFieldTable/>
                  <c15:showDataLabelsRange val="0"/>
                </c:ext>
                <c:ext xmlns:c16="http://schemas.microsoft.com/office/drawing/2014/chart" uri="{C3380CC4-5D6E-409C-BE32-E72D297353CC}">
                  <c16:uniqueId val="{00000015-3DF7-4D59-AB6B-787E01E25F6F}"/>
                </c:ext>
              </c:extLst>
            </c:dLbl>
            <c:dLbl>
              <c:idx val="63"/>
              <c:layout>
                <c:manualLayout>
                  <c:x val="2.14734299516908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F7-4D59-AB6B-787E01E25F6F}"/>
                </c:ext>
              </c:extLst>
            </c:dLbl>
            <c:dLbl>
              <c:idx val="64"/>
              <c:layout>
                <c:manualLayout>
                  <c:x val="2.4541062801932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F7-4D59-AB6B-787E01E25F6F}"/>
                </c:ext>
              </c:extLst>
            </c:dLbl>
            <c:dLbl>
              <c:idx val="65"/>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F7-4D59-AB6B-787E01E25F6F}"/>
                </c:ext>
              </c:extLst>
            </c:dLbl>
            <c:dLbl>
              <c:idx val="66"/>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F7-4D59-AB6B-787E01E25F6F}"/>
                </c:ext>
              </c:extLst>
            </c:dLbl>
            <c:dLbl>
              <c:idx val="67"/>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F7-4D59-AB6B-787E01E25F6F}"/>
                </c:ext>
              </c:extLst>
            </c:dLbl>
            <c:dLbl>
              <c:idx val="68"/>
              <c:layout>
                <c:manualLayout>
                  <c:x val="-3.06763285024165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F7-4D59-AB6B-787E01E25F6F}"/>
                </c:ext>
              </c:extLst>
            </c:dLbl>
            <c:dLbl>
              <c:idx val="6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A5-4594-BAFB-0BF77480059C}"/>
                </c:ext>
              </c:extLst>
            </c:dLbl>
            <c:dLbl>
              <c:idx val="70"/>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A5-4594-BAFB-0BF77480059C}"/>
                </c:ext>
              </c:extLst>
            </c:dLbl>
            <c:dLbl>
              <c:idx val="71"/>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A5-4594-BAFB-0BF77480059C}"/>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能勢町</c:v>
                </c:pt>
                <c:pt idx="1">
                  <c:v>西淀川区</c:v>
                </c:pt>
                <c:pt idx="2">
                  <c:v>港区</c:v>
                </c:pt>
                <c:pt idx="3">
                  <c:v>摂津市</c:v>
                </c:pt>
                <c:pt idx="4">
                  <c:v>田尻町</c:v>
                </c:pt>
                <c:pt idx="5">
                  <c:v>寝屋川市</c:v>
                </c:pt>
                <c:pt idx="6">
                  <c:v>高槻市</c:v>
                </c:pt>
                <c:pt idx="7">
                  <c:v>東淀川区</c:v>
                </c:pt>
                <c:pt idx="8">
                  <c:v>岬町</c:v>
                </c:pt>
                <c:pt idx="9">
                  <c:v>熊取町</c:v>
                </c:pt>
                <c:pt idx="10">
                  <c:v>淀川区</c:v>
                </c:pt>
                <c:pt idx="11">
                  <c:v>住之江区</c:v>
                </c:pt>
                <c:pt idx="12">
                  <c:v>平野区</c:v>
                </c:pt>
                <c:pt idx="13">
                  <c:v>西成区</c:v>
                </c:pt>
                <c:pt idx="14">
                  <c:v>此花区</c:v>
                </c:pt>
                <c:pt idx="15">
                  <c:v>枚方市</c:v>
                </c:pt>
                <c:pt idx="16">
                  <c:v>泉佐野市</c:v>
                </c:pt>
                <c:pt idx="17">
                  <c:v>門真市</c:v>
                </c:pt>
                <c:pt idx="18">
                  <c:v>豊能町</c:v>
                </c:pt>
                <c:pt idx="19">
                  <c:v>城東区</c:v>
                </c:pt>
                <c:pt idx="20">
                  <c:v>浪速区</c:v>
                </c:pt>
                <c:pt idx="21">
                  <c:v>堺市美原区</c:v>
                </c:pt>
                <c:pt idx="22">
                  <c:v>八尾市</c:v>
                </c:pt>
                <c:pt idx="23">
                  <c:v>堺市堺区</c:v>
                </c:pt>
                <c:pt idx="24">
                  <c:v>忠岡町</c:v>
                </c:pt>
                <c:pt idx="25">
                  <c:v>都島区</c:v>
                </c:pt>
                <c:pt idx="26">
                  <c:v>茨木市</c:v>
                </c:pt>
                <c:pt idx="27">
                  <c:v>羽曳野市</c:v>
                </c:pt>
                <c:pt idx="28">
                  <c:v>堺市西区</c:v>
                </c:pt>
                <c:pt idx="29">
                  <c:v>交野市</c:v>
                </c:pt>
                <c:pt idx="30">
                  <c:v>西区</c:v>
                </c:pt>
                <c:pt idx="31">
                  <c:v>富田林市</c:v>
                </c:pt>
                <c:pt idx="32">
                  <c:v>堺市東区</c:v>
                </c:pt>
                <c:pt idx="33">
                  <c:v>松原市</c:v>
                </c:pt>
                <c:pt idx="34">
                  <c:v>鶴見区</c:v>
                </c:pt>
                <c:pt idx="35">
                  <c:v>大阪市</c:v>
                </c:pt>
                <c:pt idx="36">
                  <c:v>守口市</c:v>
                </c:pt>
                <c:pt idx="37">
                  <c:v>堺市</c:v>
                </c:pt>
                <c:pt idx="38">
                  <c:v>堺市中区</c:v>
                </c:pt>
                <c:pt idx="39">
                  <c:v>岸和田市</c:v>
                </c:pt>
                <c:pt idx="40">
                  <c:v>池田市</c:v>
                </c:pt>
                <c:pt idx="41">
                  <c:v>河南町</c:v>
                </c:pt>
                <c:pt idx="42">
                  <c:v>四條畷市</c:v>
                </c:pt>
                <c:pt idx="43">
                  <c:v>大正区</c:v>
                </c:pt>
                <c:pt idx="44">
                  <c:v>泉大津市</c:v>
                </c:pt>
                <c:pt idx="45">
                  <c:v>堺市北区</c:v>
                </c:pt>
                <c:pt idx="46">
                  <c:v>東住吉区</c:v>
                </c:pt>
                <c:pt idx="47">
                  <c:v>貝塚市</c:v>
                </c:pt>
                <c:pt idx="48">
                  <c:v>吹田市</c:v>
                </c:pt>
                <c:pt idx="49">
                  <c:v>島本町</c:v>
                </c:pt>
                <c:pt idx="50">
                  <c:v>柏原市</c:v>
                </c:pt>
                <c:pt idx="51">
                  <c:v>箕面市</c:v>
                </c:pt>
                <c:pt idx="52">
                  <c:v>住吉区</c:v>
                </c:pt>
                <c:pt idx="53">
                  <c:v>中央区</c:v>
                </c:pt>
                <c:pt idx="54">
                  <c:v>藤井寺市</c:v>
                </c:pt>
                <c:pt idx="55">
                  <c:v>生野区</c:v>
                </c:pt>
                <c:pt idx="56">
                  <c:v>泉南市</c:v>
                </c:pt>
                <c:pt idx="57">
                  <c:v>福島区</c:v>
                </c:pt>
                <c:pt idx="58">
                  <c:v>豊中市</c:v>
                </c:pt>
                <c:pt idx="59">
                  <c:v>堺市南区</c:v>
                </c:pt>
                <c:pt idx="60">
                  <c:v>旭区</c:v>
                </c:pt>
                <c:pt idx="61">
                  <c:v>和泉市</c:v>
                </c:pt>
                <c:pt idx="62">
                  <c:v>東成区</c:v>
                </c:pt>
                <c:pt idx="63">
                  <c:v>高石市</c:v>
                </c:pt>
                <c:pt idx="64">
                  <c:v>東大阪市</c:v>
                </c:pt>
                <c:pt idx="65">
                  <c:v>阪南市</c:v>
                </c:pt>
                <c:pt idx="66">
                  <c:v>北区</c:v>
                </c:pt>
                <c:pt idx="67">
                  <c:v>河内長野市</c:v>
                </c:pt>
                <c:pt idx="68">
                  <c:v>大阪狭山市</c:v>
                </c:pt>
                <c:pt idx="69">
                  <c:v>天王寺区</c:v>
                </c:pt>
                <c:pt idx="70">
                  <c:v>大東市</c:v>
                </c:pt>
                <c:pt idx="71">
                  <c:v>太子町</c:v>
                </c:pt>
                <c:pt idx="72">
                  <c:v>阿倍野区</c:v>
                </c:pt>
                <c:pt idx="73">
                  <c:v>千早赤阪村</c:v>
                </c:pt>
              </c:strCache>
            </c:strRef>
          </c:cat>
          <c:val>
            <c:numRef>
              <c:f>市区町村別_普及率!$V$6:$V$79</c:f>
              <c:numCache>
                <c:formatCode>0.0%</c:formatCode>
                <c:ptCount val="74"/>
                <c:pt idx="0">
                  <c:v>0.84871267339873968</c:v>
                </c:pt>
                <c:pt idx="1">
                  <c:v>0.8412550753048581</c:v>
                </c:pt>
                <c:pt idx="2">
                  <c:v>0.83803996591398122</c:v>
                </c:pt>
                <c:pt idx="3">
                  <c:v>0.83668149449880469</c:v>
                </c:pt>
                <c:pt idx="4">
                  <c:v>0.82925077867931152</c:v>
                </c:pt>
                <c:pt idx="5">
                  <c:v>0.82456194265499494</c:v>
                </c:pt>
                <c:pt idx="6">
                  <c:v>0.82296501051525572</c:v>
                </c:pt>
                <c:pt idx="7">
                  <c:v>0.82226943548849429</c:v>
                </c:pt>
                <c:pt idx="8">
                  <c:v>0.82197264020028382</c:v>
                </c:pt>
                <c:pt idx="9">
                  <c:v>0.81856410817162317</c:v>
                </c:pt>
                <c:pt idx="10">
                  <c:v>0.81821352863203789</c:v>
                </c:pt>
                <c:pt idx="11">
                  <c:v>0.81345702424490596</c:v>
                </c:pt>
                <c:pt idx="12">
                  <c:v>0.80832329107973311</c:v>
                </c:pt>
                <c:pt idx="13">
                  <c:v>0.80747793098527154</c:v>
                </c:pt>
                <c:pt idx="14">
                  <c:v>0.80547900049832366</c:v>
                </c:pt>
                <c:pt idx="15">
                  <c:v>0.80467198961643449</c:v>
                </c:pt>
                <c:pt idx="16">
                  <c:v>0.80434081490476872</c:v>
                </c:pt>
                <c:pt idx="17">
                  <c:v>0.80156955242107264</c:v>
                </c:pt>
                <c:pt idx="18">
                  <c:v>0.80142856371356441</c:v>
                </c:pt>
                <c:pt idx="19">
                  <c:v>0.80118449528570868</c:v>
                </c:pt>
                <c:pt idx="20">
                  <c:v>0.80014015684070461</c:v>
                </c:pt>
                <c:pt idx="21">
                  <c:v>0.79991466535625289</c:v>
                </c:pt>
                <c:pt idx="22">
                  <c:v>0.7995885641982905</c:v>
                </c:pt>
                <c:pt idx="23">
                  <c:v>0.79870212847806321</c:v>
                </c:pt>
                <c:pt idx="24">
                  <c:v>0.79679858826160233</c:v>
                </c:pt>
                <c:pt idx="25">
                  <c:v>0.79501592959982748</c:v>
                </c:pt>
                <c:pt idx="26">
                  <c:v>0.79388171705570365</c:v>
                </c:pt>
                <c:pt idx="27">
                  <c:v>0.79367599887087426</c:v>
                </c:pt>
                <c:pt idx="28">
                  <c:v>0.7935008266257626</c:v>
                </c:pt>
                <c:pt idx="29">
                  <c:v>0.79309708082801433</c:v>
                </c:pt>
                <c:pt idx="30">
                  <c:v>0.79147318071385075</c:v>
                </c:pt>
                <c:pt idx="31">
                  <c:v>0.78947819542644593</c:v>
                </c:pt>
                <c:pt idx="32">
                  <c:v>0.78897308113195463</c:v>
                </c:pt>
                <c:pt idx="33">
                  <c:v>0.78813147830424957</c:v>
                </c:pt>
                <c:pt idx="34">
                  <c:v>0.78715009745386844</c:v>
                </c:pt>
                <c:pt idx="35">
                  <c:v>0.78663899537077431</c:v>
                </c:pt>
                <c:pt idx="36">
                  <c:v>0.78334906046317565</c:v>
                </c:pt>
                <c:pt idx="37">
                  <c:v>0.78121120127235089</c:v>
                </c:pt>
                <c:pt idx="38">
                  <c:v>0.77965826408914496</c:v>
                </c:pt>
                <c:pt idx="39">
                  <c:v>0.77911061657895198</c:v>
                </c:pt>
                <c:pt idx="40">
                  <c:v>0.77766891802873928</c:v>
                </c:pt>
                <c:pt idx="41">
                  <c:v>0.77652880195797724</c:v>
                </c:pt>
                <c:pt idx="42">
                  <c:v>0.77499434375675957</c:v>
                </c:pt>
                <c:pt idx="43">
                  <c:v>0.77467999290489453</c:v>
                </c:pt>
                <c:pt idx="44">
                  <c:v>0.77302923098633181</c:v>
                </c:pt>
                <c:pt idx="45">
                  <c:v>0.77277631211553943</c:v>
                </c:pt>
                <c:pt idx="46">
                  <c:v>0.77268081822313395</c:v>
                </c:pt>
                <c:pt idx="47">
                  <c:v>0.7724607514523506</c:v>
                </c:pt>
                <c:pt idx="48">
                  <c:v>0.77181875979269732</c:v>
                </c:pt>
                <c:pt idx="49">
                  <c:v>0.77113963392860641</c:v>
                </c:pt>
                <c:pt idx="50">
                  <c:v>0.77047321153545545</c:v>
                </c:pt>
                <c:pt idx="51">
                  <c:v>0.76980941929180913</c:v>
                </c:pt>
                <c:pt idx="52">
                  <c:v>0.76742936499472558</c:v>
                </c:pt>
                <c:pt idx="53">
                  <c:v>0.76487560240987928</c:v>
                </c:pt>
                <c:pt idx="54">
                  <c:v>0.76472937107375805</c:v>
                </c:pt>
                <c:pt idx="55">
                  <c:v>0.76040380545985864</c:v>
                </c:pt>
                <c:pt idx="56">
                  <c:v>0.75947510638604432</c:v>
                </c:pt>
                <c:pt idx="57">
                  <c:v>0.75585280110514297</c:v>
                </c:pt>
                <c:pt idx="58">
                  <c:v>0.75570063334948412</c:v>
                </c:pt>
                <c:pt idx="59">
                  <c:v>0.75566384099859363</c:v>
                </c:pt>
                <c:pt idx="60">
                  <c:v>0.75540086348391988</c:v>
                </c:pt>
                <c:pt idx="61">
                  <c:v>0.7548401508992213</c:v>
                </c:pt>
                <c:pt idx="62">
                  <c:v>0.75211660412957215</c:v>
                </c:pt>
                <c:pt idx="63">
                  <c:v>0.75205481017369979</c:v>
                </c:pt>
                <c:pt idx="64">
                  <c:v>0.74740297895496777</c:v>
                </c:pt>
                <c:pt idx="65">
                  <c:v>0.74295228547789405</c:v>
                </c:pt>
                <c:pt idx="66">
                  <c:v>0.73850766206688534</c:v>
                </c:pt>
                <c:pt idx="67">
                  <c:v>0.73551479278429865</c:v>
                </c:pt>
                <c:pt idx="68">
                  <c:v>0.72831500669542593</c:v>
                </c:pt>
                <c:pt idx="69">
                  <c:v>0.72340998928755318</c:v>
                </c:pt>
                <c:pt idx="70">
                  <c:v>0.72233359167426403</c:v>
                </c:pt>
                <c:pt idx="71">
                  <c:v>0.7117413932804274</c:v>
                </c:pt>
                <c:pt idx="72">
                  <c:v>0.69343761015635863</c:v>
                </c:pt>
                <c:pt idx="73">
                  <c:v>0.66225991236615711</c:v>
                </c:pt>
              </c:numCache>
            </c:numRef>
          </c:val>
          <c:extLst>
            <c:ext xmlns:c16="http://schemas.microsoft.com/office/drawing/2014/chart" uri="{C3380CC4-5D6E-409C-BE32-E72D297353CC}">
              <c16:uniqueId val="{00000017-1795-48A2-8218-A2AEE4C9D01C}"/>
            </c:ext>
          </c:extLst>
        </c:ser>
        <c:dLbls>
          <c:dLblPos val="outEnd"/>
          <c:showLegendKey val="0"/>
          <c:showVal val="1"/>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5847685406757628"/>
                  <c:y val="-0.89209734529635876"/>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市区町村別_普及率!$AC$6:$AC$79</c:f>
              <c:numCache>
                <c:formatCode>0.0%</c:formatCode>
                <c:ptCount val="74"/>
                <c:pt idx="0">
                  <c:v>0.78268200245435593</c:v>
                </c:pt>
                <c:pt idx="1">
                  <c:v>0.78268200245435593</c:v>
                </c:pt>
                <c:pt idx="2">
                  <c:v>0.78268200245435593</c:v>
                </c:pt>
                <c:pt idx="3">
                  <c:v>0.78268200245435593</c:v>
                </c:pt>
                <c:pt idx="4">
                  <c:v>0.78268200245435593</c:v>
                </c:pt>
                <c:pt idx="5">
                  <c:v>0.78268200245435593</c:v>
                </c:pt>
                <c:pt idx="6">
                  <c:v>0.78268200245435593</c:v>
                </c:pt>
                <c:pt idx="7">
                  <c:v>0.78268200245435593</c:v>
                </c:pt>
                <c:pt idx="8">
                  <c:v>0.78268200245435593</c:v>
                </c:pt>
                <c:pt idx="9">
                  <c:v>0.78268200245435593</c:v>
                </c:pt>
                <c:pt idx="10">
                  <c:v>0.78268200245435593</c:v>
                </c:pt>
                <c:pt idx="11">
                  <c:v>0.78268200245435593</c:v>
                </c:pt>
                <c:pt idx="12">
                  <c:v>0.78268200245435593</c:v>
                </c:pt>
                <c:pt idx="13">
                  <c:v>0.78268200245435593</c:v>
                </c:pt>
                <c:pt idx="14">
                  <c:v>0.78268200245435593</c:v>
                </c:pt>
                <c:pt idx="15">
                  <c:v>0.78268200245435593</c:v>
                </c:pt>
                <c:pt idx="16">
                  <c:v>0.78268200245435593</c:v>
                </c:pt>
                <c:pt idx="17">
                  <c:v>0.78268200245435593</c:v>
                </c:pt>
                <c:pt idx="18">
                  <c:v>0.78268200245435593</c:v>
                </c:pt>
                <c:pt idx="19">
                  <c:v>0.78268200245435593</c:v>
                </c:pt>
                <c:pt idx="20">
                  <c:v>0.78268200245435593</c:v>
                </c:pt>
                <c:pt idx="21">
                  <c:v>0.78268200245435593</c:v>
                </c:pt>
                <c:pt idx="22">
                  <c:v>0.78268200245435593</c:v>
                </c:pt>
                <c:pt idx="23">
                  <c:v>0.78268200245435593</c:v>
                </c:pt>
                <c:pt idx="24">
                  <c:v>0.78268200245435593</c:v>
                </c:pt>
                <c:pt idx="25">
                  <c:v>0.78268200245435593</c:v>
                </c:pt>
                <c:pt idx="26">
                  <c:v>0.78268200245435593</c:v>
                </c:pt>
                <c:pt idx="27">
                  <c:v>0.78268200245435593</c:v>
                </c:pt>
                <c:pt idx="28">
                  <c:v>0.78268200245435593</c:v>
                </c:pt>
                <c:pt idx="29">
                  <c:v>0.78268200245435593</c:v>
                </c:pt>
                <c:pt idx="30">
                  <c:v>0.78268200245435593</c:v>
                </c:pt>
                <c:pt idx="31">
                  <c:v>0.78268200245435593</c:v>
                </c:pt>
                <c:pt idx="32">
                  <c:v>0.78268200245435593</c:v>
                </c:pt>
                <c:pt idx="33">
                  <c:v>0.78268200245435593</c:v>
                </c:pt>
                <c:pt idx="34">
                  <c:v>0.78268200245435593</c:v>
                </c:pt>
                <c:pt idx="35">
                  <c:v>0.78268200245435593</c:v>
                </c:pt>
                <c:pt idx="36">
                  <c:v>0.78268200245435593</c:v>
                </c:pt>
                <c:pt idx="37">
                  <c:v>0.78268200245435593</c:v>
                </c:pt>
                <c:pt idx="38">
                  <c:v>0.78268200245435593</c:v>
                </c:pt>
                <c:pt idx="39">
                  <c:v>0.78268200245435593</c:v>
                </c:pt>
                <c:pt idx="40">
                  <c:v>0.78268200245435593</c:v>
                </c:pt>
                <c:pt idx="41">
                  <c:v>0.78268200245435593</c:v>
                </c:pt>
                <c:pt idx="42">
                  <c:v>0.78268200245435593</c:v>
                </c:pt>
                <c:pt idx="43">
                  <c:v>0.78268200245435593</c:v>
                </c:pt>
                <c:pt idx="44">
                  <c:v>0.78268200245435593</c:v>
                </c:pt>
                <c:pt idx="45">
                  <c:v>0.78268200245435593</c:v>
                </c:pt>
                <c:pt idx="46">
                  <c:v>0.78268200245435593</c:v>
                </c:pt>
                <c:pt idx="47">
                  <c:v>0.78268200245435593</c:v>
                </c:pt>
                <c:pt idx="48">
                  <c:v>0.78268200245435593</c:v>
                </c:pt>
                <c:pt idx="49">
                  <c:v>0.78268200245435593</c:v>
                </c:pt>
                <c:pt idx="50">
                  <c:v>0.78268200245435593</c:v>
                </c:pt>
                <c:pt idx="51">
                  <c:v>0.78268200245435593</c:v>
                </c:pt>
                <c:pt idx="52">
                  <c:v>0.78268200245435593</c:v>
                </c:pt>
                <c:pt idx="53">
                  <c:v>0.78268200245435593</c:v>
                </c:pt>
                <c:pt idx="54">
                  <c:v>0.78268200245435593</c:v>
                </c:pt>
                <c:pt idx="55">
                  <c:v>0.78268200245435593</c:v>
                </c:pt>
                <c:pt idx="56">
                  <c:v>0.78268200245435593</c:v>
                </c:pt>
                <c:pt idx="57">
                  <c:v>0.78268200245435593</c:v>
                </c:pt>
                <c:pt idx="58">
                  <c:v>0.78268200245435593</c:v>
                </c:pt>
                <c:pt idx="59">
                  <c:v>0.78268200245435593</c:v>
                </c:pt>
                <c:pt idx="60">
                  <c:v>0.78268200245435593</c:v>
                </c:pt>
                <c:pt idx="61">
                  <c:v>0.78268200245435593</c:v>
                </c:pt>
                <c:pt idx="62">
                  <c:v>0.78268200245435593</c:v>
                </c:pt>
                <c:pt idx="63">
                  <c:v>0.78268200245435593</c:v>
                </c:pt>
                <c:pt idx="64">
                  <c:v>0.78268200245435593</c:v>
                </c:pt>
                <c:pt idx="65">
                  <c:v>0.78268200245435593</c:v>
                </c:pt>
                <c:pt idx="66">
                  <c:v>0.78268200245435593</c:v>
                </c:pt>
                <c:pt idx="67">
                  <c:v>0.78268200245435593</c:v>
                </c:pt>
                <c:pt idx="68">
                  <c:v>0.78268200245435593</c:v>
                </c:pt>
                <c:pt idx="69">
                  <c:v>0.78268200245435593</c:v>
                </c:pt>
                <c:pt idx="70">
                  <c:v>0.78268200245435593</c:v>
                </c:pt>
                <c:pt idx="71">
                  <c:v>0.78268200245435593</c:v>
                </c:pt>
                <c:pt idx="72">
                  <c:v>0.78268200245435593</c:v>
                </c:pt>
                <c:pt idx="73">
                  <c:v>0.78268200245435593</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1"/>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8773650793650792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General"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市区町村別_普及率!$X$5</c:f>
              <c:strCache>
                <c:ptCount val="1"/>
                <c:pt idx="0">
                  <c:v>前年度との差分(令和5年度普及率 数量ベース)</c:v>
                </c:pt>
              </c:strCache>
            </c:strRef>
          </c:tx>
          <c:spPr>
            <a:solidFill>
              <a:schemeClr val="accent1"/>
            </a:solidFill>
            <a:ln>
              <a:noFill/>
            </a:ln>
          </c:spPr>
          <c:invertIfNegative val="0"/>
          <c:dLbls>
            <c:dLbl>
              <c:idx val="11"/>
              <c:layout>
                <c:manualLayout>
                  <c:x val="-7.6690821256039775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F7-4F7D-99CE-58091CCBE655}"/>
                </c:ext>
              </c:extLst>
            </c:dLbl>
            <c:dLbl>
              <c:idx val="19"/>
              <c:layout>
                <c:manualLayout>
                  <c:x val="-7.669082125603977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F7-4F7D-99CE-58091CCBE655}"/>
                </c:ext>
              </c:extLst>
            </c:dLbl>
            <c:dLbl>
              <c:idx val="28"/>
              <c:layout>
                <c:manualLayout>
                  <c:x val="-7.669082125603977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F7-4F7D-99CE-58091CCBE655}"/>
                </c:ext>
              </c:extLst>
            </c:dLbl>
            <c:dLbl>
              <c:idx val="41"/>
              <c:layout>
                <c:manualLayout>
                  <c:x val="-7.669082125603977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F7-4F7D-99CE-58091CCBE655}"/>
                </c:ext>
              </c:extLst>
            </c:dLbl>
            <c:dLbl>
              <c:idx val="43"/>
              <c:layout>
                <c:manualLayout>
                  <c:x val="-7.669082125603977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F7-4F7D-99CE-58091CCBE655}"/>
                </c:ext>
              </c:extLst>
            </c:dLbl>
            <c:dLbl>
              <c:idx val="56"/>
              <c:layout>
                <c:manualLayout>
                  <c:x val="-7.669082125603977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F7-4F7D-99CE-58091CCBE655}"/>
                </c:ext>
              </c:extLst>
            </c:dLbl>
            <c:dLbl>
              <c:idx val="57"/>
              <c:layout>
                <c:manualLayout>
                  <c:x val="-7.669082125603977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4F7-4F7D-99CE-58091CCBE655}"/>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能勢町</c:v>
                </c:pt>
                <c:pt idx="1">
                  <c:v>西淀川区</c:v>
                </c:pt>
                <c:pt idx="2">
                  <c:v>港区</c:v>
                </c:pt>
                <c:pt idx="3">
                  <c:v>摂津市</c:v>
                </c:pt>
                <c:pt idx="4">
                  <c:v>田尻町</c:v>
                </c:pt>
                <c:pt idx="5">
                  <c:v>寝屋川市</c:v>
                </c:pt>
                <c:pt idx="6">
                  <c:v>高槻市</c:v>
                </c:pt>
                <c:pt idx="7">
                  <c:v>東淀川区</c:v>
                </c:pt>
                <c:pt idx="8">
                  <c:v>岬町</c:v>
                </c:pt>
                <c:pt idx="9">
                  <c:v>熊取町</c:v>
                </c:pt>
                <c:pt idx="10">
                  <c:v>淀川区</c:v>
                </c:pt>
                <c:pt idx="11">
                  <c:v>住之江区</c:v>
                </c:pt>
                <c:pt idx="12">
                  <c:v>平野区</c:v>
                </c:pt>
                <c:pt idx="13">
                  <c:v>西成区</c:v>
                </c:pt>
                <c:pt idx="14">
                  <c:v>此花区</c:v>
                </c:pt>
                <c:pt idx="15">
                  <c:v>枚方市</c:v>
                </c:pt>
                <c:pt idx="16">
                  <c:v>泉佐野市</c:v>
                </c:pt>
                <c:pt idx="17">
                  <c:v>門真市</c:v>
                </c:pt>
                <c:pt idx="18">
                  <c:v>豊能町</c:v>
                </c:pt>
                <c:pt idx="19">
                  <c:v>城東区</c:v>
                </c:pt>
                <c:pt idx="20">
                  <c:v>浪速区</c:v>
                </c:pt>
                <c:pt idx="21">
                  <c:v>堺市美原区</c:v>
                </c:pt>
                <c:pt idx="22">
                  <c:v>八尾市</c:v>
                </c:pt>
                <c:pt idx="23">
                  <c:v>堺市堺区</c:v>
                </c:pt>
                <c:pt idx="24">
                  <c:v>忠岡町</c:v>
                </c:pt>
                <c:pt idx="25">
                  <c:v>都島区</c:v>
                </c:pt>
                <c:pt idx="26">
                  <c:v>茨木市</c:v>
                </c:pt>
                <c:pt idx="27">
                  <c:v>羽曳野市</c:v>
                </c:pt>
                <c:pt idx="28">
                  <c:v>堺市西区</c:v>
                </c:pt>
                <c:pt idx="29">
                  <c:v>交野市</c:v>
                </c:pt>
                <c:pt idx="30">
                  <c:v>西区</c:v>
                </c:pt>
                <c:pt idx="31">
                  <c:v>富田林市</c:v>
                </c:pt>
                <c:pt idx="32">
                  <c:v>堺市東区</c:v>
                </c:pt>
                <c:pt idx="33">
                  <c:v>松原市</c:v>
                </c:pt>
                <c:pt idx="34">
                  <c:v>鶴見区</c:v>
                </c:pt>
                <c:pt idx="35">
                  <c:v>大阪市</c:v>
                </c:pt>
                <c:pt idx="36">
                  <c:v>守口市</c:v>
                </c:pt>
                <c:pt idx="37">
                  <c:v>堺市</c:v>
                </c:pt>
                <c:pt idx="38">
                  <c:v>堺市中区</c:v>
                </c:pt>
                <c:pt idx="39">
                  <c:v>岸和田市</c:v>
                </c:pt>
                <c:pt idx="40">
                  <c:v>池田市</c:v>
                </c:pt>
                <c:pt idx="41">
                  <c:v>河南町</c:v>
                </c:pt>
                <c:pt idx="42">
                  <c:v>四條畷市</c:v>
                </c:pt>
                <c:pt idx="43">
                  <c:v>大正区</c:v>
                </c:pt>
                <c:pt idx="44">
                  <c:v>泉大津市</c:v>
                </c:pt>
                <c:pt idx="45">
                  <c:v>堺市北区</c:v>
                </c:pt>
                <c:pt idx="46">
                  <c:v>東住吉区</c:v>
                </c:pt>
                <c:pt idx="47">
                  <c:v>貝塚市</c:v>
                </c:pt>
                <c:pt idx="48">
                  <c:v>吹田市</c:v>
                </c:pt>
                <c:pt idx="49">
                  <c:v>島本町</c:v>
                </c:pt>
                <c:pt idx="50">
                  <c:v>柏原市</c:v>
                </c:pt>
                <c:pt idx="51">
                  <c:v>箕面市</c:v>
                </c:pt>
                <c:pt idx="52">
                  <c:v>住吉区</c:v>
                </c:pt>
                <c:pt idx="53">
                  <c:v>中央区</c:v>
                </c:pt>
                <c:pt idx="54">
                  <c:v>藤井寺市</c:v>
                </c:pt>
                <c:pt idx="55">
                  <c:v>生野区</c:v>
                </c:pt>
                <c:pt idx="56">
                  <c:v>泉南市</c:v>
                </c:pt>
                <c:pt idx="57">
                  <c:v>福島区</c:v>
                </c:pt>
                <c:pt idx="58">
                  <c:v>豊中市</c:v>
                </c:pt>
                <c:pt idx="59">
                  <c:v>堺市南区</c:v>
                </c:pt>
                <c:pt idx="60">
                  <c:v>旭区</c:v>
                </c:pt>
                <c:pt idx="61">
                  <c:v>和泉市</c:v>
                </c:pt>
                <c:pt idx="62">
                  <c:v>東成区</c:v>
                </c:pt>
                <c:pt idx="63">
                  <c:v>高石市</c:v>
                </c:pt>
                <c:pt idx="64">
                  <c:v>東大阪市</c:v>
                </c:pt>
                <c:pt idx="65">
                  <c:v>阪南市</c:v>
                </c:pt>
                <c:pt idx="66">
                  <c:v>北区</c:v>
                </c:pt>
                <c:pt idx="67">
                  <c:v>河内長野市</c:v>
                </c:pt>
                <c:pt idx="68">
                  <c:v>大阪狭山市</c:v>
                </c:pt>
                <c:pt idx="69">
                  <c:v>天王寺区</c:v>
                </c:pt>
                <c:pt idx="70">
                  <c:v>大東市</c:v>
                </c:pt>
                <c:pt idx="71">
                  <c:v>太子町</c:v>
                </c:pt>
                <c:pt idx="72">
                  <c:v>阿倍野区</c:v>
                </c:pt>
                <c:pt idx="73">
                  <c:v>千早赤阪村</c:v>
                </c:pt>
              </c:strCache>
            </c:strRef>
          </c:cat>
          <c:val>
            <c:numRef>
              <c:f>市区町村別_普及率!$X$6:$X$79</c:f>
              <c:numCache>
                <c:formatCode>General</c:formatCode>
                <c:ptCount val="74"/>
                <c:pt idx="0">
                  <c:v>1.8000000000000016</c:v>
                </c:pt>
                <c:pt idx="1">
                  <c:v>1.7000000000000015</c:v>
                </c:pt>
                <c:pt idx="2">
                  <c:v>1.7000000000000015</c:v>
                </c:pt>
                <c:pt idx="3">
                  <c:v>2.1000000000000019</c:v>
                </c:pt>
                <c:pt idx="4">
                  <c:v>2.2999999999999909</c:v>
                </c:pt>
                <c:pt idx="5">
                  <c:v>2.1999999999999909</c:v>
                </c:pt>
                <c:pt idx="6">
                  <c:v>1.5999999999999903</c:v>
                </c:pt>
                <c:pt idx="7">
                  <c:v>2.0999999999999908</c:v>
                </c:pt>
                <c:pt idx="8">
                  <c:v>1.6999999999999904</c:v>
                </c:pt>
                <c:pt idx="9">
                  <c:v>1.19999999999999</c:v>
                </c:pt>
                <c:pt idx="10">
                  <c:v>1.7999999999999905</c:v>
                </c:pt>
                <c:pt idx="11">
                  <c:v>1.8999999999999906</c:v>
                </c:pt>
                <c:pt idx="12">
                  <c:v>3.1000000000000028</c:v>
                </c:pt>
                <c:pt idx="13">
                  <c:v>2.1000000000000019</c:v>
                </c:pt>
                <c:pt idx="14">
                  <c:v>2.0000000000000018</c:v>
                </c:pt>
                <c:pt idx="15">
                  <c:v>1.6000000000000014</c:v>
                </c:pt>
                <c:pt idx="16">
                  <c:v>1.4000000000000012</c:v>
                </c:pt>
                <c:pt idx="17">
                  <c:v>1.6000000000000014</c:v>
                </c:pt>
                <c:pt idx="18">
                  <c:v>1.5000000000000013</c:v>
                </c:pt>
                <c:pt idx="19">
                  <c:v>1.9000000000000017</c:v>
                </c:pt>
                <c:pt idx="20">
                  <c:v>2.1000000000000019</c:v>
                </c:pt>
                <c:pt idx="21">
                  <c:v>1.4000000000000012</c:v>
                </c:pt>
                <c:pt idx="22">
                  <c:v>2.300000000000002</c:v>
                </c:pt>
                <c:pt idx="23">
                  <c:v>1.4000000000000012</c:v>
                </c:pt>
                <c:pt idx="24">
                  <c:v>2.9000000000000026</c:v>
                </c:pt>
                <c:pt idx="25">
                  <c:v>1.8000000000000016</c:v>
                </c:pt>
                <c:pt idx="26">
                  <c:v>1.7000000000000015</c:v>
                </c:pt>
                <c:pt idx="27">
                  <c:v>2.300000000000002</c:v>
                </c:pt>
                <c:pt idx="28">
                  <c:v>1.9000000000000017</c:v>
                </c:pt>
                <c:pt idx="29">
                  <c:v>2.5000000000000022</c:v>
                </c:pt>
                <c:pt idx="30">
                  <c:v>2.4000000000000021</c:v>
                </c:pt>
                <c:pt idx="31">
                  <c:v>1.8000000000000016</c:v>
                </c:pt>
                <c:pt idx="32">
                  <c:v>1.8000000000000016</c:v>
                </c:pt>
                <c:pt idx="33">
                  <c:v>1.8000000000000016</c:v>
                </c:pt>
                <c:pt idx="34">
                  <c:v>1.6000000000000014</c:v>
                </c:pt>
                <c:pt idx="35">
                  <c:v>2.1000000000000019</c:v>
                </c:pt>
                <c:pt idx="36">
                  <c:v>1.5000000000000013</c:v>
                </c:pt>
                <c:pt idx="37">
                  <c:v>1.8000000000000016</c:v>
                </c:pt>
                <c:pt idx="38">
                  <c:v>2.300000000000002</c:v>
                </c:pt>
                <c:pt idx="39">
                  <c:v>2.5000000000000022</c:v>
                </c:pt>
                <c:pt idx="40">
                  <c:v>2.300000000000002</c:v>
                </c:pt>
                <c:pt idx="41">
                  <c:v>1.9000000000000017</c:v>
                </c:pt>
                <c:pt idx="42">
                  <c:v>2.0000000000000018</c:v>
                </c:pt>
                <c:pt idx="43">
                  <c:v>1.9000000000000017</c:v>
                </c:pt>
                <c:pt idx="44">
                  <c:v>2.0000000000000018</c:v>
                </c:pt>
                <c:pt idx="45">
                  <c:v>2.1000000000000019</c:v>
                </c:pt>
                <c:pt idx="46">
                  <c:v>1.7000000000000015</c:v>
                </c:pt>
                <c:pt idx="47">
                  <c:v>2.4000000000000021</c:v>
                </c:pt>
                <c:pt idx="48">
                  <c:v>2.200000000000002</c:v>
                </c:pt>
                <c:pt idx="49">
                  <c:v>1.2000000000000011</c:v>
                </c:pt>
                <c:pt idx="50">
                  <c:v>2.0000000000000018</c:v>
                </c:pt>
                <c:pt idx="51">
                  <c:v>1.8000000000000016</c:v>
                </c:pt>
                <c:pt idx="52">
                  <c:v>2.0000000000000018</c:v>
                </c:pt>
                <c:pt idx="53">
                  <c:v>2.200000000000002</c:v>
                </c:pt>
                <c:pt idx="54">
                  <c:v>2.300000000000002</c:v>
                </c:pt>
                <c:pt idx="55">
                  <c:v>2.200000000000002</c:v>
                </c:pt>
                <c:pt idx="56">
                  <c:v>1.9000000000000017</c:v>
                </c:pt>
                <c:pt idx="57">
                  <c:v>1.9000000000000017</c:v>
                </c:pt>
                <c:pt idx="58">
                  <c:v>2.0000000000000018</c:v>
                </c:pt>
                <c:pt idx="59">
                  <c:v>2.1000000000000019</c:v>
                </c:pt>
                <c:pt idx="60">
                  <c:v>1.4000000000000012</c:v>
                </c:pt>
                <c:pt idx="61">
                  <c:v>2.7000000000000024</c:v>
                </c:pt>
                <c:pt idx="62">
                  <c:v>2.5000000000000022</c:v>
                </c:pt>
                <c:pt idx="63">
                  <c:v>1.6000000000000014</c:v>
                </c:pt>
                <c:pt idx="64">
                  <c:v>2.0000000000000018</c:v>
                </c:pt>
                <c:pt idx="65">
                  <c:v>2.300000000000002</c:v>
                </c:pt>
                <c:pt idx="66">
                  <c:v>1.8000000000000016</c:v>
                </c:pt>
                <c:pt idx="67">
                  <c:v>1.6000000000000014</c:v>
                </c:pt>
                <c:pt idx="68">
                  <c:v>0.9000000000000008</c:v>
                </c:pt>
                <c:pt idx="69">
                  <c:v>2.8000000000000025</c:v>
                </c:pt>
                <c:pt idx="70">
                  <c:v>1.2000000000000011</c:v>
                </c:pt>
                <c:pt idx="71">
                  <c:v>1.0000000000000009</c:v>
                </c:pt>
                <c:pt idx="72">
                  <c:v>2.399999999999991</c:v>
                </c:pt>
                <c:pt idx="73">
                  <c:v>1.0000000000000009</c:v>
                </c:pt>
              </c:numCache>
            </c:numRef>
          </c:val>
          <c:extLst>
            <c:ext xmlns:c16="http://schemas.microsoft.com/office/drawing/2014/chart" uri="{C3380CC4-5D6E-409C-BE32-E72D297353CC}">
              <c16:uniqueId val="{00000005-FDB1-4361-B7FC-BCF0AFFEB598}"/>
            </c:ext>
          </c:extLst>
        </c:ser>
        <c:dLbls>
          <c:dLblPos val="outEnd"/>
          <c:showLegendKey val="0"/>
          <c:showVal val="1"/>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10449082125603854"/>
                  <c:y val="-0.8910804761904761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FDB1-4361-B7FC-BCF0AFFEB598}"/>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市区町村別_普及率!$AE$6:$AE$79</c:f>
              <c:numCache>
                <c:formatCode>General</c:formatCode>
                <c:ptCount val="74"/>
                <c:pt idx="0">
                  <c:v>2.0000000000000018</c:v>
                </c:pt>
                <c:pt idx="1">
                  <c:v>2.0000000000000018</c:v>
                </c:pt>
                <c:pt idx="2">
                  <c:v>2.0000000000000018</c:v>
                </c:pt>
                <c:pt idx="3">
                  <c:v>2.0000000000000018</c:v>
                </c:pt>
                <c:pt idx="4">
                  <c:v>2.0000000000000018</c:v>
                </c:pt>
                <c:pt idx="5">
                  <c:v>2.0000000000000018</c:v>
                </c:pt>
                <c:pt idx="6">
                  <c:v>2.0000000000000018</c:v>
                </c:pt>
                <c:pt idx="7">
                  <c:v>2.0000000000000018</c:v>
                </c:pt>
                <c:pt idx="8">
                  <c:v>2.0000000000000018</c:v>
                </c:pt>
                <c:pt idx="9">
                  <c:v>2.0000000000000018</c:v>
                </c:pt>
                <c:pt idx="10">
                  <c:v>2.0000000000000018</c:v>
                </c:pt>
                <c:pt idx="11">
                  <c:v>2.0000000000000018</c:v>
                </c:pt>
                <c:pt idx="12">
                  <c:v>2.0000000000000018</c:v>
                </c:pt>
                <c:pt idx="13">
                  <c:v>2.0000000000000018</c:v>
                </c:pt>
                <c:pt idx="14">
                  <c:v>2.0000000000000018</c:v>
                </c:pt>
                <c:pt idx="15">
                  <c:v>2.0000000000000018</c:v>
                </c:pt>
                <c:pt idx="16">
                  <c:v>2.0000000000000018</c:v>
                </c:pt>
                <c:pt idx="17">
                  <c:v>2.0000000000000018</c:v>
                </c:pt>
                <c:pt idx="18">
                  <c:v>2.0000000000000018</c:v>
                </c:pt>
                <c:pt idx="19">
                  <c:v>2.0000000000000018</c:v>
                </c:pt>
                <c:pt idx="20">
                  <c:v>2.0000000000000018</c:v>
                </c:pt>
                <c:pt idx="21">
                  <c:v>2.0000000000000018</c:v>
                </c:pt>
                <c:pt idx="22">
                  <c:v>2.0000000000000018</c:v>
                </c:pt>
                <c:pt idx="23">
                  <c:v>2.0000000000000018</c:v>
                </c:pt>
                <c:pt idx="24">
                  <c:v>2.0000000000000018</c:v>
                </c:pt>
                <c:pt idx="25">
                  <c:v>2.0000000000000018</c:v>
                </c:pt>
                <c:pt idx="26">
                  <c:v>2.0000000000000018</c:v>
                </c:pt>
                <c:pt idx="27">
                  <c:v>2.0000000000000018</c:v>
                </c:pt>
                <c:pt idx="28">
                  <c:v>2.0000000000000018</c:v>
                </c:pt>
                <c:pt idx="29">
                  <c:v>2.0000000000000018</c:v>
                </c:pt>
                <c:pt idx="30">
                  <c:v>2.0000000000000018</c:v>
                </c:pt>
                <c:pt idx="31">
                  <c:v>2.0000000000000018</c:v>
                </c:pt>
                <c:pt idx="32">
                  <c:v>2.0000000000000018</c:v>
                </c:pt>
                <c:pt idx="33">
                  <c:v>2.0000000000000018</c:v>
                </c:pt>
                <c:pt idx="34">
                  <c:v>2.0000000000000018</c:v>
                </c:pt>
                <c:pt idx="35">
                  <c:v>2.0000000000000018</c:v>
                </c:pt>
                <c:pt idx="36">
                  <c:v>2.0000000000000018</c:v>
                </c:pt>
                <c:pt idx="37">
                  <c:v>2.0000000000000018</c:v>
                </c:pt>
                <c:pt idx="38">
                  <c:v>2.0000000000000018</c:v>
                </c:pt>
                <c:pt idx="39">
                  <c:v>2.0000000000000018</c:v>
                </c:pt>
                <c:pt idx="40">
                  <c:v>2.0000000000000018</c:v>
                </c:pt>
                <c:pt idx="41">
                  <c:v>2.0000000000000018</c:v>
                </c:pt>
                <c:pt idx="42">
                  <c:v>2.0000000000000018</c:v>
                </c:pt>
                <c:pt idx="43">
                  <c:v>2.0000000000000018</c:v>
                </c:pt>
                <c:pt idx="44">
                  <c:v>2.0000000000000018</c:v>
                </c:pt>
                <c:pt idx="45">
                  <c:v>2.0000000000000018</c:v>
                </c:pt>
                <c:pt idx="46">
                  <c:v>2.0000000000000018</c:v>
                </c:pt>
                <c:pt idx="47">
                  <c:v>2.0000000000000018</c:v>
                </c:pt>
                <c:pt idx="48">
                  <c:v>2.0000000000000018</c:v>
                </c:pt>
                <c:pt idx="49">
                  <c:v>2.0000000000000018</c:v>
                </c:pt>
                <c:pt idx="50">
                  <c:v>2.0000000000000018</c:v>
                </c:pt>
                <c:pt idx="51">
                  <c:v>2.0000000000000018</c:v>
                </c:pt>
                <c:pt idx="52">
                  <c:v>2.0000000000000018</c:v>
                </c:pt>
                <c:pt idx="53">
                  <c:v>2.0000000000000018</c:v>
                </c:pt>
                <c:pt idx="54">
                  <c:v>2.0000000000000018</c:v>
                </c:pt>
                <c:pt idx="55">
                  <c:v>2.0000000000000018</c:v>
                </c:pt>
                <c:pt idx="56">
                  <c:v>2.0000000000000018</c:v>
                </c:pt>
                <c:pt idx="57">
                  <c:v>2.0000000000000018</c:v>
                </c:pt>
                <c:pt idx="58">
                  <c:v>2.0000000000000018</c:v>
                </c:pt>
                <c:pt idx="59">
                  <c:v>2.0000000000000018</c:v>
                </c:pt>
                <c:pt idx="60">
                  <c:v>2.0000000000000018</c:v>
                </c:pt>
                <c:pt idx="61">
                  <c:v>2.0000000000000018</c:v>
                </c:pt>
                <c:pt idx="62">
                  <c:v>2.0000000000000018</c:v>
                </c:pt>
                <c:pt idx="63">
                  <c:v>2.0000000000000018</c:v>
                </c:pt>
                <c:pt idx="64">
                  <c:v>2.0000000000000018</c:v>
                </c:pt>
                <c:pt idx="65">
                  <c:v>2.0000000000000018</c:v>
                </c:pt>
                <c:pt idx="66">
                  <c:v>2.0000000000000018</c:v>
                </c:pt>
                <c:pt idx="67">
                  <c:v>2.0000000000000018</c:v>
                </c:pt>
                <c:pt idx="68">
                  <c:v>2.0000000000000018</c:v>
                </c:pt>
                <c:pt idx="69">
                  <c:v>2.0000000000000018</c:v>
                </c:pt>
                <c:pt idx="70">
                  <c:v>2.0000000000000018</c:v>
                </c:pt>
                <c:pt idx="71">
                  <c:v>2.0000000000000018</c:v>
                </c:pt>
                <c:pt idx="72">
                  <c:v>2.0000000000000018</c:v>
                </c:pt>
                <c:pt idx="73">
                  <c:v>2.0000000000000018</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07-FDB1-4361-B7FC-BCF0AFFEB598}"/>
            </c:ext>
          </c:extLst>
        </c:ser>
        <c:dLbls>
          <c:showLegendKey val="0"/>
          <c:showVal val="1"/>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590688405797092"/>
              <c:y val="2.8773650793650792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25</xdr:row>
      <xdr:rowOff>0</xdr:rowOff>
    </xdr:from>
    <xdr:to>
      <xdr:col>11</xdr:col>
      <xdr:colOff>621689</xdr:colOff>
      <xdr:row>60</xdr:row>
      <xdr:rowOff>195042</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23</xdr:row>
      <xdr:rowOff>0</xdr:rowOff>
    </xdr:from>
    <xdr:to>
      <xdr:col>11</xdr:col>
      <xdr:colOff>627750</xdr:colOff>
      <xdr:row>58</xdr:row>
      <xdr:rowOff>197444</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2</xdr:row>
      <xdr:rowOff>9524</xdr:rowOff>
    </xdr:from>
    <xdr:to>
      <xdr:col>8</xdr:col>
      <xdr:colOff>78976</xdr:colOff>
      <xdr:row>75</xdr:row>
      <xdr:rowOff>93674</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84150</xdr:rowOff>
    </xdr:to>
    <xdr:graphicFrame macro="">
      <xdr:nvGraphicFramePr>
        <xdr:cNvPr id="4" name="グラフ 3">
          <a:extLst>
            <a:ext uri="{FF2B5EF4-FFF2-40B4-BE49-F238E27FC236}">
              <a16:creationId xmlns:a16="http://schemas.microsoft.com/office/drawing/2014/main" id="{9B74B01E-F10C-4AB9-8898-D1066D9077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80</xdr:row>
      <xdr:rowOff>171141</xdr:rowOff>
    </xdr:to>
    <xdr:pic>
      <xdr:nvPicPr>
        <xdr:cNvPr id="5" name="図 4">
          <a:extLst>
            <a:ext uri="{FF2B5EF4-FFF2-40B4-BE49-F238E27FC236}">
              <a16:creationId xmlns:a16="http://schemas.microsoft.com/office/drawing/2014/main" id="{3FDED86B-908B-4E09-9581-D9B8C6312EC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00"/>
        <a:stretch/>
      </xdr:blipFill>
      <xdr:spPr>
        <a:xfrm>
          <a:off x="1152525" y="3162300"/>
          <a:ext cx="7221600" cy="108010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84150</xdr:rowOff>
    </xdr:to>
    <xdr:graphicFrame macro="">
      <xdr:nvGraphicFramePr>
        <xdr:cNvPr id="4" name="グラフ 3">
          <a:extLst>
            <a:ext uri="{FF2B5EF4-FFF2-40B4-BE49-F238E27FC236}">
              <a16:creationId xmlns:a16="http://schemas.microsoft.com/office/drawing/2014/main" id="{9A5B1446-D1CA-476E-9C4F-AFDF502E5C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80</xdr:row>
      <xdr:rowOff>171138</xdr:rowOff>
    </xdr:to>
    <xdr:pic>
      <xdr:nvPicPr>
        <xdr:cNvPr id="5" name="図 4">
          <a:extLst>
            <a:ext uri="{FF2B5EF4-FFF2-40B4-BE49-F238E27FC236}">
              <a16:creationId xmlns:a16="http://schemas.microsoft.com/office/drawing/2014/main" id="{DA5D387A-F7C8-413B-B9CF-BFE79D3FF5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1"/>
        <a:stretch/>
      </xdr:blipFill>
      <xdr:spPr>
        <a:xfrm>
          <a:off x="1152525" y="3162300"/>
          <a:ext cx="7221600" cy="108010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O65"/>
  <sheetViews>
    <sheetView showGridLines="0" tabSelected="1"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5" width="15.625" style="4" customWidth="1"/>
    <col min="16" max="16" width="3.625" style="4" customWidth="1"/>
    <col min="17" max="16384" width="7.625" style="4"/>
  </cols>
  <sheetData>
    <row r="1" spans="2:15" ht="16.5" customHeight="1">
      <c r="B1" s="2" t="s">
        <v>141</v>
      </c>
    </row>
    <row r="2" spans="2:15" s="2" customFormat="1" ht="16.5" customHeight="1" thickBot="1">
      <c r="B2" s="2" t="s">
        <v>142</v>
      </c>
    </row>
    <row r="3" spans="2:15" s="2" customFormat="1" ht="15.75" customHeight="1">
      <c r="B3" s="147"/>
      <c r="C3" s="148"/>
      <c r="D3" s="148"/>
      <c r="E3" s="148"/>
      <c r="F3" s="149"/>
      <c r="G3" s="167" t="s">
        <v>98</v>
      </c>
      <c r="H3" s="168"/>
      <c r="I3" s="168"/>
      <c r="J3" s="168"/>
      <c r="K3" s="168"/>
      <c r="L3" s="168"/>
      <c r="M3" s="169"/>
      <c r="N3" s="153" t="s">
        <v>57</v>
      </c>
      <c r="O3" s="154"/>
    </row>
    <row r="4" spans="2:15" s="2" customFormat="1" ht="15.75" customHeight="1">
      <c r="B4" s="150"/>
      <c r="C4" s="151"/>
      <c r="D4" s="151"/>
      <c r="E4" s="151"/>
      <c r="F4" s="152"/>
      <c r="G4" s="79" t="s">
        <v>99</v>
      </c>
      <c r="H4" s="79" t="s">
        <v>100</v>
      </c>
      <c r="I4" s="79" t="s">
        <v>101</v>
      </c>
      <c r="J4" s="79" t="s">
        <v>102</v>
      </c>
      <c r="K4" s="79" t="s">
        <v>103</v>
      </c>
      <c r="L4" s="79" t="s">
        <v>104</v>
      </c>
      <c r="M4" s="79" t="s">
        <v>105</v>
      </c>
      <c r="N4" s="39" t="s">
        <v>125</v>
      </c>
      <c r="O4" s="80" t="s">
        <v>116</v>
      </c>
    </row>
    <row r="5" spans="2:15" ht="15.75" customHeight="1">
      <c r="B5" s="40" t="s">
        <v>58</v>
      </c>
      <c r="C5" s="155" t="s">
        <v>106</v>
      </c>
      <c r="D5" s="156"/>
      <c r="E5" s="156"/>
      <c r="F5" s="157"/>
      <c r="G5" s="87">
        <v>618782602.76839602</v>
      </c>
      <c r="H5" s="87">
        <v>2180962759.29107</v>
      </c>
      <c r="I5" s="87">
        <v>91743989359.526199</v>
      </c>
      <c r="J5" s="87">
        <v>93929347550.967697</v>
      </c>
      <c r="K5" s="87">
        <v>56786934194.297699</v>
      </c>
      <c r="L5" s="87">
        <v>23724178437.505402</v>
      </c>
      <c r="M5" s="87">
        <v>6684871435.7122803</v>
      </c>
      <c r="N5" s="88">
        <v>275669066340.06873</v>
      </c>
      <c r="O5" s="41"/>
    </row>
    <row r="6" spans="2:15" ht="15.75" customHeight="1">
      <c r="B6" s="42" t="s">
        <v>59</v>
      </c>
      <c r="C6" s="158" t="s">
        <v>107</v>
      </c>
      <c r="D6" s="159"/>
      <c r="E6" s="159"/>
      <c r="F6" s="160"/>
      <c r="G6" s="89">
        <v>567393124.79300594</v>
      </c>
      <c r="H6" s="89">
        <v>1999386937.0106201</v>
      </c>
      <c r="I6" s="89">
        <v>83883762545.555801</v>
      </c>
      <c r="J6" s="89">
        <v>85216716634.049606</v>
      </c>
      <c r="K6" s="89">
        <v>50780192912.710602</v>
      </c>
      <c r="L6" s="89">
        <v>20853089470.068802</v>
      </c>
      <c r="M6" s="89">
        <v>5776008128.1076803</v>
      </c>
      <c r="N6" s="90">
        <v>249076549752.29608</v>
      </c>
      <c r="O6" s="91">
        <v>1</v>
      </c>
    </row>
    <row r="7" spans="2:15" ht="15.75" customHeight="1">
      <c r="B7" s="43" t="s">
        <v>60</v>
      </c>
      <c r="C7" s="144" t="s">
        <v>61</v>
      </c>
      <c r="D7" s="145"/>
      <c r="E7" s="145"/>
      <c r="F7" s="146"/>
      <c r="G7" s="89">
        <v>68237947.524046004</v>
      </c>
      <c r="H7" s="89">
        <v>249285786.32859999</v>
      </c>
      <c r="I7" s="89">
        <v>12213846422.7705</v>
      </c>
      <c r="J7" s="89">
        <v>13492953453.5299</v>
      </c>
      <c r="K7" s="89">
        <v>9194054864.5065403</v>
      </c>
      <c r="L7" s="89">
        <v>4386249958.3715897</v>
      </c>
      <c r="M7" s="89">
        <v>1357436580.4613199</v>
      </c>
      <c r="N7" s="90">
        <v>40962065013.492493</v>
      </c>
      <c r="O7" s="91">
        <v>0.16445572678049708</v>
      </c>
    </row>
    <row r="8" spans="2:15" ht="15.75" customHeight="1">
      <c r="B8" s="44" t="s">
        <v>62</v>
      </c>
      <c r="C8" s="144" t="s">
        <v>63</v>
      </c>
      <c r="D8" s="145"/>
      <c r="E8" s="145"/>
      <c r="F8" s="146"/>
      <c r="G8" s="92">
        <v>499155177.26896</v>
      </c>
      <c r="H8" s="92">
        <v>1750101150.6820199</v>
      </c>
      <c r="I8" s="92">
        <v>71669916122.785202</v>
      </c>
      <c r="J8" s="92">
        <v>71723763180.519608</v>
      </c>
      <c r="K8" s="92">
        <v>41586138048.204102</v>
      </c>
      <c r="L8" s="92">
        <v>16466839511.697201</v>
      </c>
      <c r="M8" s="92">
        <v>4418571547.6463604</v>
      </c>
      <c r="N8" s="90">
        <v>208114484738.80347</v>
      </c>
      <c r="O8" s="91">
        <v>0.83554427321950242</v>
      </c>
    </row>
    <row r="9" spans="2:15" ht="15.75" customHeight="1">
      <c r="B9" s="43" t="s">
        <v>64</v>
      </c>
      <c r="C9" s="144" t="s">
        <v>65</v>
      </c>
      <c r="D9" s="145"/>
      <c r="E9" s="145"/>
      <c r="F9" s="146"/>
      <c r="G9" s="92">
        <v>79752696.372600004</v>
      </c>
      <c r="H9" s="92">
        <v>318243387.61482</v>
      </c>
      <c r="I9" s="92">
        <v>11760876098.1901</v>
      </c>
      <c r="J9" s="92">
        <v>13165460923.9727</v>
      </c>
      <c r="K9" s="92">
        <v>8190328825.4872398</v>
      </c>
      <c r="L9" s="92">
        <v>3354539755.2896299</v>
      </c>
      <c r="M9" s="92">
        <v>835463932.20458996</v>
      </c>
      <c r="N9" s="93">
        <v>37704665619.131676</v>
      </c>
      <c r="O9" s="94">
        <v>0.15137782202551206</v>
      </c>
    </row>
    <row r="10" spans="2:15" ht="15.75" customHeight="1">
      <c r="B10" s="45" t="s">
        <v>66</v>
      </c>
      <c r="C10" s="161" t="s">
        <v>151</v>
      </c>
      <c r="D10" s="162"/>
      <c r="E10" s="162"/>
      <c r="F10" s="163"/>
      <c r="G10" s="95" t="s">
        <v>124</v>
      </c>
      <c r="H10" s="95" t="s">
        <v>124</v>
      </c>
      <c r="I10" s="95" t="s">
        <v>124</v>
      </c>
      <c r="J10" s="95" t="s">
        <v>124</v>
      </c>
      <c r="K10" s="95" t="s">
        <v>124</v>
      </c>
      <c r="L10" s="95" t="s">
        <v>124</v>
      </c>
      <c r="M10" s="95" t="s">
        <v>124</v>
      </c>
      <c r="N10" s="96" t="s">
        <v>124</v>
      </c>
      <c r="O10" s="97" t="s">
        <v>124</v>
      </c>
    </row>
    <row r="11" spans="2:15" ht="15.75" customHeight="1">
      <c r="B11" s="46" t="s">
        <v>67</v>
      </c>
      <c r="C11" s="164" t="s">
        <v>152</v>
      </c>
      <c r="D11" s="165"/>
      <c r="E11" s="165"/>
      <c r="F11" s="166"/>
      <c r="G11" s="98" t="s">
        <v>124</v>
      </c>
      <c r="H11" s="98" t="s">
        <v>124</v>
      </c>
      <c r="I11" s="98" t="s">
        <v>124</v>
      </c>
      <c r="J11" s="98" t="s">
        <v>124</v>
      </c>
      <c r="K11" s="98" t="s">
        <v>124</v>
      </c>
      <c r="L11" s="98" t="s">
        <v>124</v>
      </c>
      <c r="M11" s="98" t="s">
        <v>124</v>
      </c>
      <c r="N11" s="99" t="s">
        <v>124</v>
      </c>
      <c r="O11" s="100" t="s">
        <v>124</v>
      </c>
    </row>
    <row r="12" spans="2:15" ht="15.75" customHeight="1">
      <c r="B12" s="42" t="s">
        <v>68</v>
      </c>
      <c r="C12" s="144" t="s">
        <v>69</v>
      </c>
      <c r="D12" s="145"/>
      <c r="E12" s="145"/>
      <c r="F12" s="146"/>
      <c r="G12" s="101">
        <v>419402480.89635998</v>
      </c>
      <c r="H12" s="101">
        <v>1431857763.0671999</v>
      </c>
      <c r="I12" s="101">
        <v>59909040024.5951</v>
      </c>
      <c r="J12" s="101">
        <v>58558302256.546898</v>
      </c>
      <c r="K12" s="101">
        <v>33395809222.716801</v>
      </c>
      <c r="L12" s="101">
        <v>13112299756.407499</v>
      </c>
      <c r="M12" s="101">
        <v>3583107615.4417701</v>
      </c>
      <c r="N12" s="88">
        <v>170409819119.67163</v>
      </c>
      <c r="O12" s="102">
        <v>0.68416645119398978</v>
      </c>
    </row>
    <row r="13" spans="2:15" ht="15.75" customHeight="1">
      <c r="B13" s="42" t="s">
        <v>70</v>
      </c>
      <c r="C13" s="144" t="s">
        <v>153</v>
      </c>
      <c r="D13" s="145"/>
      <c r="E13" s="145"/>
      <c r="F13" s="146"/>
      <c r="G13" s="87" t="s">
        <v>124</v>
      </c>
      <c r="H13" s="87" t="s">
        <v>124</v>
      </c>
      <c r="I13" s="87" t="s">
        <v>124</v>
      </c>
      <c r="J13" s="87" t="s">
        <v>124</v>
      </c>
      <c r="K13" s="87" t="s">
        <v>124</v>
      </c>
      <c r="L13" s="87" t="s">
        <v>124</v>
      </c>
      <c r="M13" s="87" t="s">
        <v>124</v>
      </c>
      <c r="N13" s="90" t="s">
        <v>124</v>
      </c>
      <c r="O13" s="107"/>
    </row>
    <row r="14" spans="2:15" ht="15.75" customHeight="1" thickBot="1">
      <c r="B14" s="42" t="s">
        <v>71</v>
      </c>
      <c r="C14" s="144" t="s">
        <v>108</v>
      </c>
      <c r="D14" s="145"/>
      <c r="E14" s="145"/>
      <c r="F14" s="146"/>
      <c r="G14" s="103">
        <v>0.46109636208963417</v>
      </c>
      <c r="H14" s="103">
        <v>0.43924752730588729</v>
      </c>
      <c r="I14" s="103">
        <v>0.50944683143223823</v>
      </c>
      <c r="J14" s="103">
        <v>0.50614238575707593</v>
      </c>
      <c r="K14" s="103">
        <v>0.52886861153429987</v>
      </c>
      <c r="L14" s="103">
        <v>0.56664114652676589</v>
      </c>
      <c r="M14" s="103">
        <v>0.61901421091423969</v>
      </c>
      <c r="N14" s="47">
        <v>0.52070379287511614</v>
      </c>
      <c r="O14" s="86"/>
    </row>
    <row r="15" spans="2:15" s="2" customFormat="1" ht="13.5" customHeight="1">
      <c r="B15" s="30" t="s">
        <v>169</v>
      </c>
      <c r="C15" s="6"/>
      <c r="D15" s="6"/>
      <c r="E15" s="6"/>
      <c r="F15" s="6"/>
      <c r="G15" s="6"/>
      <c r="H15" s="6"/>
      <c r="I15" s="6"/>
      <c r="J15" s="6"/>
      <c r="K15" s="6"/>
      <c r="L15" s="6"/>
      <c r="M15" s="6"/>
      <c r="N15" s="6"/>
      <c r="O15" s="6"/>
    </row>
    <row r="16" spans="2:15" s="2" customFormat="1" ht="13.5" customHeight="1">
      <c r="B16" s="34" t="s">
        <v>97</v>
      </c>
      <c r="C16" s="6"/>
      <c r="D16" s="6"/>
      <c r="E16" s="6"/>
      <c r="F16" s="6"/>
      <c r="G16" s="6"/>
      <c r="H16" s="6"/>
      <c r="I16" s="6"/>
      <c r="J16" s="6"/>
      <c r="K16" s="6"/>
      <c r="L16" s="6"/>
      <c r="M16" s="6"/>
      <c r="N16" s="6"/>
      <c r="O16" s="6"/>
    </row>
    <row r="17" spans="2:15" s="2" customFormat="1" ht="13.5" customHeight="1">
      <c r="B17" s="34" t="s">
        <v>168</v>
      </c>
      <c r="C17" s="6"/>
      <c r="D17" s="6"/>
      <c r="E17" s="6"/>
      <c r="F17" s="6"/>
      <c r="G17" s="6"/>
      <c r="H17" s="6"/>
      <c r="I17" s="6"/>
      <c r="J17" s="6"/>
      <c r="K17" s="6"/>
      <c r="L17" s="6"/>
      <c r="M17" s="6"/>
      <c r="N17" s="6"/>
      <c r="O17" s="6"/>
    </row>
    <row r="18" spans="2:15" s="2" customFormat="1" ht="13.5" customHeight="1">
      <c r="B18" s="35" t="s">
        <v>109</v>
      </c>
      <c r="C18" s="3"/>
      <c r="D18" s="3"/>
      <c r="E18" s="3"/>
      <c r="F18" s="3"/>
      <c r="G18" s="3"/>
      <c r="H18" s="3"/>
      <c r="I18" s="3"/>
      <c r="J18" s="3"/>
      <c r="K18" s="3"/>
      <c r="L18" s="3"/>
      <c r="M18" s="3"/>
      <c r="N18" s="3"/>
      <c r="O18" s="3"/>
    </row>
    <row r="19" spans="2:15" s="7" customFormat="1" ht="13.5" customHeight="1">
      <c r="B19" s="105" t="s">
        <v>119</v>
      </c>
      <c r="C19" s="8"/>
      <c r="D19" s="8"/>
      <c r="E19" s="8"/>
      <c r="F19" s="8"/>
      <c r="G19" s="8"/>
      <c r="H19" s="8"/>
      <c r="I19" s="8"/>
      <c r="J19" s="8"/>
      <c r="K19" s="8"/>
      <c r="L19" s="8"/>
      <c r="M19" s="8"/>
      <c r="N19" s="8"/>
      <c r="O19" s="9"/>
    </row>
    <row r="20" spans="2:15" s="7" customFormat="1" ht="13.5" customHeight="1">
      <c r="B20" s="105" t="s">
        <v>120</v>
      </c>
      <c r="C20" s="8"/>
      <c r="D20" s="8"/>
      <c r="E20" s="8"/>
      <c r="F20" s="8"/>
      <c r="G20" s="8"/>
      <c r="H20" s="8"/>
      <c r="I20" s="8"/>
      <c r="J20" s="8"/>
      <c r="K20" s="8"/>
      <c r="L20" s="8"/>
      <c r="M20" s="8"/>
      <c r="N20" s="8"/>
      <c r="O20" s="9"/>
    </row>
    <row r="21" spans="2:15" s="7" customFormat="1" ht="13.5" customHeight="1">
      <c r="B21" s="36" t="s">
        <v>121</v>
      </c>
      <c r="G21" s="8"/>
      <c r="H21" s="8"/>
      <c r="I21" s="8"/>
      <c r="J21" s="8"/>
      <c r="K21" s="8"/>
      <c r="L21" s="8"/>
      <c r="M21" s="8"/>
      <c r="N21" s="8"/>
      <c r="O21" s="9"/>
    </row>
    <row r="22" spans="2:15" s="7" customFormat="1" ht="13.5" customHeight="1">
      <c r="B22" s="36"/>
      <c r="G22" s="8"/>
      <c r="H22" s="8"/>
      <c r="I22" s="8"/>
      <c r="J22" s="8"/>
      <c r="K22" s="8"/>
      <c r="L22" s="8"/>
      <c r="M22" s="8"/>
      <c r="N22" s="8"/>
      <c r="O22" s="9"/>
    </row>
    <row r="23" spans="2:15" s="10" customFormat="1" ht="13.5" customHeight="1"/>
    <row r="24" spans="2:15" s="7" customFormat="1" ht="16.5" customHeight="1">
      <c r="B24" s="2" t="s">
        <v>141</v>
      </c>
      <c r="C24" s="11"/>
      <c r="D24" s="11"/>
      <c r="E24" s="11"/>
      <c r="F24" s="11"/>
      <c r="G24" s="11"/>
      <c r="H24" s="11"/>
      <c r="I24" s="11"/>
      <c r="J24" s="11"/>
      <c r="K24" s="11"/>
      <c r="L24" s="11"/>
      <c r="M24" s="11"/>
      <c r="N24" s="11"/>
      <c r="O24" s="12"/>
    </row>
    <row r="25" spans="2:15" s="7" customFormat="1" ht="16.5" customHeight="1">
      <c r="B25" s="2" t="s">
        <v>142</v>
      </c>
      <c r="C25" s="13"/>
      <c r="D25" s="13"/>
      <c r="E25" s="13"/>
      <c r="F25" s="13"/>
      <c r="G25" s="13"/>
      <c r="H25" s="13"/>
      <c r="I25" s="13"/>
      <c r="J25" s="13"/>
      <c r="K25" s="13"/>
      <c r="L25" s="13"/>
      <c r="M25" s="13"/>
      <c r="N25" s="13"/>
      <c r="O25" s="14"/>
    </row>
    <row r="26" spans="2:15" s="10" customFormat="1" ht="15.75" customHeight="1"/>
    <row r="27" spans="2:15" s="7" customFormat="1" ht="15.75" customHeight="1">
      <c r="B27" s="15"/>
      <c r="C27" s="3"/>
      <c r="D27" s="3"/>
      <c r="E27" s="3"/>
      <c r="F27" s="3"/>
      <c r="G27" s="3"/>
      <c r="H27" s="3"/>
      <c r="I27" s="3"/>
      <c r="J27" s="3"/>
      <c r="K27" s="3"/>
      <c r="L27" s="3"/>
      <c r="M27" s="3"/>
      <c r="N27" s="3"/>
      <c r="O27" s="3"/>
    </row>
    <row r="28" spans="2:15" s="7" customFormat="1" ht="15.75" customHeight="1">
      <c r="B28" s="3"/>
      <c r="C28" s="4"/>
      <c r="D28" s="4"/>
      <c r="E28" s="4"/>
      <c r="F28" s="4"/>
      <c r="G28" s="4"/>
      <c r="H28" s="4"/>
      <c r="I28" s="4"/>
      <c r="J28" s="4"/>
      <c r="K28" s="4"/>
      <c r="L28" s="4"/>
      <c r="M28" s="4"/>
      <c r="N28" s="4"/>
      <c r="O28" s="4"/>
    </row>
    <row r="29" spans="2:15" s="7" customFormat="1" ht="15.75" customHeight="1">
      <c r="B29" s="3"/>
      <c r="C29" s="4"/>
      <c r="D29" s="4"/>
      <c r="E29" s="4"/>
      <c r="F29" s="4"/>
      <c r="G29" s="4"/>
      <c r="H29" s="4"/>
      <c r="I29" s="4"/>
      <c r="J29" s="4"/>
      <c r="K29" s="4"/>
      <c r="L29" s="4"/>
      <c r="M29" s="4"/>
      <c r="N29" s="4"/>
      <c r="O29" s="4"/>
    </row>
    <row r="30" spans="2:15" s="7" customFormat="1" ht="15.75" customHeight="1">
      <c r="B30" s="3"/>
      <c r="C30" s="4"/>
      <c r="D30" s="4"/>
      <c r="E30" s="4"/>
      <c r="F30" s="4"/>
      <c r="G30" s="4"/>
      <c r="H30" s="4"/>
      <c r="I30" s="4"/>
      <c r="J30" s="4"/>
      <c r="K30" s="4"/>
      <c r="L30" s="4"/>
      <c r="M30" s="4"/>
      <c r="N30" s="4"/>
      <c r="O30" s="4"/>
    </row>
    <row r="31" spans="2:15" s="7" customFormat="1" ht="15.75" customHeight="1">
      <c r="B31" s="3"/>
      <c r="C31" s="4"/>
      <c r="D31" s="4"/>
      <c r="E31" s="4"/>
      <c r="F31" s="4"/>
      <c r="G31" s="4"/>
      <c r="H31" s="4"/>
      <c r="I31" s="4"/>
      <c r="J31" s="4"/>
      <c r="K31" s="4"/>
      <c r="L31" s="4"/>
      <c r="M31" s="4"/>
      <c r="N31" s="4"/>
      <c r="O31" s="4"/>
    </row>
    <row r="32" spans="2:15" s="7" customFormat="1" ht="15.75" customHeight="1">
      <c r="B32" s="3"/>
      <c r="C32" s="4"/>
      <c r="D32" s="4"/>
      <c r="E32" s="4"/>
      <c r="F32" s="4"/>
      <c r="G32" s="4"/>
      <c r="H32" s="4"/>
      <c r="I32" s="4"/>
      <c r="J32" s="4"/>
      <c r="K32" s="4"/>
      <c r="L32" s="4"/>
      <c r="M32" s="4"/>
      <c r="N32" s="4"/>
      <c r="O32" s="4"/>
    </row>
    <row r="33" spans="2:15" s="7" customFormat="1" ht="15.75" customHeight="1">
      <c r="B33" s="3"/>
      <c r="C33" s="4"/>
      <c r="D33" s="4"/>
      <c r="E33" s="4"/>
      <c r="F33" s="4"/>
      <c r="G33" s="4"/>
      <c r="H33" s="4"/>
      <c r="I33" s="4"/>
      <c r="J33" s="4"/>
      <c r="K33" s="4"/>
      <c r="L33" s="4"/>
      <c r="M33" s="4"/>
      <c r="N33" s="4"/>
      <c r="O33" s="4"/>
    </row>
    <row r="34" spans="2:15" s="7" customFormat="1" ht="15.75" customHeight="1">
      <c r="B34" s="3"/>
      <c r="C34" s="4"/>
      <c r="D34" s="4"/>
      <c r="E34" s="4"/>
      <c r="F34" s="4"/>
      <c r="G34" s="4"/>
      <c r="H34" s="4"/>
      <c r="I34" s="4"/>
      <c r="J34" s="4"/>
      <c r="K34" s="4"/>
      <c r="L34" s="4"/>
      <c r="M34" s="4"/>
      <c r="N34" s="4"/>
      <c r="O34" s="4"/>
    </row>
    <row r="35" spans="2:15" s="7" customFormat="1" ht="15.75" customHeight="1">
      <c r="B35" s="3"/>
      <c r="C35" s="4"/>
      <c r="D35" s="4"/>
      <c r="E35" s="4"/>
      <c r="F35" s="4"/>
      <c r="G35" s="4"/>
      <c r="H35" s="4"/>
      <c r="I35" s="4"/>
      <c r="J35" s="4"/>
      <c r="K35" s="4"/>
      <c r="L35" s="4"/>
      <c r="M35" s="4"/>
      <c r="N35" s="4"/>
      <c r="O35" s="4"/>
    </row>
    <row r="36" spans="2:15" s="7" customFormat="1" ht="15.75" customHeight="1">
      <c r="B36" s="4"/>
      <c r="C36" s="4"/>
      <c r="D36" s="4"/>
      <c r="E36" s="4"/>
      <c r="F36" s="4"/>
      <c r="G36" s="4"/>
      <c r="H36" s="4"/>
      <c r="I36" s="4"/>
      <c r="J36" s="4"/>
      <c r="K36" s="4"/>
      <c r="L36" s="4"/>
      <c r="M36" s="4"/>
      <c r="N36" s="4"/>
      <c r="O36" s="4"/>
    </row>
    <row r="37" spans="2:15" s="7" customFormat="1" ht="15.75" customHeight="1">
      <c r="B37" s="4"/>
      <c r="C37" s="4"/>
      <c r="D37" s="4"/>
      <c r="E37" s="4"/>
      <c r="F37" s="4"/>
      <c r="G37" s="4"/>
      <c r="H37" s="4"/>
      <c r="I37" s="4"/>
      <c r="J37" s="4"/>
      <c r="K37" s="4"/>
      <c r="L37" s="4"/>
      <c r="M37" s="4"/>
      <c r="N37" s="4"/>
      <c r="O37" s="4"/>
    </row>
    <row r="38" spans="2:15" s="2" customFormat="1" ht="15.75" customHeight="1">
      <c r="B38" s="4"/>
      <c r="C38" s="4"/>
      <c r="D38" s="4"/>
      <c r="E38" s="4"/>
      <c r="F38" s="4"/>
      <c r="G38" s="4"/>
      <c r="H38" s="4"/>
      <c r="I38" s="4"/>
      <c r="J38" s="4"/>
      <c r="K38" s="4"/>
      <c r="L38" s="4"/>
      <c r="M38" s="4"/>
      <c r="N38" s="4"/>
      <c r="O38" s="4"/>
    </row>
    <row r="39" spans="2:15" s="2" customFormat="1" ht="15.75" customHeight="1">
      <c r="B39" s="4"/>
      <c r="C39" s="4"/>
      <c r="D39" s="4"/>
      <c r="E39" s="4"/>
      <c r="F39" s="4"/>
      <c r="G39" s="4"/>
      <c r="H39" s="4"/>
      <c r="I39" s="4"/>
      <c r="J39" s="4"/>
      <c r="K39" s="4"/>
      <c r="L39" s="4"/>
      <c r="M39" s="4"/>
      <c r="N39" s="4"/>
      <c r="O39" s="4"/>
    </row>
    <row r="40" spans="2:15" s="2" customFormat="1" ht="15.75" customHeight="1">
      <c r="B40" s="4"/>
      <c r="C40" s="4"/>
      <c r="D40" s="4"/>
      <c r="E40" s="4"/>
      <c r="F40" s="4"/>
      <c r="G40" s="4"/>
      <c r="H40" s="4"/>
      <c r="I40" s="4"/>
      <c r="J40" s="4"/>
      <c r="K40" s="4"/>
      <c r="L40" s="4"/>
      <c r="M40" s="4"/>
      <c r="N40" s="4"/>
      <c r="O40" s="4"/>
    </row>
    <row r="41" spans="2:15" s="2" customFormat="1" ht="15.75" customHeight="1">
      <c r="B41" s="3"/>
      <c r="C41" s="4"/>
      <c r="D41" s="4"/>
      <c r="E41" s="4"/>
      <c r="F41" s="4"/>
      <c r="G41" s="4"/>
      <c r="H41" s="4"/>
      <c r="I41" s="4"/>
      <c r="J41" s="4"/>
      <c r="K41" s="4"/>
      <c r="L41" s="4"/>
      <c r="M41" s="4"/>
      <c r="N41" s="4"/>
      <c r="O41" s="4"/>
    </row>
    <row r="42" spans="2:15" s="2" customFormat="1" ht="15.75" customHeight="1">
      <c r="B42" s="3"/>
      <c r="C42" s="4"/>
      <c r="D42" s="4"/>
      <c r="E42" s="4"/>
      <c r="F42" s="4"/>
      <c r="G42" s="4"/>
      <c r="H42" s="4"/>
      <c r="I42" s="4"/>
      <c r="J42" s="4"/>
      <c r="K42" s="4"/>
      <c r="L42" s="4"/>
      <c r="M42" s="4"/>
      <c r="N42" s="4"/>
      <c r="O42" s="4"/>
    </row>
    <row r="43" spans="2:15" s="7" customFormat="1" ht="15.75" customHeight="1">
      <c r="B43" s="3"/>
      <c r="C43" s="4"/>
      <c r="D43" s="4"/>
      <c r="E43" s="4"/>
      <c r="F43" s="4"/>
      <c r="G43" s="4"/>
      <c r="H43" s="4"/>
      <c r="I43" s="4"/>
      <c r="J43" s="4"/>
      <c r="K43" s="4"/>
      <c r="L43" s="4"/>
      <c r="M43" s="4"/>
      <c r="N43" s="4"/>
      <c r="O43" s="4"/>
    </row>
    <row r="44" spans="2:15" s="7" customFormat="1" ht="15.75" customHeight="1">
      <c r="B44" s="3"/>
      <c r="C44" s="4"/>
      <c r="D44" s="4"/>
      <c r="E44" s="4"/>
      <c r="F44" s="4"/>
      <c r="G44" s="4"/>
      <c r="H44" s="4"/>
      <c r="I44" s="4"/>
      <c r="J44" s="4"/>
      <c r="K44" s="4"/>
      <c r="L44" s="4"/>
      <c r="M44" s="4"/>
      <c r="N44" s="4"/>
      <c r="O44" s="4"/>
    </row>
    <row r="45" spans="2:15" s="10" customFormat="1" ht="15.75" customHeight="1">
      <c r="B45" s="4"/>
      <c r="C45" s="4"/>
      <c r="D45" s="4"/>
      <c r="E45" s="4"/>
      <c r="F45" s="4"/>
      <c r="G45" s="4"/>
      <c r="H45" s="4"/>
      <c r="I45" s="4"/>
      <c r="J45" s="4"/>
      <c r="K45" s="4"/>
      <c r="L45" s="4"/>
      <c r="M45" s="4"/>
      <c r="N45" s="4"/>
      <c r="O45" s="4"/>
    </row>
    <row r="46" spans="2:15" s="10" customFormat="1" ht="15.75" customHeight="1">
      <c r="B46" s="3"/>
      <c r="C46" s="4"/>
      <c r="D46" s="4"/>
      <c r="E46" s="4"/>
      <c r="F46" s="4"/>
      <c r="G46" s="4"/>
      <c r="H46" s="4"/>
      <c r="I46" s="4"/>
      <c r="J46" s="4"/>
      <c r="K46" s="4"/>
      <c r="L46" s="4"/>
      <c r="M46" s="4"/>
      <c r="N46" s="4"/>
      <c r="O46" s="4"/>
    </row>
    <row r="47" spans="2:15" s="7" customFormat="1" ht="15.75" customHeight="1">
      <c r="B47" s="3"/>
      <c r="C47" s="4"/>
      <c r="D47" s="4"/>
      <c r="E47" s="4"/>
      <c r="F47" s="4"/>
      <c r="G47" s="4"/>
      <c r="H47" s="4"/>
      <c r="I47" s="4"/>
      <c r="J47" s="4"/>
      <c r="K47" s="4"/>
      <c r="L47" s="4"/>
      <c r="M47" s="4"/>
      <c r="N47" s="4"/>
      <c r="O47" s="4"/>
    </row>
    <row r="48" spans="2:15" s="7" customFormat="1" ht="15.75" customHeight="1">
      <c r="B48" s="3"/>
      <c r="C48" s="4"/>
      <c r="D48" s="4"/>
      <c r="E48" s="4"/>
      <c r="F48" s="4"/>
      <c r="G48" s="4"/>
      <c r="H48" s="4"/>
      <c r="I48" s="4"/>
      <c r="J48" s="4"/>
      <c r="K48" s="4"/>
      <c r="L48" s="4"/>
      <c r="M48" s="4"/>
      <c r="N48" s="4"/>
      <c r="O48" s="4"/>
    </row>
    <row r="49" spans="2:15"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58" spans="2:15" s="2" customFormat="1" ht="15.75" customHeight="1">
      <c r="B58" s="5"/>
      <c r="C58" s="6"/>
      <c r="D58" s="6"/>
      <c r="E58" s="6"/>
      <c r="F58" s="6"/>
      <c r="G58" s="6"/>
      <c r="H58" s="6"/>
      <c r="I58" s="6"/>
      <c r="J58" s="6"/>
      <c r="K58" s="6"/>
      <c r="L58" s="6"/>
      <c r="M58" s="6"/>
      <c r="N58" s="6"/>
      <c r="O58" s="6"/>
    </row>
    <row r="59" spans="2:15" s="2" customFormat="1" ht="15.75" customHeight="1">
      <c r="B59" s="5"/>
      <c r="C59" s="6"/>
      <c r="D59" s="6"/>
      <c r="E59" s="6"/>
      <c r="F59" s="6"/>
      <c r="G59" s="6"/>
      <c r="H59" s="6"/>
      <c r="I59" s="6"/>
      <c r="J59" s="6"/>
      <c r="K59" s="6"/>
      <c r="L59" s="6"/>
      <c r="M59" s="6"/>
      <c r="N59" s="6"/>
      <c r="O59" s="6"/>
    </row>
    <row r="60" spans="2:15" s="2" customFormat="1" ht="15.75" customHeight="1">
      <c r="B60" s="5"/>
      <c r="C60" s="6"/>
      <c r="D60" s="6"/>
      <c r="E60" s="6"/>
      <c r="F60" s="6"/>
      <c r="G60" s="6"/>
      <c r="H60" s="6"/>
      <c r="I60" s="6"/>
      <c r="J60" s="6"/>
      <c r="K60" s="6"/>
      <c r="L60" s="6"/>
      <c r="M60" s="6"/>
      <c r="N60" s="6"/>
      <c r="O60" s="6"/>
    </row>
    <row r="61" spans="2:15" s="2" customFormat="1" ht="15.75" customHeight="1">
      <c r="B61" s="5"/>
      <c r="C61" s="6"/>
      <c r="D61" s="6"/>
      <c r="E61" s="6"/>
      <c r="F61" s="6"/>
      <c r="G61" s="6"/>
      <c r="H61" s="6"/>
      <c r="I61" s="6"/>
      <c r="J61" s="6"/>
      <c r="K61" s="6"/>
      <c r="L61" s="6"/>
      <c r="M61" s="6"/>
      <c r="N61" s="6"/>
      <c r="O61" s="6"/>
    </row>
    <row r="62" spans="2:15" s="2" customFormat="1" ht="13.5" customHeight="1">
      <c r="B62" s="30" t="s">
        <v>169</v>
      </c>
      <c r="C62" s="6"/>
      <c r="D62" s="6"/>
      <c r="E62" s="6"/>
      <c r="F62" s="6"/>
      <c r="G62" s="6"/>
      <c r="H62" s="6"/>
      <c r="I62" s="6"/>
      <c r="J62" s="6"/>
      <c r="K62" s="6"/>
      <c r="L62" s="6"/>
      <c r="M62" s="6"/>
      <c r="N62" s="6"/>
      <c r="O62" s="6"/>
    </row>
    <row r="63" spans="2:15" s="2" customFormat="1" ht="13.5" customHeight="1">
      <c r="B63" s="34" t="s">
        <v>97</v>
      </c>
      <c r="C63" s="6"/>
      <c r="D63" s="6"/>
      <c r="E63" s="6"/>
      <c r="F63" s="6"/>
      <c r="G63" s="6"/>
      <c r="H63" s="6"/>
      <c r="I63" s="6"/>
      <c r="J63" s="6"/>
      <c r="K63" s="6"/>
      <c r="L63" s="6"/>
      <c r="M63" s="6"/>
      <c r="N63" s="6"/>
      <c r="O63" s="6"/>
    </row>
    <row r="64" spans="2:15" s="2" customFormat="1" ht="13.5" customHeight="1">
      <c r="B64" s="34" t="s">
        <v>168</v>
      </c>
      <c r="C64" s="6"/>
      <c r="D64" s="6"/>
      <c r="E64" s="6"/>
      <c r="F64" s="6"/>
      <c r="G64" s="6"/>
      <c r="H64" s="6"/>
      <c r="I64" s="6"/>
      <c r="J64" s="6"/>
      <c r="K64" s="6"/>
      <c r="L64" s="6"/>
      <c r="M64" s="6"/>
      <c r="N64" s="6"/>
      <c r="O64" s="6"/>
    </row>
    <row r="65" spans="2:15" s="2" customFormat="1" ht="13.5" customHeight="1">
      <c r="B65" s="37" t="s">
        <v>114</v>
      </c>
      <c r="C65" s="3"/>
      <c r="D65" s="3"/>
      <c r="E65" s="3"/>
      <c r="F65" s="3"/>
      <c r="G65" s="3"/>
      <c r="H65" s="3"/>
      <c r="I65" s="3"/>
      <c r="J65" s="3"/>
      <c r="K65" s="3"/>
      <c r="L65" s="3"/>
      <c r="M65" s="3"/>
      <c r="N65" s="3"/>
      <c r="O65" s="3"/>
    </row>
  </sheetData>
  <mergeCells count="13">
    <mergeCell ref="C14:F14"/>
    <mergeCell ref="B3:F4"/>
    <mergeCell ref="N3:O3"/>
    <mergeCell ref="C5:F5"/>
    <mergeCell ref="C6:F6"/>
    <mergeCell ref="C7:F7"/>
    <mergeCell ref="C8:F8"/>
    <mergeCell ref="C9:F9"/>
    <mergeCell ref="C10:F10"/>
    <mergeCell ref="C11:F11"/>
    <mergeCell ref="C12:F12"/>
    <mergeCell ref="C13:F13"/>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2-14.③ジェネリック医薬品分析(全体)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0C3D3-DB0A-4BDB-97E0-249790848FC2}">
  <sheetPr codeName="Sheet4"/>
  <dimension ref="B1:J14"/>
  <sheetViews>
    <sheetView showGridLines="0"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0" width="15.625" style="4" customWidth="1"/>
    <col min="11" max="16384" width="7.625" style="4"/>
  </cols>
  <sheetData>
    <row r="1" spans="2:10" ht="16.5" customHeight="1">
      <c r="B1" s="2" t="s">
        <v>141</v>
      </c>
    </row>
    <row r="2" spans="2:10" s="2" customFormat="1" ht="16.5" customHeight="1" thickBot="1">
      <c r="B2" s="2" t="s">
        <v>143</v>
      </c>
      <c r="G2" s="116"/>
      <c r="H2" s="116"/>
    </row>
    <row r="3" spans="2:10" s="2" customFormat="1" ht="15.75" customHeight="1">
      <c r="B3" s="147"/>
      <c r="C3" s="148"/>
      <c r="D3" s="148"/>
      <c r="E3" s="148"/>
      <c r="F3" s="149"/>
      <c r="G3" s="170" t="s">
        <v>98</v>
      </c>
      <c r="H3" s="171"/>
      <c r="I3" s="153" t="s">
        <v>57</v>
      </c>
      <c r="J3" s="154"/>
    </row>
    <row r="4" spans="2:10" s="2" customFormat="1" ht="15.75" customHeight="1">
      <c r="B4" s="150"/>
      <c r="C4" s="151"/>
      <c r="D4" s="151"/>
      <c r="E4" s="151"/>
      <c r="F4" s="152"/>
      <c r="G4" s="122" t="s">
        <v>130</v>
      </c>
      <c r="H4" s="115" t="s">
        <v>131</v>
      </c>
      <c r="I4" s="39" t="s">
        <v>132</v>
      </c>
      <c r="J4" s="80" t="s">
        <v>116</v>
      </c>
    </row>
    <row r="5" spans="2:10" ht="15.75" customHeight="1">
      <c r="B5" s="40" t="s">
        <v>58</v>
      </c>
      <c r="C5" s="155" t="s">
        <v>106</v>
      </c>
      <c r="D5" s="156"/>
      <c r="E5" s="156"/>
      <c r="F5" s="157"/>
      <c r="G5" s="123">
        <v>128548693908.99748</v>
      </c>
      <c r="H5" s="117">
        <v>147120372431.07101</v>
      </c>
      <c r="I5" s="88">
        <f>'年齢階層別_普及率(金額)'!N5</f>
        <v>275669066340.06873</v>
      </c>
      <c r="J5" s="41"/>
    </row>
    <row r="6" spans="2:10" ht="15.75" customHeight="1">
      <c r="B6" s="42" t="s">
        <v>59</v>
      </c>
      <c r="C6" s="158" t="s">
        <v>107</v>
      </c>
      <c r="D6" s="159"/>
      <c r="E6" s="159"/>
      <c r="F6" s="160"/>
      <c r="G6" s="124">
        <v>116386809765.90056</v>
      </c>
      <c r="H6" s="118">
        <v>132689739986.39529</v>
      </c>
      <c r="I6" s="90">
        <f>'年齢階層別_普及率(金額)'!N6</f>
        <v>249076549752.29608</v>
      </c>
      <c r="J6" s="91">
        <f>'年齢階層別_普及率(金額)'!O6</f>
        <v>1</v>
      </c>
    </row>
    <row r="7" spans="2:10" ht="15.75" customHeight="1">
      <c r="B7" s="43" t="s">
        <v>60</v>
      </c>
      <c r="C7" s="144" t="s">
        <v>61</v>
      </c>
      <c r="D7" s="145"/>
      <c r="E7" s="145"/>
      <c r="F7" s="146"/>
      <c r="G7" s="124">
        <v>17763225684.4221</v>
      </c>
      <c r="H7" s="118">
        <v>23198839329.070477</v>
      </c>
      <c r="I7" s="90">
        <f>'年齢階層別_普及率(金額)'!N7</f>
        <v>40962065013.492493</v>
      </c>
      <c r="J7" s="91">
        <f>'年齢階層別_普及率(金額)'!O7</f>
        <v>0.16445572678049708</v>
      </c>
    </row>
    <row r="8" spans="2:10" ht="15.75" customHeight="1">
      <c r="B8" s="44" t="s">
        <v>62</v>
      </c>
      <c r="C8" s="144" t="s">
        <v>63</v>
      </c>
      <c r="D8" s="145"/>
      <c r="E8" s="145"/>
      <c r="F8" s="146"/>
      <c r="G8" s="124">
        <v>98623584081.478409</v>
      </c>
      <c r="H8" s="118">
        <v>109490900657.32486</v>
      </c>
      <c r="I8" s="90">
        <f>'年齢階層別_普及率(金額)'!N8</f>
        <v>208114484738.80347</v>
      </c>
      <c r="J8" s="91">
        <f>'年齢階層別_普及率(金額)'!O8</f>
        <v>0.83554427321950242</v>
      </c>
    </row>
    <row r="9" spans="2:10" ht="15.75" customHeight="1">
      <c r="B9" s="43" t="s">
        <v>64</v>
      </c>
      <c r="C9" s="144" t="s">
        <v>65</v>
      </c>
      <c r="D9" s="145"/>
      <c r="E9" s="145"/>
      <c r="F9" s="146"/>
      <c r="G9" s="125">
        <v>14652353029.873739</v>
      </c>
      <c r="H9" s="119">
        <v>23052312589.257957</v>
      </c>
      <c r="I9" s="93">
        <f>'年齢階層別_普及率(金額)'!N9</f>
        <v>37704665619.131676</v>
      </c>
      <c r="J9" s="94">
        <f>'年齢階層別_普及率(金額)'!O9</f>
        <v>0.15137782202551206</v>
      </c>
    </row>
    <row r="10" spans="2:10" ht="15.75" customHeight="1">
      <c r="B10" s="45" t="s">
        <v>66</v>
      </c>
      <c r="C10" s="161" t="s">
        <v>133</v>
      </c>
      <c r="D10" s="162"/>
      <c r="E10" s="162"/>
      <c r="F10" s="163"/>
      <c r="G10" s="126" t="s">
        <v>154</v>
      </c>
      <c r="H10" s="120" t="s">
        <v>154</v>
      </c>
      <c r="I10" s="96" t="str">
        <f>'年齢階層別_普及率(金額)'!N10</f>
        <v>-</v>
      </c>
      <c r="J10" s="97" t="str">
        <f>'年齢階層別_普及率(金額)'!O10</f>
        <v>-</v>
      </c>
    </row>
    <row r="11" spans="2:10" ht="15.75" customHeight="1">
      <c r="B11" s="46" t="s">
        <v>67</v>
      </c>
      <c r="C11" s="164" t="s">
        <v>134</v>
      </c>
      <c r="D11" s="165"/>
      <c r="E11" s="165"/>
      <c r="F11" s="166"/>
      <c r="G11" s="127" t="s">
        <v>154</v>
      </c>
      <c r="H11" s="121" t="s">
        <v>154</v>
      </c>
      <c r="I11" s="99" t="str">
        <f>'年齢階層別_普及率(金額)'!N11</f>
        <v>-</v>
      </c>
      <c r="J11" s="100" t="str">
        <f>'年齢階層別_普及率(金額)'!O11</f>
        <v>-</v>
      </c>
    </row>
    <row r="12" spans="2:10" ht="15.75" customHeight="1">
      <c r="B12" s="42" t="s">
        <v>68</v>
      </c>
      <c r="C12" s="144" t="s">
        <v>69</v>
      </c>
      <c r="D12" s="145"/>
      <c r="E12" s="145"/>
      <c r="F12" s="146"/>
      <c r="G12" s="123">
        <v>83971231051.60463</v>
      </c>
      <c r="H12" s="117">
        <v>86438588068.066986</v>
      </c>
      <c r="I12" s="88">
        <f>'年齢階層別_普及率(金額)'!N12</f>
        <v>170409819119.67163</v>
      </c>
      <c r="J12" s="102">
        <f>'年齢階層別_普及率(金額)'!O12</f>
        <v>0.68416645119398978</v>
      </c>
    </row>
    <row r="13" spans="2:10" ht="15.75" customHeight="1">
      <c r="B13" s="42" t="s">
        <v>70</v>
      </c>
      <c r="C13" s="144" t="s">
        <v>140</v>
      </c>
      <c r="D13" s="145"/>
      <c r="E13" s="145"/>
      <c r="F13" s="146"/>
      <c r="G13" s="124" t="s">
        <v>154</v>
      </c>
      <c r="H13" s="118" t="s">
        <v>154</v>
      </c>
      <c r="I13" s="90" t="str">
        <f>'年齢階層別_普及率(金額)'!N13</f>
        <v>-</v>
      </c>
      <c r="J13" s="107"/>
    </row>
    <row r="14" spans="2:10" ht="15.75" customHeight="1" thickBot="1">
      <c r="B14" s="42" t="s">
        <v>71</v>
      </c>
      <c r="C14" s="144" t="s">
        <v>108</v>
      </c>
      <c r="D14" s="145"/>
      <c r="E14" s="145"/>
      <c r="F14" s="146"/>
      <c r="G14" s="128">
        <v>0.54798422206135744</v>
      </c>
      <c r="H14" s="129">
        <v>0.50158403341035984</v>
      </c>
      <c r="I14" s="47">
        <f>'年齢階層別_普及率(金額)'!N14</f>
        <v>0.52070379287511614</v>
      </c>
      <c r="J14" s="86"/>
    </row>
  </sheetData>
  <mergeCells count="13">
    <mergeCell ref="C14:F14"/>
    <mergeCell ref="I3:J3"/>
    <mergeCell ref="C8:F8"/>
    <mergeCell ref="C9:F9"/>
    <mergeCell ref="C10:F10"/>
    <mergeCell ref="C11:F11"/>
    <mergeCell ref="C12:F12"/>
    <mergeCell ref="C13:F13"/>
    <mergeCell ref="B3:F4"/>
    <mergeCell ref="G3:H3"/>
    <mergeCell ref="C5:F5"/>
    <mergeCell ref="C6:F6"/>
    <mergeCell ref="C7:F7"/>
  </mergeCells>
  <phoneticPr fontId="3"/>
  <pageMargins left="0.70866141732283472" right="0.70866141732283472" top="0.74803149606299213" bottom="0.74803149606299213" header="0.31496062992125984" footer="0.31496062992125984"/>
  <pageSetup paperSize="8" scale="72" orientation="landscape" r:id="rId1"/>
  <headerFooter>
    <oddHeader>&amp;R&amp;"ＭＳ 明朝,標準"&amp;12 2-14.③ジェネリック医薬品分析(全体)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O63"/>
  <sheetViews>
    <sheetView showGridLines="0" zoomScaleNormal="100" zoomScaleSheetLayoutView="100" workbookViewId="0"/>
  </sheetViews>
  <sheetFormatPr defaultColWidth="7.625" defaultRowHeight="15.75" customHeight="1"/>
  <cols>
    <col min="1" max="1" width="4.625" style="19" customWidth="1"/>
    <col min="2" max="2" width="5.625" style="22" customWidth="1"/>
    <col min="3" max="6" width="12.625" style="19" customWidth="1"/>
    <col min="7" max="15" width="15.625" style="19" customWidth="1"/>
    <col min="16" max="16" width="3.625" style="19" customWidth="1"/>
    <col min="17" max="16384" width="7.625" style="19"/>
  </cols>
  <sheetData>
    <row r="1" spans="2:15" s="4" customFormat="1" ht="16.5" customHeight="1">
      <c r="B1" s="2" t="s">
        <v>144</v>
      </c>
      <c r="C1" s="3"/>
    </row>
    <row r="2" spans="2:15" s="2" customFormat="1" ht="16.5" customHeight="1" thickBot="1">
      <c r="B2" s="2" t="s">
        <v>142</v>
      </c>
    </row>
    <row r="3" spans="2:15" ht="15.75" customHeight="1">
      <c r="B3" s="175"/>
      <c r="C3" s="176"/>
      <c r="D3" s="176"/>
      <c r="E3" s="176"/>
      <c r="F3" s="177"/>
      <c r="G3" s="167" t="s">
        <v>110</v>
      </c>
      <c r="H3" s="168"/>
      <c r="I3" s="168"/>
      <c r="J3" s="168"/>
      <c r="K3" s="168"/>
      <c r="L3" s="168"/>
      <c r="M3" s="169"/>
      <c r="N3" s="153" t="s">
        <v>72</v>
      </c>
      <c r="O3" s="154"/>
    </row>
    <row r="4" spans="2:15" ht="15.75" customHeight="1">
      <c r="B4" s="178"/>
      <c r="C4" s="179"/>
      <c r="D4" s="179"/>
      <c r="E4" s="179"/>
      <c r="F4" s="180"/>
      <c r="G4" s="79" t="s">
        <v>99</v>
      </c>
      <c r="H4" s="79" t="s">
        <v>100</v>
      </c>
      <c r="I4" s="79" t="s">
        <v>101</v>
      </c>
      <c r="J4" s="79" t="s">
        <v>102</v>
      </c>
      <c r="K4" s="79" t="s">
        <v>103</v>
      </c>
      <c r="L4" s="79" t="s">
        <v>104</v>
      </c>
      <c r="M4" s="79" t="s">
        <v>105</v>
      </c>
      <c r="N4" s="39" t="s">
        <v>126</v>
      </c>
      <c r="O4" s="80" t="s">
        <v>116</v>
      </c>
    </row>
    <row r="5" spans="2:15" ht="15.75" customHeight="1">
      <c r="B5" s="48" t="s">
        <v>58</v>
      </c>
      <c r="C5" s="181" t="s">
        <v>111</v>
      </c>
      <c r="D5" s="182"/>
      <c r="E5" s="182"/>
      <c r="F5" s="183"/>
      <c r="G5" s="87">
        <v>15092226.70432</v>
      </c>
      <c r="H5" s="87">
        <v>58432505.456280001</v>
      </c>
      <c r="I5" s="87">
        <v>1689801362.3275001</v>
      </c>
      <c r="J5" s="87">
        <v>2144640416.54285</v>
      </c>
      <c r="K5" s="87">
        <v>1784916700.97332</v>
      </c>
      <c r="L5" s="87">
        <v>1149208382.5608301</v>
      </c>
      <c r="M5" s="87">
        <v>539572344.81666005</v>
      </c>
      <c r="N5" s="88">
        <v>7381663939.3817606</v>
      </c>
      <c r="O5" s="41"/>
    </row>
    <row r="6" spans="2:15" ht="15.75" customHeight="1">
      <c r="B6" s="49" t="s">
        <v>59</v>
      </c>
      <c r="C6" s="184" t="s">
        <v>112</v>
      </c>
      <c r="D6" s="185"/>
      <c r="E6" s="185"/>
      <c r="F6" s="186"/>
      <c r="G6" s="89">
        <v>12237472.88582</v>
      </c>
      <c r="H6" s="89">
        <v>49131386.39666</v>
      </c>
      <c r="I6" s="89">
        <v>1364413386.0957899</v>
      </c>
      <c r="J6" s="89">
        <v>1760343642.91289</v>
      </c>
      <c r="K6" s="89">
        <v>1512540105.6368999</v>
      </c>
      <c r="L6" s="89">
        <v>1009926178.3127199</v>
      </c>
      <c r="M6" s="89">
        <v>494644388.17966002</v>
      </c>
      <c r="N6" s="90">
        <v>6203236560.4204397</v>
      </c>
      <c r="O6" s="91">
        <v>1</v>
      </c>
    </row>
    <row r="7" spans="2:15" ht="15.75" customHeight="1">
      <c r="B7" s="50" t="s">
        <v>60</v>
      </c>
      <c r="C7" s="172" t="s">
        <v>73</v>
      </c>
      <c r="D7" s="173"/>
      <c r="E7" s="173"/>
      <c r="F7" s="174"/>
      <c r="G7" s="89">
        <v>3621276.1608299999</v>
      </c>
      <c r="H7" s="89">
        <v>13080023.809699999</v>
      </c>
      <c r="I7" s="89">
        <v>650339647.70368004</v>
      </c>
      <c r="J7" s="89">
        <v>750625497.58292997</v>
      </c>
      <c r="K7" s="89">
        <v>526947827.82463002</v>
      </c>
      <c r="L7" s="89">
        <v>259037578.36488</v>
      </c>
      <c r="M7" s="89">
        <v>83270979.096689999</v>
      </c>
      <c r="N7" s="90">
        <v>2286922830.5433402</v>
      </c>
      <c r="O7" s="91">
        <v>0.36866606782900735</v>
      </c>
    </row>
    <row r="8" spans="2:15" ht="15.75" customHeight="1">
      <c r="B8" s="51" t="s">
        <v>62</v>
      </c>
      <c r="C8" s="172" t="s">
        <v>74</v>
      </c>
      <c r="D8" s="173"/>
      <c r="E8" s="173"/>
      <c r="F8" s="174"/>
      <c r="G8" s="92">
        <v>8616196.7249899991</v>
      </c>
      <c r="H8" s="92">
        <v>36051362.586960003</v>
      </c>
      <c r="I8" s="92">
        <v>714073738.39210999</v>
      </c>
      <c r="J8" s="92">
        <v>1009718145.32996</v>
      </c>
      <c r="K8" s="92">
        <v>985592277.81227005</v>
      </c>
      <c r="L8" s="92">
        <v>750888599.94783998</v>
      </c>
      <c r="M8" s="92">
        <v>411373409.08297002</v>
      </c>
      <c r="N8" s="90">
        <v>3916313729.8771005</v>
      </c>
      <c r="O8" s="91">
        <v>0.63133393217099276</v>
      </c>
    </row>
    <row r="9" spans="2:15" ht="15.75" customHeight="1">
      <c r="B9" s="52" t="s">
        <v>64</v>
      </c>
      <c r="C9" s="172" t="s">
        <v>75</v>
      </c>
      <c r="D9" s="173"/>
      <c r="E9" s="173"/>
      <c r="F9" s="174"/>
      <c r="G9" s="92">
        <v>1088793.747</v>
      </c>
      <c r="H9" s="92">
        <v>4070732.3464899999</v>
      </c>
      <c r="I9" s="92">
        <v>182358683.96930999</v>
      </c>
      <c r="J9" s="92">
        <v>222367209.28437999</v>
      </c>
      <c r="K9" s="92">
        <v>146376490.84040999</v>
      </c>
      <c r="L9" s="92">
        <v>62640647.192299999</v>
      </c>
      <c r="M9" s="92">
        <v>16080090.12781</v>
      </c>
      <c r="N9" s="93">
        <v>634982647.50769997</v>
      </c>
      <c r="O9" s="94">
        <v>0.10236311985249559</v>
      </c>
    </row>
    <row r="10" spans="2:15" ht="15.75" customHeight="1">
      <c r="B10" s="53" t="s">
        <v>66</v>
      </c>
      <c r="C10" s="187" t="s">
        <v>155</v>
      </c>
      <c r="D10" s="188"/>
      <c r="E10" s="188"/>
      <c r="F10" s="189"/>
      <c r="G10" s="95" t="s">
        <v>124</v>
      </c>
      <c r="H10" s="95" t="s">
        <v>124</v>
      </c>
      <c r="I10" s="95" t="s">
        <v>124</v>
      </c>
      <c r="J10" s="95" t="s">
        <v>124</v>
      </c>
      <c r="K10" s="95" t="s">
        <v>124</v>
      </c>
      <c r="L10" s="95" t="s">
        <v>124</v>
      </c>
      <c r="M10" s="95" t="s">
        <v>124</v>
      </c>
      <c r="N10" s="96" t="s">
        <v>124</v>
      </c>
      <c r="O10" s="97" t="s">
        <v>124</v>
      </c>
    </row>
    <row r="11" spans="2:15" ht="15.75" customHeight="1">
      <c r="B11" s="54" t="s">
        <v>67</v>
      </c>
      <c r="C11" s="190" t="s">
        <v>156</v>
      </c>
      <c r="D11" s="191"/>
      <c r="E11" s="191"/>
      <c r="F11" s="192"/>
      <c r="G11" s="98" t="s">
        <v>124</v>
      </c>
      <c r="H11" s="98" t="s">
        <v>124</v>
      </c>
      <c r="I11" s="98" t="s">
        <v>124</v>
      </c>
      <c r="J11" s="98" t="s">
        <v>124</v>
      </c>
      <c r="K11" s="98" t="s">
        <v>124</v>
      </c>
      <c r="L11" s="98" t="s">
        <v>124</v>
      </c>
      <c r="M11" s="98" t="s">
        <v>124</v>
      </c>
      <c r="N11" s="99" t="s">
        <v>124</v>
      </c>
      <c r="O11" s="100" t="s">
        <v>124</v>
      </c>
    </row>
    <row r="12" spans="2:15" ht="15.75" customHeight="1">
      <c r="B12" s="49" t="s">
        <v>68</v>
      </c>
      <c r="C12" s="172" t="s">
        <v>76</v>
      </c>
      <c r="D12" s="173"/>
      <c r="E12" s="173"/>
      <c r="F12" s="174"/>
      <c r="G12" s="101">
        <v>7527402.9779899996</v>
      </c>
      <c r="H12" s="101">
        <v>31980630.24047</v>
      </c>
      <c r="I12" s="101">
        <v>531715054.4228</v>
      </c>
      <c r="J12" s="101">
        <v>787350936.04558003</v>
      </c>
      <c r="K12" s="101">
        <v>839215786.97186005</v>
      </c>
      <c r="L12" s="101">
        <v>688247952.75554001</v>
      </c>
      <c r="M12" s="101">
        <v>395293318.95516002</v>
      </c>
      <c r="N12" s="104">
        <v>3281331082.3694</v>
      </c>
      <c r="O12" s="102">
        <v>0.52897081231849707</v>
      </c>
    </row>
    <row r="13" spans="2:15" ht="15.75" customHeight="1" thickBot="1">
      <c r="B13" s="52" t="s">
        <v>71</v>
      </c>
      <c r="C13" s="172" t="s">
        <v>113</v>
      </c>
      <c r="D13" s="173"/>
      <c r="E13" s="173"/>
      <c r="F13" s="174"/>
      <c r="G13" s="103">
        <v>0.76883703038250151</v>
      </c>
      <c r="H13" s="103">
        <v>0.76264997826228176</v>
      </c>
      <c r="I13" s="103">
        <v>0.78100270286007445</v>
      </c>
      <c r="J13" s="103">
        <v>0.77146055904126642</v>
      </c>
      <c r="K13" s="103">
        <v>0.78260626152546819</v>
      </c>
      <c r="L13" s="103">
        <v>0.80526923423616903</v>
      </c>
      <c r="M13" s="103">
        <v>0.83814879645155704</v>
      </c>
      <c r="N13" s="47">
        <v>0.78268200245435593</v>
      </c>
      <c r="O13" s="55"/>
    </row>
    <row r="14" spans="2:15" s="2" customFormat="1" ht="13.5" customHeight="1">
      <c r="B14" s="30" t="s">
        <v>169</v>
      </c>
      <c r="C14" s="6"/>
      <c r="D14" s="6"/>
      <c r="E14" s="6"/>
      <c r="F14" s="6"/>
      <c r="G14" s="6"/>
      <c r="H14" s="6"/>
      <c r="I14" s="6"/>
      <c r="J14" s="6"/>
      <c r="K14" s="6"/>
      <c r="L14" s="6"/>
      <c r="M14" s="6"/>
      <c r="N14" s="6"/>
      <c r="O14" s="6"/>
    </row>
    <row r="15" spans="2:15" s="2" customFormat="1" ht="13.5" customHeight="1">
      <c r="B15" s="34" t="s">
        <v>97</v>
      </c>
      <c r="C15" s="6"/>
      <c r="D15" s="6"/>
      <c r="E15" s="6"/>
      <c r="F15" s="6"/>
      <c r="G15" s="6"/>
      <c r="H15" s="6"/>
      <c r="I15" s="6"/>
      <c r="J15" s="6"/>
      <c r="K15" s="6"/>
      <c r="L15" s="6"/>
      <c r="M15" s="6"/>
      <c r="N15" s="6"/>
      <c r="O15" s="6"/>
    </row>
    <row r="16" spans="2:15" s="25" customFormat="1" ht="13.5" customHeight="1">
      <c r="B16" s="34" t="s">
        <v>168</v>
      </c>
    </row>
    <row r="17" spans="2:15" s="20" customFormat="1" ht="13.5" customHeight="1">
      <c r="B17" s="38" t="s">
        <v>109</v>
      </c>
    </row>
    <row r="18" spans="2:15" s="20" customFormat="1" ht="13.5" customHeight="1">
      <c r="B18" s="106" t="s">
        <v>122</v>
      </c>
    </row>
    <row r="19" spans="2:15" s="20" customFormat="1" ht="13.5" customHeight="1">
      <c r="B19" s="106" t="s">
        <v>123</v>
      </c>
    </row>
    <row r="20" spans="2:15" s="20" customFormat="1" ht="13.5" customHeight="1">
      <c r="B20" s="106"/>
    </row>
    <row r="21" spans="2:15" s="20" customFormat="1" ht="13.5" customHeight="1">
      <c r="B21" s="29"/>
      <c r="C21" s="26"/>
      <c r="D21" s="26"/>
      <c r="E21" s="26"/>
      <c r="F21" s="26"/>
      <c r="G21" s="26"/>
      <c r="H21" s="26"/>
      <c r="I21" s="26"/>
      <c r="J21" s="26"/>
      <c r="K21" s="26"/>
      <c r="L21" s="26"/>
      <c r="M21" s="26"/>
      <c r="N21" s="26"/>
      <c r="O21" s="27"/>
    </row>
    <row r="22" spans="2:15" s="4" customFormat="1" ht="16.5" customHeight="1">
      <c r="B22" s="2" t="s">
        <v>144</v>
      </c>
      <c r="C22" s="3"/>
    </row>
    <row r="23" spans="2:15" s="2" customFormat="1" ht="16.5" customHeight="1">
      <c r="B23" s="2" t="s">
        <v>142</v>
      </c>
    </row>
    <row r="24" spans="2:15" s="20" customFormat="1" ht="15.75" customHeight="1">
      <c r="B24" s="22"/>
      <c r="C24" s="19"/>
      <c r="D24" s="19"/>
      <c r="E24" s="19"/>
      <c r="F24" s="19"/>
      <c r="G24" s="19"/>
      <c r="H24" s="19"/>
      <c r="I24" s="19"/>
      <c r="J24" s="19"/>
      <c r="K24" s="19"/>
      <c r="L24" s="19"/>
      <c r="M24" s="19"/>
      <c r="N24" s="19"/>
      <c r="O24" s="19"/>
    </row>
    <row r="25" spans="2:15" s="20" customFormat="1" ht="15.75" customHeight="1">
      <c r="B25" s="22"/>
      <c r="C25" s="19"/>
      <c r="D25" s="19"/>
      <c r="E25" s="19"/>
      <c r="F25" s="19"/>
      <c r="G25" s="19"/>
      <c r="H25" s="19"/>
      <c r="I25" s="19"/>
      <c r="J25" s="19"/>
      <c r="K25" s="19"/>
      <c r="L25" s="19"/>
      <c r="M25" s="19"/>
      <c r="N25" s="19"/>
      <c r="O25" s="19"/>
    </row>
    <row r="26" spans="2:15" s="20" customFormat="1" ht="15.75" customHeight="1">
      <c r="B26" s="22"/>
      <c r="C26" s="19"/>
      <c r="D26" s="19"/>
      <c r="E26" s="19"/>
      <c r="F26" s="19"/>
      <c r="G26" s="19"/>
      <c r="H26" s="19"/>
      <c r="I26" s="19"/>
      <c r="J26" s="19"/>
      <c r="K26" s="19"/>
      <c r="L26" s="19"/>
      <c r="M26" s="19"/>
      <c r="N26" s="19"/>
      <c r="O26" s="19"/>
    </row>
    <row r="27" spans="2:15" s="20" customFormat="1" ht="15.75" customHeight="1">
      <c r="B27" s="22"/>
      <c r="C27" s="19"/>
      <c r="D27" s="19"/>
      <c r="E27" s="19"/>
      <c r="F27" s="19"/>
      <c r="G27" s="19"/>
      <c r="H27" s="19"/>
      <c r="I27" s="19"/>
      <c r="J27" s="19"/>
      <c r="K27" s="19"/>
      <c r="L27" s="19"/>
      <c r="M27" s="19"/>
      <c r="N27" s="19"/>
      <c r="O27" s="19"/>
    </row>
    <row r="28" spans="2:15" s="20" customFormat="1" ht="15.75" customHeight="1">
      <c r="B28" s="22"/>
      <c r="C28" s="19"/>
      <c r="D28" s="19"/>
      <c r="E28" s="19"/>
      <c r="F28" s="19"/>
      <c r="G28" s="19"/>
      <c r="H28" s="19"/>
      <c r="I28" s="19"/>
      <c r="J28" s="19"/>
      <c r="K28" s="19"/>
      <c r="L28" s="19"/>
      <c r="M28" s="19"/>
      <c r="N28" s="19"/>
      <c r="O28" s="19"/>
    </row>
    <row r="29" spans="2:15" s="20" customFormat="1" ht="15.75" customHeight="1">
      <c r="B29" s="22"/>
      <c r="C29" s="19"/>
      <c r="D29" s="19"/>
      <c r="E29" s="19"/>
      <c r="F29" s="19"/>
      <c r="G29" s="19"/>
      <c r="H29" s="19"/>
      <c r="I29" s="19"/>
      <c r="J29" s="19"/>
      <c r="K29" s="19"/>
      <c r="L29" s="19"/>
      <c r="M29" s="19"/>
      <c r="N29" s="19"/>
      <c r="O29" s="19"/>
    </row>
    <row r="30" spans="2:15" s="20" customFormat="1" ht="15.75" customHeight="1">
      <c r="B30" s="22"/>
      <c r="C30" s="19"/>
      <c r="D30" s="19"/>
      <c r="E30" s="19"/>
      <c r="F30" s="19"/>
      <c r="G30" s="19"/>
      <c r="H30" s="19"/>
      <c r="I30" s="19"/>
      <c r="J30" s="19"/>
      <c r="K30" s="19"/>
      <c r="L30" s="19"/>
      <c r="M30" s="19"/>
      <c r="N30" s="19"/>
      <c r="O30" s="19"/>
    </row>
    <row r="31" spans="2:15" s="20" customFormat="1" ht="15.75" customHeight="1">
      <c r="B31" s="22"/>
      <c r="C31" s="19"/>
      <c r="D31" s="19"/>
      <c r="E31" s="19"/>
      <c r="F31" s="19"/>
      <c r="G31" s="19"/>
      <c r="H31" s="19"/>
      <c r="I31" s="19"/>
      <c r="J31" s="19"/>
      <c r="K31" s="19"/>
      <c r="L31" s="19"/>
      <c r="M31" s="19"/>
      <c r="N31" s="19"/>
      <c r="O31" s="19"/>
    </row>
    <row r="33" spans="2:15" s="21" customFormat="1" ht="15.75" customHeight="1">
      <c r="B33" s="22"/>
      <c r="C33" s="19"/>
      <c r="D33" s="19"/>
      <c r="E33" s="19"/>
      <c r="F33" s="19"/>
      <c r="G33" s="19"/>
      <c r="H33" s="19"/>
      <c r="I33" s="19"/>
      <c r="J33" s="19"/>
      <c r="K33" s="19"/>
      <c r="L33" s="19"/>
      <c r="M33" s="19"/>
      <c r="N33" s="19"/>
      <c r="O33" s="19"/>
    </row>
    <row r="34" spans="2:15" s="20" customFormat="1" ht="15.75" customHeight="1">
      <c r="B34" s="22"/>
      <c r="C34" s="19"/>
      <c r="D34" s="19"/>
      <c r="E34" s="19"/>
      <c r="F34" s="19"/>
      <c r="G34" s="19"/>
      <c r="H34" s="19"/>
      <c r="I34" s="19"/>
      <c r="J34" s="19"/>
      <c r="K34" s="19"/>
      <c r="L34" s="19"/>
      <c r="M34" s="19"/>
      <c r="N34" s="19"/>
      <c r="O34" s="19"/>
    </row>
    <row r="35" spans="2:15" s="28" customFormat="1" ht="15.75" customHeight="1">
      <c r="B35" s="22"/>
      <c r="C35" s="19"/>
      <c r="D35" s="19"/>
      <c r="E35" s="19"/>
      <c r="F35" s="19"/>
      <c r="G35" s="19"/>
      <c r="H35" s="19"/>
      <c r="I35" s="19"/>
      <c r="J35" s="19"/>
      <c r="K35" s="19"/>
      <c r="L35" s="19"/>
      <c r="M35" s="19"/>
      <c r="N35" s="19"/>
      <c r="O35" s="19"/>
    </row>
    <row r="36" spans="2:15" s="28" customFormat="1" ht="15.75" customHeight="1">
      <c r="B36" s="22"/>
      <c r="C36" s="19"/>
      <c r="D36" s="19"/>
      <c r="E36" s="19"/>
      <c r="F36" s="19"/>
      <c r="G36" s="19"/>
      <c r="H36" s="19"/>
      <c r="I36" s="19"/>
      <c r="J36" s="19"/>
      <c r="K36" s="19"/>
      <c r="L36" s="19"/>
      <c r="M36" s="19"/>
      <c r="N36" s="19"/>
      <c r="O36" s="19"/>
    </row>
    <row r="37" spans="2:15" s="28" customFormat="1" ht="15.75" customHeight="1">
      <c r="B37" s="22"/>
      <c r="C37" s="19"/>
      <c r="D37" s="19"/>
      <c r="E37" s="19"/>
      <c r="F37" s="19"/>
      <c r="G37" s="19"/>
      <c r="H37" s="19"/>
      <c r="I37" s="19"/>
      <c r="J37" s="19"/>
      <c r="K37" s="19"/>
      <c r="L37" s="19"/>
      <c r="M37" s="19"/>
      <c r="N37" s="19"/>
      <c r="O37" s="19"/>
    </row>
    <row r="38" spans="2:15" s="28" customFormat="1" ht="15.75" customHeight="1">
      <c r="B38" s="22"/>
      <c r="C38" s="19"/>
      <c r="D38" s="19"/>
      <c r="E38" s="19"/>
      <c r="F38" s="19"/>
      <c r="G38" s="19"/>
      <c r="H38" s="19"/>
      <c r="I38" s="19"/>
      <c r="J38" s="19"/>
      <c r="K38" s="19"/>
      <c r="L38" s="19"/>
      <c r="M38" s="19"/>
      <c r="N38" s="19"/>
      <c r="O38" s="19"/>
    </row>
    <row r="46" spans="2:15" ht="15.75" customHeight="1">
      <c r="B46" s="5"/>
      <c r="C46" s="23"/>
      <c r="D46" s="23"/>
      <c r="E46" s="23"/>
      <c r="F46" s="23"/>
      <c r="G46" s="23"/>
      <c r="H46" s="23"/>
      <c r="I46" s="23"/>
      <c r="J46" s="23"/>
      <c r="K46" s="23"/>
      <c r="L46" s="23"/>
      <c r="M46" s="23"/>
      <c r="N46" s="23"/>
      <c r="O46" s="23"/>
    </row>
    <row r="47" spans="2:15" s="2" customFormat="1" ht="15.75" customHeight="1">
      <c r="B47" s="5"/>
      <c r="C47" s="6"/>
      <c r="D47" s="6"/>
      <c r="E47" s="6"/>
      <c r="F47" s="6"/>
      <c r="G47" s="6"/>
      <c r="H47" s="6"/>
      <c r="I47" s="6"/>
      <c r="J47" s="6"/>
      <c r="K47" s="6"/>
      <c r="L47" s="6"/>
      <c r="M47" s="6"/>
      <c r="N47" s="6"/>
      <c r="O47" s="6"/>
    </row>
    <row r="48" spans="2:15" s="2" customFormat="1"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60" spans="2:15" s="2" customFormat="1" ht="13.5" customHeight="1">
      <c r="B60" s="30" t="s">
        <v>169</v>
      </c>
      <c r="C60" s="6"/>
      <c r="D60" s="6"/>
      <c r="E60" s="6"/>
      <c r="F60" s="6"/>
      <c r="G60" s="6"/>
      <c r="H60" s="6"/>
      <c r="I60" s="6"/>
      <c r="J60" s="6"/>
      <c r="K60" s="6"/>
      <c r="L60" s="6"/>
      <c r="M60" s="6"/>
      <c r="N60" s="6"/>
      <c r="O60" s="6"/>
    </row>
    <row r="61" spans="2:15" s="25" customFormat="1" ht="13.5" customHeight="1">
      <c r="B61" s="34" t="s">
        <v>97</v>
      </c>
    </row>
    <row r="62" spans="2:15" s="7" customFormat="1" ht="13.5" customHeight="1">
      <c r="B62" s="34" t="s">
        <v>168</v>
      </c>
      <c r="C62" s="6"/>
      <c r="D62" s="6"/>
      <c r="E62" s="6"/>
      <c r="F62" s="6"/>
      <c r="G62" s="6"/>
      <c r="H62" s="6"/>
      <c r="I62" s="6"/>
      <c r="J62" s="6"/>
      <c r="K62" s="6"/>
      <c r="L62" s="6"/>
      <c r="M62" s="6"/>
      <c r="N62" s="6"/>
      <c r="O62" s="6"/>
    </row>
    <row r="63" spans="2:15" ht="13.5" customHeight="1">
      <c r="B63" s="37" t="s">
        <v>77</v>
      </c>
      <c r="C63" s="24"/>
      <c r="D63" s="24"/>
      <c r="E63" s="24"/>
      <c r="F63" s="24"/>
      <c r="G63" s="24"/>
      <c r="H63" s="24"/>
      <c r="I63" s="24"/>
      <c r="J63" s="24"/>
      <c r="K63" s="24"/>
      <c r="L63" s="24"/>
      <c r="M63" s="24"/>
      <c r="N63" s="24"/>
      <c r="O63" s="24"/>
    </row>
  </sheetData>
  <mergeCells count="12">
    <mergeCell ref="C9:F9"/>
    <mergeCell ref="C10:F10"/>
    <mergeCell ref="C11:F11"/>
    <mergeCell ref="C12:F12"/>
    <mergeCell ref="C13:F13"/>
    <mergeCell ref="C8:F8"/>
    <mergeCell ref="B3:F4"/>
    <mergeCell ref="N3:O3"/>
    <mergeCell ref="C5:F5"/>
    <mergeCell ref="C6:F6"/>
    <mergeCell ref="C7:F7"/>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2-14.③ジェネリック医薬品分析(全体)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1D690-4194-48E0-AA86-C219E43FBB31}">
  <sheetPr codeName="Sheet6"/>
  <dimension ref="B1:J13"/>
  <sheetViews>
    <sheetView showGridLines="0" zoomScaleNormal="100" zoomScaleSheetLayoutView="100" workbookViewId="0"/>
  </sheetViews>
  <sheetFormatPr defaultColWidth="7.625" defaultRowHeight="15.75" customHeight="1"/>
  <cols>
    <col min="1" max="1" width="4.625" style="19" customWidth="1"/>
    <col min="2" max="2" width="5.625" style="22" customWidth="1"/>
    <col min="3" max="6" width="12.625" style="19" customWidth="1"/>
    <col min="7" max="10" width="15.625" style="19" customWidth="1"/>
    <col min="11" max="16384" width="7.625" style="19"/>
  </cols>
  <sheetData>
    <row r="1" spans="2:10" s="4" customFormat="1" ht="16.5" customHeight="1">
      <c r="B1" s="2" t="s">
        <v>144</v>
      </c>
      <c r="C1" s="3"/>
    </row>
    <row r="2" spans="2:10" s="2" customFormat="1" ht="16.5" customHeight="1" thickBot="1">
      <c r="B2" s="2" t="s">
        <v>143</v>
      </c>
      <c r="G2" s="116"/>
      <c r="H2" s="116"/>
    </row>
    <row r="3" spans="2:10" ht="15.75" customHeight="1">
      <c r="B3" s="175"/>
      <c r="C3" s="176"/>
      <c r="D3" s="176"/>
      <c r="E3" s="176"/>
      <c r="F3" s="177"/>
      <c r="G3" s="170" t="s">
        <v>137</v>
      </c>
      <c r="H3" s="171"/>
      <c r="I3" s="153" t="s">
        <v>72</v>
      </c>
      <c r="J3" s="154"/>
    </row>
    <row r="4" spans="2:10" ht="15.75" customHeight="1">
      <c r="B4" s="178"/>
      <c r="C4" s="179"/>
      <c r="D4" s="179"/>
      <c r="E4" s="179"/>
      <c r="F4" s="180"/>
      <c r="G4" s="122" t="s">
        <v>130</v>
      </c>
      <c r="H4" s="115" t="s">
        <v>131</v>
      </c>
      <c r="I4" s="39" t="s">
        <v>138</v>
      </c>
      <c r="J4" s="80" t="s">
        <v>116</v>
      </c>
    </row>
    <row r="5" spans="2:10" ht="15.75" customHeight="1">
      <c r="B5" s="48" t="s">
        <v>58</v>
      </c>
      <c r="C5" s="181" t="s">
        <v>111</v>
      </c>
      <c r="D5" s="182"/>
      <c r="E5" s="182"/>
      <c r="F5" s="183"/>
      <c r="G5" s="123">
        <v>2733061178.4804802</v>
      </c>
      <c r="H5" s="117">
        <v>4648602760.9012794</v>
      </c>
      <c r="I5" s="88">
        <f>'年齢階層別_普及率(数量)'!N5</f>
        <v>7381663939.3817606</v>
      </c>
      <c r="J5" s="41"/>
    </row>
    <row r="6" spans="2:10" ht="15.75" customHeight="1">
      <c r="B6" s="49" t="s">
        <v>59</v>
      </c>
      <c r="C6" s="184" t="s">
        <v>112</v>
      </c>
      <c r="D6" s="185"/>
      <c r="E6" s="185"/>
      <c r="F6" s="186"/>
      <c r="G6" s="124">
        <v>2286937590.6534004</v>
      </c>
      <c r="H6" s="118">
        <v>3916298969.7670403</v>
      </c>
      <c r="I6" s="90">
        <f>'年齢階層別_普及率(数量)'!N6</f>
        <v>6203236560.4204397</v>
      </c>
      <c r="J6" s="91">
        <f>'年齢階層別_普及率(数量)'!O6</f>
        <v>1</v>
      </c>
    </row>
    <row r="7" spans="2:10" ht="15.75" customHeight="1">
      <c r="B7" s="50" t="s">
        <v>60</v>
      </c>
      <c r="C7" s="172" t="s">
        <v>73</v>
      </c>
      <c r="D7" s="173"/>
      <c r="E7" s="173"/>
      <c r="F7" s="174"/>
      <c r="G7" s="124">
        <v>930923098.19798994</v>
      </c>
      <c r="H7" s="118">
        <v>1355999732.34535</v>
      </c>
      <c r="I7" s="90">
        <f>'年齢階層別_普及率(数量)'!N7</f>
        <v>2286922830.5433402</v>
      </c>
      <c r="J7" s="91">
        <f>'年齢階層別_普及率(数量)'!O7</f>
        <v>0.36866606782900735</v>
      </c>
    </row>
    <row r="8" spans="2:10" ht="15.75" customHeight="1">
      <c r="B8" s="51" t="s">
        <v>62</v>
      </c>
      <c r="C8" s="172" t="s">
        <v>74</v>
      </c>
      <c r="D8" s="173"/>
      <c r="E8" s="173"/>
      <c r="F8" s="174"/>
      <c r="G8" s="124">
        <v>1356014492.45541</v>
      </c>
      <c r="H8" s="118">
        <v>2560299237.42169</v>
      </c>
      <c r="I8" s="90">
        <f>'年齢階層別_普及率(数量)'!N8</f>
        <v>3916313729.8771005</v>
      </c>
      <c r="J8" s="91">
        <f>'年齢階層別_普及率(数量)'!O8</f>
        <v>0.63133393217099276</v>
      </c>
    </row>
    <row r="9" spans="2:10" ht="15.75" customHeight="1">
      <c r="B9" s="52" t="s">
        <v>64</v>
      </c>
      <c r="C9" s="172" t="s">
        <v>75</v>
      </c>
      <c r="D9" s="173"/>
      <c r="E9" s="173"/>
      <c r="F9" s="174"/>
      <c r="G9" s="125">
        <v>231453052.85207003</v>
      </c>
      <c r="H9" s="119">
        <v>403529594.65562999</v>
      </c>
      <c r="I9" s="93">
        <f>'年齢階層別_普及率(数量)'!N9</f>
        <v>634982647.50769997</v>
      </c>
      <c r="J9" s="94">
        <f>'年齢階層別_普及率(数量)'!O9</f>
        <v>0.10236311985249559</v>
      </c>
    </row>
    <row r="10" spans="2:10" ht="15.75" customHeight="1">
      <c r="B10" s="53" t="s">
        <v>66</v>
      </c>
      <c r="C10" s="187" t="s">
        <v>135</v>
      </c>
      <c r="D10" s="188"/>
      <c r="E10" s="188"/>
      <c r="F10" s="189"/>
      <c r="G10" s="126" t="s">
        <v>154</v>
      </c>
      <c r="H10" s="120" t="s">
        <v>154</v>
      </c>
      <c r="I10" s="96" t="str">
        <f>'年齢階層別_普及率(数量)'!N10</f>
        <v>-</v>
      </c>
      <c r="J10" s="97" t="str">
        <f>'年齢階層別_普及率(数量)'!O10</f>
        <v>-</v>
      </c>
    </row>
    <row r="11" spans="2:10" ht="15.75" customHeight="1">
      <c r="B11" s="54" t="s">
        <v>67</v>
      </c>
      <c r="C11" s="190" t="s">
        <v>136</v>
      </c>
      <c r="D11" s="191"/>
      <c r="E11" s="191"/>
      <c r="F11" s="192"/>
      <c r="G11" s="127" t="s">
        <v>154</v>
      </c>
      <c r="H11" s="121" t="s">
        <v>154</v>
      </c>
      <c r="I11" s="99" t="str">
        <f>'年齢階層別_普及率(数量)'!N11</f>
        <v>-</v>
      </c>
      <c r="J11" s="100" t="str">
        <f>'年齢階層別_普及率(数量)'!O11</f>
        <v>-</v>
      </c>
    </row>
    <row r="12" spans="2:10" ht="15.75" customHeight="1">
      <c r="B12" s="49" t="s">
        <v>68</v>
      </c>
      <c r="C12" s="172" t="s">
        <v>76</v>
      </c>
      <c r="D12" s="173"/>
      <c r="E12" s="173"/>
      <c r="F12" s="174"/>
      <c r="G12" s="131">
        <v>1124561439.6033401</v>
      </c>
      <c r="H12" s="130">
        <v>2156769642.7660599</v>
      </c>
      <c r="I12" s="104">
        <f>'年齢階層別_普及率(数量)'!N12</f>
        <v>3281331082.3694</v>
      </c>
      <c r="J12" s="102">
        <f>'年齢階層別_普及率(数量)'!O12</f>
        <v>0.52897081231849707</v>
      </c>
    </row>
    <row r="13" spans="2:10" ht="15.75" customHeight="1" thickBot="1">
      <c r="B13" s="52" t="s">
        <v>139</v>
      </c>
      <c r="C13" s="172" t="s">
        <v>113</v>
      </c>
      <c r="D13" s="173"/>
      <c r="E13" s="173"/>
      <c r="F13" s="173"/>
      <c r="G13" s="128">
        <v>0.8008793860378316</v>
      </c>
      <c r="H13" s="132">
        <v>0.77066048944837784</v>
      </c>
      <c r="I13" s="47">
        <f>'年齢階層別_普及率(数量)'!N13</f>
        <v>0.78268200245435593</v>
      </c>
      <c r="J13" s="55"/>
    </row>
  </sheetData>
  <mergeCells count="12">
    <mergeCell ref="I3:J3"/>
    <mergeCell ref="C8:F8"/>
    <mergeCell ref="C9:F9"/>
    <mergeCell ref="C10:F10"/>
    <mergeCell ref="C11:F11"/>
    <mergeCell ref="C12:F12"/>
    <mergeCell ref="C13:F13"/>
    <mergeCell ref="B3:F4"/>
    <mergeCell ref="G3:H3"/>
    <mergeCell ref="C5:F5"/>
    <mergeCell ref="C6:F6"/>
    <mergeCell ref="C7:F7"/>
  </mergeCells>
  <phoneticPr fontId="3"/>
  <pageMargins left="0.70866141732283472" right="0.70866141732283472" top="0.74803149606299213" bottom="0.74803149606299213" header="0.31496062992125984" footer="0.31496062992125984"/>
  <pageSetup paperSize="8" scale="72" orientation="landscape" r:id="rId1"/>
  <headerFooter>
    <oddHeader>&amp;R&amp;"ＭＳ 明朝,標準"&amp;12 2-14.③ジェネリック医薬品分析(全体)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AF80"/>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7" width="10.625" style="18" customWidth="1"/>
    <col min="8" max="9" width="9" style="18"/>
    <col min="10" max="10" width="3.625" style="18" customWidth="1"/>
    <col min="11" max="11" width="13" style="18" customWidth="1"/>
    <col min="12" max="15" width="10.625" style="18" customWidth="1"/>
    <col min="16" max="16" width="9" style="18"/>
    <col min="17" max="25" width="10.375" style="18" customWidth="1"/>
    <col min="26" max="26" width="14.125" style="31" bestFit="1" customWidth="1"/>
    <col min="27" max="28" width="14.125" style="31" customWidth="1"/>
    <col min="29" max="29" width="14.125" style="31" bestFit="1" customWidth="1"/>
    <col min="30" max="31" width="14.125" style="31" customWidth="1"/>
    <col min="32" max="32" width="9" style="31"/>
    <col min="33" max="16384" width="9" style="18"/>
  </cols>
  <sheetData>
    <row r="1" spans="2:32" ht="16.5" customHeight="1">
      <c r="B1" s="16" t="s">
        <v>145</v>
      </c>
    </row>
    <row r="2" spans="2:32" ht="16.5" customHeight="1">
      <c r="B2" s="16" t="s">
        <v>146</v>
      </c>
      <c r="J2" s="1" t="s">
        <v>176</v>
      </c>
    </row>
    <row r="3" spans="2:32" ht="16.5" customHeight="1">
      <c r="B3" s="209"/>
      <c r="C3" s="210" t="s">
        <v>96</v>
      </c>
      <c r="D3" s="211" t="s">
        <v>159</v>
      </c>
      <c r="E3" s="211"/>
      <c r="F3" s="210" t="s">
        <v>160</v>
      </c>
      <c r="G3" s="210"/>
      <c r="J3" s="212"/>
      <c r="K3" s="213" t="s">
        <v>96</v>
      </c>
      <c r="L3" s="214" t="s">
        <v>161</v>
      </c>
      <c r="M3" s="214"/>
      <c r="N3" s="215" t="s">
        <v>162</v>
      </c>
      <c r="O3" s="215"/>
      <c r="Q3" s="60" t="s">
        <v>115</v>
      </c>
      <c r="R3" s="56"/>
      <c r="S3" s="112"/>
      <c r="T3" s="112"/>
      <c r="W3" s="112"/>
      <c r="X3" s="112"/>
    </row>
    <row r="4" spans="2:32" ht="16.5" customHeight="1">
      <c r="B4" s="209"/>
      <c r="C4" s="210"/>
      <c r="D4" s="205" t="s">
        <v>117</v>
      </c>
      <c r="E4" s="207" t="s">
        <v>118</v>
      </c>
      <c r="F4" s="205" t="s">
        <v>117</v>
      </c>
      <c r="G4" s="207" t="s">
        <v>118</v>
      </c>
      <c r="J4" s="212"/>
      <c r="K4" s="213"/>
      <c r="L4" s="193" t="s">
        <v>117</v>
      </c>
      <c r="M4" s="197" t="s">
        <v>118</v>
      </c>
      <c r="N4" s="193" t="s">
        <v>117</v>
      </c>
      <c r="O4" s="197" t="s">
        <v>118</v>
      </c>
      <c r="Q4" s="193" t="s">
        <v>163</v>
      </c>
      <c r="R4" s="193"/>
      <c r="S4" s="193"/>
      <c r="T4" s="193"/>
      <c r="U4" s="193" t="s">
        <v>164</v>
      </c>
      <c r="V4" s="193"/>
      <c r="W4" s="193"/>
      <c r="X4" s="193"/>
      <c r="Z4" s="194" t="s">
        <v>128</v>
      </c>
      <c r="AA4" s="195"/>
      <c r="AB4" s="196"/>
      <c r="AC4" s="194" t="s">
        <v>129</v>
      </c>
      <c r="AD4" s="195"/>
      <c r="AE4" s="196"/>
      <c r="AF4" s="199"/>
    </row>
    <row r="5" spans="2:32" ht="33" customHeight="1">
      <c r="B5" s="209"/>
      <c r="C5" s="210"/>
      <c r="D5" s="206"/>
      <c r="E5" s="208"/>
      <c r="F5" s="206"/>
      <c r="G5" s="208"/>
      <c r="J5" s="212"/>
      <c r="K5" s="213"/>
      <c r="L5" s="193"/>
      <c r="M5" s="198"/>
      <c r="N5" s="193"/>
      <c r="O5" s="198"/>
      <c r="Q5" s="113" t="s">
        <v>147</v>
      </c>
      <c r="R5" s="113" t="s">
        <v>166</v>
      </c>
      <c r="S5" s="113" t="s">
        <v>157</v>
      </c>
      <c r="T5" s="113" t="s">
        <v>170</v>
      </c>
      <c r="U5" s="133" t="s">
        <v>147</v>
      </c>
      <c r="V5" s="113" t="s">
        <v>165</v>
      </c>
      <c r="W5" s="113" t="s">
        <v>167</v>
      </c>
      <c r="X5" s="113" t="s">
        <v>171</v>
      </c>
      <c r="Z5" s="113" t="s">
        <v>165</v>
      </c>
      <c r="AA5" s="113" t="s">
        <v>167</v>
      </c>
      <c r="AB5" s="113" t="s">
        <v>127</v>
      </c>
      <c r="AC5" s="113" t="s">
        <v>165</v>
      </c>
      <c r="AD5" s="113" t="s">
        <v>167</v>
      </c>
      <c r="AE5" s="113" t="s">
        <v>127</v>
      </c>
      <c r="AF5" s="200"/>
    </row>
    <row r="6" spans="2:32" s="61" customFormat="1" ht="13.5" customHeight="1">
      <c r="B6" s="81">
        <v>1</v>
      </c>
      <c r="C6" s="59" t="s">
        <v>50</v>
      </c>
      <c r="D6" s="138">
        <v>0.53642534059112124</v>
      </c>
      <c r="E6" s="139">
        <v>0.79482355882466693</v>
      </c>
      <c r="F6" s="138">
        <v>0.52579772895012722</v>
      </c>
      <c r="G6" s="139">
        <v>0.78663899537077431</v>
      </c>
      <c r="J6" s="136">
        <v>1</v>
      </c>
      <c r="K6" s="59" t="s">
        <v>50</v>
      </c>
      <c r="L6" s="137">
        <v>0.50166667407928678</v>
      </c>
      <c r="M6" s="137">
        <v>0.77462242380353286</v>
      </c>
      <c r="N6" s="137">
        <v>0.49976089836347592</v>
      </c>
      <c r="O6" s="137">
        <v>0.7658130129227807</v>
      </c>
      <c r="Q6" s="58" t="str">
        <f>INDEX($C$6:$C$79,MATCH(R6,F$6:F$79,0))</f>
        <v>田尻町</v>
      </c>
      <c r="R6" s="78">
        <f>LARGE(F$6:F$79,ROW(A1))</f>
        <v>0.62266805387625801</v>
      </c>
      <c r="S6" s="78">
        <f>VLOOKUP(Q6,$K$6:$O$79,4,FALSE)</f>
        <v>0.57087586241303312</v>
      </c>
      <c r="T6" s="114">
        <f>(ROUND(R6,3)-ROUND(S6,3))*100</f>
        <v>5.2000000000000046</v>
      </c>
      <c r="U6" s="58" t="str">
        <f>INDEX($C$6:$C$79,MATCH(V6,G$6:G$79,0))</f>
        <v>能勢町</v>
      </c>
      <c r="V6" s="78">
        <f>LARGE(G$6:G$79,ROW(A1))</f>
        <v>0.84871267339873968</v>
      </c>
      <c r="W6" s="78">
        <f>VLOOKUP(U6,$K$6:$O$79,5,FALSE)</f>
        <v>0.8309112165047835</v>
      </c>
      <c r="X6" s="114">
        <f>(ROUND(V6,3)-ROUND(W6,3))*100</f>
        <v>1.8000000000000016</v>
      </c>
      <c r="Y6" s="57"/>
      <c r="Z6" s="78">
        <f>$F$80</f>
        <v>0.52070379287511614</v>
      </c>
      <c r="AA6" s="78">
        <f>$N$80</f>
        <v>0.49516240125262923</v>
      </c>
      <c r="AB6" s="114">
        <f>(ROUND(Z6,3)-ROUND(AA6,3))*100</f>
        <v>2.6000000000000023</v>
      </c>
      <c r="AC6" s="78">
        <f>$G$80</f>
        <v>0.78268200245435593</v>
      </c>
      <c r="AD6" s="78">
        <f>$O$80</f>
        <v>0.76309254995575904</v>
      </c>
      <c r="AE6" s="114">
        <f>(ROUND(AC6,3)-ROUND(AD6,3))*100</f>
        <v>2.0000000000000018</v>
      </c>
      <c r="AF6" s="83">
        <v>0</v>
      </c>
    </row>
    <row r="7" spans="2:32" s="61" customFormat="1" ht="13.5" customHeight="1">
      <c r="B7" s="81">
        <v>2</v>
      </c>
      <c r="C7" s="59" t="s">
        <v>78</v>
      </c>
      <c r="D7" s="138">
        <v>0.5462845397227587</v>
      </c>
      <c r="E7" s="139">
        <v>0.79983114069029959</v>
      </c>
      <c r="F7" s="138">
        <v>0.53994713007129624</v>
      </c>
      <c r="G7" s="139">
        <v>0.79501592959982748</v>
      </c>
      <c r="J7" s="136">
        <v>2</v>
      </c>
      <c r="K7" s="59" t="s">
        <v>78</v>
      </c>
      <c r="L7" s="137">
        <v>0.54036968178947253</v>
      </c>
      <c r="M7" s="137">
        <v>0.78682470076884392</v>
      </c>
      <c r="N7" s="137">
        <v>0.52865478098848073</v>
      </c>
      <c r="O7" s="137">
        <v>0.77682835066238121</v>
      </c>
      <c r="Q7" s="58" t="str">
        <f t="shared" ref="Q7:Q70" si="0">INDEX($C$6:$C$79,MATCH(R7,F$6:F$79,0))</f>
        <v>港区</v>
      </c>
      <c r="R7" s="78">
        <f>LARGE(F$6:F$79,ROW(A2))</f>
        <v>0.59278220323252739</v>
      </c>
      <c r="S7" s="78">
        <f t="shared" ref="S7:S70" si="1">VLOOKUP(Q7,$K$6:$O$79,4,FALSE)</f>
        <v>0.56184059400567565</v>
      </c>
      <c r="T7" s="114">
        <f t="shared" ref="T7:T70" si="2">(ROUND(R7,3)-ROUND(S7,3))*100</f>
        <v>3.0999999999999917</v>
      </c>
      <c r="U7" s="58" t="str">
        <f t="shared" ref="U7:U70" si="3">INDEX($C$6:$C$79,MATCH(V7,G$6:G$79,0))</f>
        <v>西淀川区</v>
      </c>
      <c r="V7" s="78">
        <f>LARGE(G$6:G$79,ROW(A2))</f>
        <v>0.8412550753048581</v>
      </c>
      <c r="W7" s="78">
        <f t="shared" ref="W7:W70" si="4">VLOOKUP(U7,$K$6:$O$79,5,FALSE)</f>
        <v>0.82421624313733188</v>
      </c>
      <c r="X7" s="114">
        <f t="shared" ref="X7:X70" si="5">(ROUND(V7,3)-ROUND(W7,3))*100</f>
        <v>1.7000000000000015</v>
      </c>
      <c r="Y7" s="57"/>
      <c r="Z7" s="78">
        <f t="shared" ref="Z7:Z70" si="6">$F$80</f>
        <v>0.52070379287511614</v>
      </c>
      <c r="AA7" s="78">
        <f t="shared" ref="AA7:AA70" si="7">$N$80</f>
        <v>0.49516240125262923</v>
      </c>
      <c r="AB7" s="114">
        <f t="shared" ref="AB7:AB70" si="8">(ROUND(Z7,3)-ROUND(AA7,3))*100</f>
        <v>2.6000000000000023</v>
      </c>
      <c r="AC7" s="78">
        <f t="shared" ref="AC7:AC70" si="9">$G$80</f>
        <v>0.78268200245435593</v>
      </c>
      <c r="AD7" s="78">
        <f t="shared" ref="AD7:AD70" si="10">$O$80</f>
        <v>0.76309254995575904</v>
      </c>
      <c r="AE7" s="114">
        <f t="shared" ref="AE7:AE70" si="11">(ROUND(AC7,3)-ROUND(AD7,3))*100</f>
        <v>2.0000000000000018</v>
      </c>
      <c r="AF7" s="83">
        <v>0</v>
      </c>
    </row>
    <row r="8" spans="2:32" s="61" customFormat="1" ht="13.5" customHeight="1">
      <c r="B8" s="81">
        <v>3</v>
      </c>
      <c r="C8" s="59" t="s">
        <v>79</v>
      </c>
      <c r="D8" s="138">
        <v>0.493900461923301</v>
      </c>
      <c r="E8" s="139">
        <v>0.76005723444931861</v>
      </c>
      <c r="F8" s="138">
        <v>0.49078161960355693</v>
      </c>
      <c r="G8" s="139">
        <v>0.75585280110514297</v>
      </c>
      <c r="J8" s="136">
        <v>3</v>
      </c>
      <c r="K8" s="59" t="s">
        <v>79</v>
      </c>
      <c r="L8" s="137">
        <v>0.48852993185989224</v>
      </c>
      <c r="M8" s="137">
        <v>0.74813386087010525</v>
      </c>
      <c r="N8" s="137">
        <v>0.46533040349280036</v>
      </c>
      <c r="O8" s="137">
        <v>0.73743312581686771</v>
      </c>
      <c r="Q8" s="58" t="str">
        <f t="shared" si="0"/>
        <v>東淀川区</v>
      </c>
      <c r="R8" s="78">
        <f t="shared" ref="R8:R37" si="12">LARGE(F$6:F$79,ROW(A3))</f>
        <v>0.59066314177482404</v>
      </c>
      <c r="S8" s="78">
        <f t="shared" si="1"/>
        <v>0.56212250052884882</v>
      </c>
      <c r="T8" s="114">
        <f t="shared" si="2"/>
        <v>2.8999999999999915</v>
      </c>
      <c r="U8" s="58" t="str">
        <f t="shared" si="3"/>
        <v>港区</v>
      </c>
      <c r="V8" s="78">
        <f t="shared" ref="V8:V37" si="13">LARGE(G$6:G$79,ROW(A3))</f>
        <v>0.83803996591398122</v>
      </c>
      <c r="W8" s="78">
        <f t="shared" si="4"/>
        <v>0.82147449849621246</v>
      </c>
      <c r="X8" s="114">
        <f t="shared" si="5"/>
        <v>1.7000000000000015</v>
      </c>
      <c r="Y8" s="57"/>
      <c r="Z8" s="78">
        <f t="shared" si="6"/>
        <v>0.52070379287511614</v>
      </c>
      <c r="AA8" s="78">
        <f t="shared" si="7"/>
        <v>0.49516240125262923</v>
      </c>
      <c r="AB8" s="114">
        <f t="shared" si="8"/>
        <v>2.6000000000000023</v>
      </c>
      <c r="AC8" s="78">
        <f t="shared" si="9"/>
        <v>0.78268200245435593</v>
      </c>
      <c r="AD8" s="78">
        <f t="shared" si="10"/>
        <v>0.76309254995575904</v>
      </c>
      <c r="AE8" s="114">
        <f t="shared" si="11"/>
        <v>2.0000000000000018</v>
      </c>
      <c r="AF8" s="83">
        <v>0</v>
      </c>
    </row>
    <row r="9" spans="2:32" s="61" customFormat="1" ht="13.5" customHeight="1">
      <c r="B9" s="81">
        <v>4</v>
      </c>
      <c r="C9" s="59" t="s">
        <v>80</v>
      </c>
      <c r="D9" s="138">
        <v>0.5531116570347071</v>
      </c>
      <c r="E9" s="139">
        <v>0.81256394987214076</v>
      </c>
      <c r="F9" s="138">
        <v>0.54798881096148422</v>
      </c>
      <c r="G9" s="139">
        <v>0.80547900049832366</v>
      </c>
      <c r="J9" s="136">
        <v>4</v>
      </c>
      <c r="K9" s="59" t="s">
        <v>80</v>
      </c>
      <c r="L9" s="137">
        <v>0.52088427603653076</v>
      </c>
      <c r="M9" s="137">
        <v>0.7930638553471745</v>
      </c>
      <c r="N9" s="137">
        <v>0.51093815521942676</v>
      </c>
      <c r="O9" s="137">
        <v>0.78524537121873705</v>
      </c>
      <c r="Q9" s="58" t="str">
        <f t="shared" si="0"/>
        <v>能勢町</v>
      </c>
      <c r="R9" s="78">
        <f t="shared" si="12"/>
        <v>0.58915338940796969</v>
      </c>
      <c r="S9" s="78">
        <f t="shared" si="1"/>
        <v>0.57463453627110272</v>
      </c>
      <c r="T9" s="114">
        <f t="shared" si="2"/>
        <v>1.4000000000000012</v>
      </c>
      <c r="U9" s="58" t="str">
        <f t="shared" si="3"/>
        <v>摂津市</v>
      </c>
      <c r="V9" s="78">
        <f t="shared" si="13"/>
        <v>0.83668149449880469</v>
      </c>
      <c r="W9" s="78">
        <f t="shared" si="4"/>
        <v>0.81573734288728372</v>
      </c>
      <c r="X9" s="114">
        <f t="shared" si="5"/>
        <v>2.1000000000000019</v>
      </c>
      <c r="Y9" s="57"/>
      <c r="Z9" s="78">
        <f t="shared" si="6"/>
        <v>0.52070379287511614</v>
      </c>
      <c r="AA9" s="78">
        <f t="shared" si="7"/>
        <v>0.49516240125262923</v>
      </c>
      <c r="AB9" s="114">
        <f t="shared" si="8"/>
        <v>2.6000000000000023</v>
      </c>
      <c r="AC9" s="78">
        <f t="shared" si="9"/>
        <v>0.78268200245435593</v>
      </c>
      <c r="AD9" s="78">
        <f t="shared" si="10"/>
        <v>0.76309254995575904</v>
      </c>
      <c r="AE9" s="114">
        <f t="shared" si="11"/>
        <v>2.0000000000000018</v>
      </c>
      <c r="AF9" s="83">
        <v>0</v>
      </c>
    </row>
    <row r="10" spans="2:32" s="61" customFormat="1" ht="13.5" customHeight="1">
      <c r="B10" s="81">
        <v>5</v>
      </c>
      <c r="C10" s="59" t="s">
        <v>81</v>
      </c>
      <c r="D10" s="138">
        <v>0.55538895593480087</v>
      </c>
      <c r="E10" s="139">
        <v>0.80495314180024269</v>
      </c>
      <c r="F10" s="138">
        <v>0.54417299831159716</v>
      </c>
      <c r="G10" s="139">
        <v>0.79147318071385075</v>
      </c>
      <c r="J10" s="136">
        <v>5</v>
      </c>
      <c r="K10" s="59" t="s">
        <v>81</v>
      </c>
      <c r="L10" s="137">
        <v>0.52835068320280776</v>
      </c>
      <c r="M10" s="137">
        <v>0.77872208372273966</v>
      </c>
      <c r="N10" s="137">
        <v>0.50655965446857476</v>
      </c>
      <c r="O10" s="137">
        <v>0.76741373781332944</v>
      </c>
      <c r="Q10" s="58" t="str">
        <f t="shared" si="0"/>
        <v>寝屋川市</v>
      </c>
      <c r="R10" s="78">
        <f t="shared" si="12"/>
        <v>0.5891194449261774</v>
      </c>
      <c r="S10" s="78">
        <f t="shared" si="1"/>
        <v>0.54723046899804229</v>
      </c>
      <c r="T10" s="114">
        <f t="shared" si="2"/>
        <v>4.1999999999999922</v>
      </c>
      <c r="U10" s="58" t="str">
        <f t="shared" si="3"/>
        <v>田尻町</v>
      </c>
      <c r="V10" s="78">
        <f t="shared" si="13"/>
        <v>0.82925077867931152</v>
      </c>
      <c r="W10" s="78">
        <f t="shared" si="4"/>
        <v>0.80636318670269969</v>
      </c>
      <c r="X10" s="114">
        <f t="shared" si="5"/>
        <v>2.2999999999999909</v>
      </c>
      <c r="Y10" s="57"/>
      <c r="Z10" s="78">
        <f t="shared" si="6"/>
        <v>0.52070379287511614</v>
      </c>
      <c r="AA10" s="78">
        <f t="shared" si="7"/>
        <v>0.49516240125262923</v>
      </c>
      <c r="AB10" s="114">
        <f t="shared" si="8"/>
        <v>2.6000000000000023</v>
      </c>
      <c r="AC10" s="78">
        <f t="shared" si="9"/>
        <v>0.78268200245435593</v>
      </c>
      <c r="AD10" s="78">
        <f t="shared" si="10"/>
        <v>0.76309254995575904</v>
      </c>
      <c r="AE10" s="114">
        <f t="shared" si="11"/>
        <v>2.0000000000000018</v>
      </c>
      <c r="AF10" s="83">
        <v>0</v>
      </c>
    </row>
    <row r="11" spans="2:32" s="61" customFormat="1" ht="13.5" customHeight="1">
      <c r="B11" s="81">
        <v>6</v>
      </c>
      <c r="C11" s="59" t="s">
        <v>82</v>
      </c>
      <c r="D11" s="138">
        <v>0.607070414035495</v>
      </c>
      <c r="E11" s="139">
        <v>0.8450023379774011</v>
      </c>
      <c r="F11" s="138">
        <v>0.59278220323252739</v>
      </c>
      <c r="G11" s="139">
        <v>0.83803996591398122</v>
      </c>
      <c r="J11" s="136">
        <v>6</v>
      </c>
      <c r="K11" s="59" t="s">
        <v>82</v>
      </c>
      <c r="L11" s="137">
        <v>0.56705423212112427</v>
      </c>
      <c r="M11" s="137">
        <v>0.83213564553509911</v>
      </c>
      <c r="N11" s="137">
        <v>0.56184059400567565</v>
      </c>
      <c r="O11" s="137">
        <v>0.82147449849621246</v>
      </c>
      <c r="Q11" s="58" t="str">
        <f t="shared" si="0"/>
        <v>岬町</v>
      </c>
      <c r="R11" s="78">
        <f t="shared" si="12"/>
        <v>0.58358021060740406</v>
      </c>
      <c r="S11" s="78">
        <f t="shared" si="1"/>
        <v>0.57704664970893982</v>
      </c>
      <c r="T11" s="114">
        <f t="shared" si="2"/>
        <v>0.70000000000000062</v>
      </c>
      <c r="U11" s="58" t="str">
        <f t="shared" si="3"/>
        <v>寝屋川市</v>
      </c>
      <c r="V11" s="78">
        <f t="shared" si="13"/>
        <v>0.82456194265499494</v>
      </c>
      <c r="W11" s="78">
        <f t="shared" si="4"/>
        <v>0.80347739944885954</v>
      </c>
      <c r="X11" s="114">
        <f t="shared" si="5"/>
        <v>2.1999999999999909</v>
      </c>
      <c r="Y11" s="57"/>
      <c r="Z11" s="78">
        <f t="shared" si="6"/>
        <v>0.52070379287511614</v>
      </c>
      <c r="AA11" s="78">
        <f t="shared" si="7"/>
        <v>0.49516240125262923</v>
      </c>
      <c r="AB11" s="114">
        <f t="shared" si="8"/>
        <v>2.6000000000000023</v>
      </c>
      <c r="AC11" s="78">
        <f t="shared" si="9"/>
        <v>0.78268200245435593</v>
      </c>
      <c r="AD11" s="78">
        <f t="shared" si="10"/>
        <v>0.76309254995575904</v>
      </c>
      <c r="AE11" s="114">
        <f t="shared" si="11"/>
        <v>2.0000000000000018</v>
      </c>
      <c r="AF11" s="83">
        <v>0</v>
      </c>
    </row>
    <row r="12" spans="2:32" s="61" customFormat="1" ht="13.5" customHeight="1">
      <c r="B12" s="81">
        <v>7</v>
      </c>
      <c r="C12" s="59" t="s">
        <v>83</v>
      </c>
      <c r="D12" s="140">
        <v>0.47961135874628275</v>
      </c>
      <c r="E12" s="141">
        <v>0.78107584773664074</v>
      </c>
      <c r="F12" s="140">
        <v>0.47207795842886352</v>
      </c>
      <c r="G12" s="141">
        <v>0.77467999290489453</v>
      </c>
      <c r="J12" s="136">
        <v>7</v>
      </c>
      <c r="K12" s="59" t="s">
        <v>83</v>
      </c>
      <c r="L12" s="137">
        <v>0.443002166746432</v>
      </c>
      <c r="M12" s="137">
        <v>0.76445497765560722</v>
      </c>
      <c r="N12" s="137">
        <v>0.45019802285342797</v>
      </c>
      <c r="O12" s="137">
        <v>0.75575715907367857</v>
      </c>
      <c r="Q12" s="58" t="str">
        <f t="shared" si="0"/>
        <v>淀川区</v>
      </c>
      <c r="R12" s="78">
        <f t="shared" si="12"/>
        <v>0.57949802869781575</v>
      </c>
      <c r="S12" s="78">
        <f t="shared" si="1"/>
        <v>0.54973348220254048</v>
      </c>
      <c r="T12" s="114">
        <f t="shared" si="2"/>
        <v>2.8999999999999915</v>
      </c>
      <c r="U12" s="58" t="str">
        <f t="shared" si="3"/>
        <v>高槻市</v>
      </c>
      <c r="V12" s="78">
        <f t="shared" si="13"/>
        <v>0.82296501051525572</v>
      </c>
      <c r="W12" s="78">
        <f t="shared" si="4"/>
        <v>0.80690325732731771</v>
      </c>
      <c r="X12" s="114">
        <f t="shared" si="5"/>
        <v>1.5999999999999903</v>
      </c>
      <c r="Y12" s="57"/>
      <c r="Z12" s="78">
        <f t="shared" si="6"/>
        <v>0.52070379287511614</v>
      </c>
      <c r="AA12" s="78">
        <f t="shared" si="7"/>
        <v>0.49516240125262923</v>
      </c>
      <c r="AB12" s="114">
        <f t="shared" si="8"/>
        <v>2.6000000000000023</v>
      </c>
      <c r="AC12" s="78">
        <f t="shared" si="9"/>
        <v>0.78268200245435593</v>
      </c>
      <c r="AD12" s="78">
        <f t="shared" si="10"/>
        <v>0.76309254995575904</v>
      </c>
      <c r="AE12" s="114">
        <f t="shared" si="11"/>
        <v>2.0000000000000018</v>
      </c>
      <c r="AF12" s="83">
        <v>0</v>
      </c>
    </row>
    <row r="13" spans="2:32" s="61" customFormat="1" ht="13.5" customHeight="1">
      <c r="B13" s="81">
        <v>8</v>
      </c>
      <c r="C13" s="59" t="s">
        <v>51</v>
      </c>
      <c r="D13" s="142">
        <v>0.45261380464063578</v>
      </c>
      <c r="E13" s="143">
        <v>0.73251778442825877</v>
      </c>
      <c r="F13" s="142">
        <v>0.44901767461532122</v>
      </c>
      <c r="G13" s="143">
        <v>0.72340998928755318</v>
      </c>
      <c r="J13" s="136">
        <v>8</v>
      </c>
      <c r="K13" s="59" t="s">
        <v>51</v>
      </c>
      <c r="L13" s="137">
        <v>0.42605578309971193</v>
      </c>
      <c r="M13" s="137">
        <v>0.70583695411723368</v>
      </c>
      <c r="N13" s="137">
        <v>0.41920172558221225</v>
      </c>
      <c r="O13" s="137">
        <v>0.69454594313185292</v>
      </c>
      <c r="Q13" s="58" t="str">
        <f t="shared" si="0"/>
        <v>西淀川区</v>
      </c>
      <c r="R13" s="78">
        <f t="shared" si="12"/>
        <v>0.57571218308009764</v>
      </c>
      <c r="S13" s="78">
        <f t="shared" si="1"/>
        <v>0.54942515196682695</v>
      </c>
      <c r="T13" s="114">
        <f t="shared" si="2"/>
        <v>2.6999999999999913</v>
      </c>
      <c r="U13" s="58" t="str">
        <f t="shared" si="3"/>
        <v>東淀川区</v>
      </c>
      <c r="V13" s="78">
        <f t="shared" si="13"/>
        <v>0.82226943548849429</v>
      </c>
      <c r="W13" s="78">
        <f t="shared" si="4"/>
        <v>0.80068946811897057</v>
      </c>
      <c r="X13" s="114">
        <f t="shared" si="5"/>
        <v>2.0999999999999908</v>
      </c>
      <c r="Y13" s="57"/>
      <c r="Z13" s="78">
        <f t="shared" si="6"/>
        <v>0.52070379287511614</v>
      </c>
      <c r="AA13" s="78">
        <f t="shared" si="7"/>
        <v>0.49516240125262923</v>
      </c>
      <c r="AB13" s="114">
        <f t="shared" si="8"/>
        <v>2.6000000000000023</v>
      </c>
      <c r="AC13" s="78">
        <f t="shared" si="9"/>
        <v>0.78268200245435593</v>
      </c>
      <c r="AD13" s="78">
        <f t="shared" si="10"/>
        <v>0.76309254995575904</v>
      </c>
      <c r="AE13" s="114">
        <f t="shared" si="11"/>
        <v>2.0000000000000018</v>
      </c>
      <c r="AF13" s="83">
        <v>0</v>
      </c>
    </row>
    <row r="14" spans="2:32" s="61" customFormat="1" ht="13.5" customHeight="1">
      <c r="B14" s="81">
        <v>9</v>
      </c>
      <c r="C14" s="59" t="s">
        <v>84</v>
      </c>
      <c r="D14" s="138">
        <v>0.5509781501355101</v>
      </c>
      <c r="E14" s="139">
        <v>0.80442152393820598</v>
      </c>
      <c r="F14" s="138">
        <v>0.54506277236606593</v>
      </c>
      <c r="G14" s="139">
        <v>0.80014015684070461</v>
      </c>
      <c r="J14" s="136">
        <v>9</v>
      </c>
      <c r="K14" s="59" t="s">
        <v>84</v>
      </c>
      <c r="L14" s="137">
        <v>0.55464837274413703</v>
      </c>
      <c r="M14" s="137">
        <v>0.78801313085836366</v>
      </c>
      <c r="N14" s="137">
        <v>0.51131994046374363</v>
      </c>
      <c r="O14" s="137">
        <v>0.7787472578627721</v>
      </c>
      <c r="Q14" s="58" t="str">
        <f t="shared" si="0"/>
        <v>摂津市</v>
      </c>
      <c r="R14" s="78">
        <f t="shared" si="12"/>
        <v>0.57463554504409164</v>
      </c>
      <c r="S14" s="78">
        <f t="shared" si="1"/>
        <v>0.55124113123246699</v>
      </c>
      <c r="T14" s="114">
        <f t="shared" si="2"/>
        <v>2.399999999999991</v>
      </c>
      <c r="U14" s="58" t="str">
        <f t="shared" si="3"/>
        <v>岬町</v>
      </c>
      <c r="V14" s="78">
        <f t="shared" si="13"/>
        <v>0.82197264020028382</v>
      </c>
      <c r="W14" s="78">
        <f t="shared" si="4"/>
        <v>0.80541085407761537</v>
      </c>
      <c r="X14" s="114">
        <f t="shared" si="5"/>
        <v>1.6999999999999904</v>
      </c>
      <c r="Z14" s="78">
        <f t="shared" si="6"/>
        <v>0.52070379287511614</v>
      </c>
      <c r="AA14" s="78">
        <f t="shared" si="7"/>
        <v>0.49516240125262923</v>
      </c>
      <c r="AB14" s="114">
        <f t="shared" si="8"/>
        <v>2.6000000000000023</v>
      </c>
      <c r="AC14" s="78">
        <f t="shared" si="9"/>
        <v>0.78268200245435593</v>
      </c>
      <c r="AD14" s="78">
        <f t="shared" si="10"/>
        <v>0.76309254995575904</v>
      </c>
      <c r="AE14" s="114">
        <f t="shared" si="11"/>
        <v>2.0000000000000018</v>
      </c>
      <c r="AF14" s="83">
        <v>0</v>
      </c>
    </row>
    <row r="15" spans="2:32" s="61" customFormat="1" ht="13.5" customHeight="1">
      <c r="B15" s="81">
        <v>10</v>
      </c>
      <c r="C15" s="59" t="s">
        <v>52</v>
      </c>
      <c r="D15" s="138">
        <v>0.57437438763605764</v>
      </c>
      <c r="E15" s="139">
        <v>0.85040668180634771</v>
      </c>
      <c r="F15" s="138">
        <v>0.57571218308009764</v>
      </c>
      <c r="G15" s="139">
        <v>0.8412550753048581</v>
      </c>
      <c r="J15" s="136">
        <v>10</v>
      </c>
      <c r="K15" s="59" t="s">
        <v>52</v>
      </c>
      <c r="L15" s="137">
        <v>0.55811562293879746</v>
      </c>
      <c r="M15" s="137">
        <v>0.82938431372085686</v>
      </c>
      <c r="N15" s="137">
        <v>0.54942515196682695</v>
      </c>
      <c r="O15" s="137">
        <v>0.82421624313733188</v>
      </c>
      <c r="Q15" s="58" t="str">
        <f t="shared" si="0"/>
        <v>高槻市</v>
      </c>
      <c r="R15" s="78">
        <f t="shared" si="12"/>
        <v>0.57056814687502255</v>
      </c>
      <c r="S15" s="78">
        <f t="shared" si="1"/>
        <v>0.53536380347740953</v>
      </c>
      <c r="T15" s="114">
        <f t="shared" si="2"/>
        <v>3.5999999999999921</v>
      </c>
      <c r="U15" s="58" t="str">
        <f t="shared" si="3"/>
        <v>熊取町</v>
      </c>
      <c r="V15" s="78">
        <f t="shared" si="13"/>
        <v>0.81856410817162317</v>
      </c>
      <c r="W15" s="78">
        <f t="shared" si="4"/>
        <v>0.80749583423452886</v>
      </c>
      <c r="X15" s="114">
        <f t="shared" si="5"/>
        <v>1.19999999999999</v>
      </c>
      <c r="Z15" s="78">
        <f t="shared" si="6"/>
        <v>0.52070379287511614</v>
      </c>
      <c r="AA15" s="78">
        <f t="shared" si="7"/>
        <v>0.49516240125262923</v>
      </c>
      <c r="AB15" s="114">
        <f t="shared" si="8"/>
        <v>2.6000000000000023</v>
      </c>
      <c r="AC15" s="78">
        <f t="shared" si="9"/>
        <v>0.78268200245435593</v>
      </c>
      <c r="AD15" s="78">
        <f t="shared" si="10"/>
        <v>0.76309254995575904</v>
      </c>
      <c r="AE15" s="114">
        <f t="shared" si="11"/>
        <v>2.0000000000000018</v>
      </c>
      <c r="AF15" s="83">
        <v>0</v>
      </c>
    </row>
    <row r="16" spans="2:32" s="61" customFormat="1" ht="13.5" customHeight="1">
      <c r="B16" s="81">
        <v>11</v>
      </c>
      <c r="C16" s="59" t="s">
        <v>53</v>
      </c>
      <c r="D16" s="138">
        <v>0.59641450588635181</v>
      </c>
      <c r="E16" s="139">
        <v>0.82684368941459319</v>
      </c>
      <c r="F16" s="138">
        <v>0.59066314177482404</v>
      </c>
      <c r="G16" s="139">
        <v>0.82226943548849429</v>
      </c>
      <c r="J16" s="136">
        <v>11</v>
      </c>
      <c r="K16" s="59" t="s">
        <v>53</v>
      </c>
      <c r="L16" s="137">
        <v>0.56415355486267471</v>
      </c>
      <c r="M16" s="137">
        <v>0.80942953267110707</v>
      </c>
      <c r="N16" s="137">
        <v>0.56212250052884882</v>
      </c>
      <c r="O16" s="137">
        <v>0.80068946811897057</v>
      </c>
      <c r="Q16" s="58" t="str">
        <f t="shared" si="0"/>
        <v>堺市堺区</v>
      </c>
      <c r="R16" s="78">
        <f t="shared" si="12"/>
        <v>0.56189992484300078</v>
      </c>
      <c r="S16" s="78">
        <f t="shared" si="1"/>
        <v>0.53452314547021962</v>
      </c>
      <c r="T16" s="114">
        <f t="shared" si="2"/>
        <v>2.7000000000000024</v>
      </c>
      <c r="U16" s="58" t="str">
        <f t="shared" si="3"/>
        <v>淀川区</v>
      </c>
      <c r="V16" s="78">
        <f t="shared" si="13"/>
        <v>0.81821352863203789</v>
      </c>
      <c r="W16" s="78">
        <f t="shared" si="4"/>
        <v>0.79957556220016068</v>
      </c>
      <c r="X16" s="114">
        <f t="shared" si="5"/>
        <v>1.7999999999999905</v>
      </c>
      <c r="Z16" s="78">
        <f t="shared" si="6"/>
        <v>0.52070379287511614</v>
      </c>
      <c r="AA16" s="78">
        <f t="shared" si="7"/>
        <v>0.49516240125262923</v>
      </c>
      <c r="AB16" s="114">
        <f t="shared" si="8"/>
        <v>2.6000000000000023</v>
      </c>
      <c r="AC16" s="78">
        <f t="shared" si="9"/>
        <v>0.78268200245435593</v>
      </c>
      <c r="AD16" s="78">
        <f t="shared" si="10"/>
        <v>0.76309254995575904</v>
      </c>
      <c r="AE16" s="114">
        <f t="shared" si="11"/>
        <v>2.0000000000000018</v>
      </c>
      <c r="AF16" s="83">
        <v>0</v>
      </c>
    </row>
    <row r="17" spans="2:32" s="61" customFormat="1" ht="13.5" customHeight="1">
      <c r="B17" s="81">
        <v>12</v>
      </c>
      <c r="C17" s="59" t="s">
        <v>85</v>
      </c>
      <c r="D17" s="138">
        <v>0.50021164012096098</v>
      </c>
      <c r="E17" s="139">
        <v>0.76412883248866803</v>
      </c>
      <c r="F17" s="138">
        <v>0.49147555094001666</v>
      </c>
      <c r="G17" s="139">
        <v>0.75211660412957215</v>
      </c>
      <c r="J17" s="136">
        <v>12</v>
      </c>
      <c r="K17" s="59" t="s">
        <v>85</v>
      </c>
      <c r="L17" s="137">
        <v>0.47615002209014984</v>
      </c>
      <c r="M17" s="137">
        <v>0.74077857761457666</v>
      </c>
      <c r="N17" s="137">
        <v>0.4594284738607104</v>
      </c>
      <c r="O17" s="137">
        <v>0.7271552346063801</v>
      </c>
      <c r="Q17" s="58" t="str">
        <f t="shared" si="0"/>
        <v>豊能町</v>
      </c>
      <c r="R17" s="78">
        <f t="shared" si="12"/>
        <v>0.55926618588116539</v>
      </c>
      <c r="S17" s="78">
        <f t="shared" si="1"/>
        <v>0.55729304818189107</v>
      </c>
      <c r="T17" s="114">
        <f t="shared" si="2"/>
        <v>0.20000000000000018</v>
      </c>
      <c r="U17" s="58" t="str">
        <f t="shared" si="3"/>
        <v>住之江区</v>
      </c>
      <c r="V17" s="78">
        <f t="shared" si="13"/>
        <v>0.81345702424490596</v>
      </c>
      <c r="W17" s="78">
        <f t="shared" si="4"/>
        <v>0.79437696753262532</v>
      </c>
      <c r="X17" s="114">
        <f t="shared" si="5"/>
        <v>1.8999999999999906</v>
      </c>
      <c r="Z17" s="78">
        <f t="shared" si="6"/>
        <v>0.52070379287511614</v>
      </c>
      <c r="AA17" s="78">
        <f t="shared" si="7"/>
        <v>0.49516240125262923</v>
      </c>
      <c r="AB17" s="114">
        <f t="shared" si="8"/>
        <v>2.6000000000000023</v>
      </c>
      <c r="AC17" s="78">
        <f t="shared" si="9"/>
        <v>0.78268200245435593</v>
      </c>
      <c r="AD17" s="78">
        <f t="shared" si="10"/>
        <v>0.76309254995575904</v>
      </c>
      <c r="AE17" s="114">
        <f t="shared" si="11"/>
        <v>2.0000000000000018</v>
      </c>
      <c r="AF17" s="83">
        <v>0</v>
      </c>
    </row>
    <row r="18" spans="2:32" s="61" customFormat="1" ht="13.5" customHeight="1">
      <c r="B18" s="81">
        <v>13</v>
      </c>
      <c r="C18" s="59" t="s">
        <v>86</v>
      </c>
      <c r="D18" s="138">
        <v>0.50860515859463196</v>
      </c>
      <c r="E18" s="139">
        <v>0.77348542336619064</v>
      </c>
      <c r="F18" s="138">
        <v>0.49012861360839866</v>
      </c>
      <c r="G18" s="139">
        <v>0.76040380545985864</v>
      </c>
      <c r="J18" s="136">
        <v>13</v>
      </c>
      <c r="K18" s="59" t="s">
        <v>86</v>
      </c>
      <c r="L18" s="137">
        <v>0.46421475452842942</v>
      </c>
      <c r="M18" s="137">
        <v>0.75016964721375057</v>
      </c>
      <c r="N18" s="137">
        <v>0.4655438530101178</v>
      </c>
      <c r="O18" s="137">
        <v>0.73834077588387315</v>
      </c>
      <c r="Q18" s="58" t="str">
        <f t="shared" si="0"/>
        <v>八尾市</v>
      </c>
      <c r="R18" s="78">
        <f t="shared" si="12"/>
        <v>0.55557112336944325</v>
      </c>
      <c r="S18" s="78">
        <f t="shared" si="1"/>
        <v>0.51530301771443321</v>
      </c>
      <c r="T18" s="114">
        <f t="shared" si="2"/>
        <v>4.1000000000000032</v>
      </c>
      <c r="U18" s="58" t="str">
        <f t="shared" si="3"/>
        <v>平野区</v>
      </c>
      <c r="V18" s="78">
        <f t="shared" si="13"/>
        <v>0.80832329107973311</v>
      </c>
      <c r="W18" s="78">
        <f t="shared" si="4"/>
        <v>0.77694664251820622</v>
      </c>
      <c r="X18" s="114">
        <f t="shared" si="5"/>
        <v>3.1000000000000028</v>
      </c>
      <c r="Z18" s="78">
        <f t="shared" si="6"/>
        <v>0.52070379287511614</v>
      </c>
      <c r="AA18" s="78">
        <f t="shared" si="7"/>
        <v>0.49516240125262923</v>
      </c>
      <c r="AB18" s="114">
        <f t="shared" si="8"/>
        <v>2.6000000000000023</v>
      </c>
      <c r="AC18" s="78">
        <f t="shared" si="9"/>
        <v>0.78268200245435593</v>
      </c>
      <c r="AD18" s="78">
        <f t="shared" si="10"/>
        <v>0.76309254995575904</v>
      </c>
      <c r="AE18" s="114">
        <f t="shared" si="11"/>
        <v>2.0000000000000018</v>
      </c>
      <c r="AF18" s="83">
        <v>0</v>
      </c>
    </row>
    <row r="19" spans="2:32" s="61" customFormat="1" ht="13.5" customHeight="1">
      <c r="B19" s="81">
        <v>14</v>
      </c>
      <c r="C19" s="59" t="s">
        <v>87</v>
      </c>
      <c r="D19" s="138">
        <v>0.49900720154132833</v>
      </c>
      <c r="E19" s="139">
        <v>0.76081043424984696</v>
      </c>
      <c r="F19" s="138">
        <v>0.49054426430491332</v>
      </c>
      <c r="G19" s="139">
        <v>0.75540086348391988</v>
      </c>
      <c r="J19" s="136">
        <v>14</v>
      </c>
      <c r="K19" s="59" t="s">
        <v>87</v>
      </c>
      <c r="L19" s="137">
        <v>0.47233500068937073</v>
      </c>
      <c r="M19" s="137">
        <v>0.74553536390481145</v>
      </c>
      <c r="N19" s="137">
        <v>0.48118712203545827</v>
      </c>
      <c r="O19" s="137">
        <v>0.7408166441833417</v>
      </c>
      <c r="Q19" s="58" t="str">
        <f t="shared" si="0"/>
        <v>住之江区</v>
      </c>
      <c r="R19" s="78">
        <f t="shared" si="12"/>
        <v>0.55215429674845873</v>
      </c>
      <c r="S19" s="78">
        <f t="shared" si="1"/>
        <v>0.52627757277834197</v>
      </c>
      <c r="T19" s="114">
        <f t="shared" si="2"/>
        <v>2.6000000000000023</v>
      </c>
      <c r="U19" s="58" t="str">
        <f t="shared" si="3"/>
        <v>西成区</v>
      </c>
      <c r="V19" s="78">
        <f t="shared" si="13"/>
        <v>0.80747793098527154</v>
      </c>
      <c r="W19" s="78">
        <f t="shared" si="4"/>
        <v>0.78628651534368077</v>
      </c>
      <c r="X19" s="114">
        <f t="shared" si="5"/>
        <v>2.1000000000000019</v>
      </c>
      <c r="Z19" s="78">
        <f t="shared" si="6"/>
        <v>0.52070379287511614</v>
      </c>
      <c r="AA19" s="78">
        <f t="shared" si="7"/>
        <v>0.49516240125262923</v>
      </c>
      <c r="AB19" s="114">
        <f t="shared" si="8"/>
        <v>2.6000000000000023</v>
      </c>
      <c r="AC19" s="78">
        <f t="shared" si="9"/>
        <v>0.78268200245435593</v>
      </c>
      <c r="AD19" s="78">
        <f t="shared" si="10"/>
        <v>0.76309254995575904</v>
      </c>
      <c r="AE19" s="114">
        <f t="shared" si="11"/>
        <v>2.0000000000000018</v>
      </c>
      <c r="AF19" s="83">
        <v>0</v>
      </c>
    </row>
    <row r="20" spans="2:32" s="61" customFormat="1" ht="13.5" customHeight="1">
      <c r="B20" s="81">
        <v>15</v>
      </c>
      <c r="C20" s="59" t="s">
        <v>88</v>
      </c>
      <c r="D20" s="140">
        <v>0.55953324003874461</v>
      </c>
      <c r="E20" s="141">
        <v>0.81094998479257407</v>
      </c>
      <c r="F20" s="140">
        <v>0.54461686379210628</v>
      </c>
      <c r="G20" s="141">
        <v>0.80118449528570868</v>
      </c>
      <c r="J20" s="136">
        <v>15</v>
      </c>
      <c r="K20" s="59" t="s">
        <v>88</v>
      </c>
      <c r="L20" s="137">
        <v>0.52262024110955518</v>
      </c>
      <c r="M20" s="137">
        <v>0.79021094803370362</v>
      </c>
      <c r="N20" s="137">
        <v>0.520024093218732</v>
      </c>
      <c r="O20" s="137">
        <v>0.78186276107466646</v>
      </c>
      <c r="Q20" s="58" t="str">
        <f t="shared" si="0"/>
        <v>門真市</v>
      </c>
      <c r="R20" s="78">
        <f t="shared" si="12"/>
        <v>0.54903940213837077</v>
      </c>
      <c r="S20" s="78">
        <f t="shared" si="1"/>
        <v>0.52631117296110608</v>
      </c>
      <c r="T20" s="114">
        <f t="shared" si="2"/>
        <v>2.300000000000002</v>
      </c>
      <c r="U20" s="58" t="str">
        <f t="shared" si="3"/>
        <v>此花区</v>
      </c>
      <c r="V20" s="78">
        <f t="shared" si="13"/>
        <v>0.80547900049832366</v>
      </c>
      <c r="W20" s="78">
        <f t="shared" si="4"/>
        <v>0.78524537121873705</v>
      </c>
      <c r="X20" s="114">
        <f t="shared" si="5"/>
        <v>2.0000000000000018</v>
      </c>
      <c r="Z20" s="78">
        <f t="shared" si="6"/>
        <v>0.52070379287511614</v>
      </c>
      <c r="AA20" s="78">
        <f t="shared" si="7"/>
        <v>0.49516240125262923</v>
      </c>
      <c r="AB20" s="114">
        <f t="shared" si="8"/>
        <v>2.6000000000000023</v>
      </c>
      <c r="AC20" s="78">
        <f t="shared" si="9"/>
        <v>0.78268200245435593</v>
      </c>
      <c r="AD20" s="78">
        <f t="shared" si="10"/>
        <v>0.76309254995575904</v>
      </c>
      <c r="AE20" s="114">
        <f t="shared" si="11"/>
        <v>2.0000000000000018</v>
      </c>
      <c r="AF20" s="83">
        <v>0</v>
      </c>
    </row>
    <row r="21" spans="2:32" s="61" customFormat="1" ht="13.5" customHeight="1">
      <c r="B21" s="81">
        <v>16</v>
      </c>
      <c r="C21" s="59" t="s">
        <v>54</v>
      </c>
      <c r="D21" s="142">
        <v>0.43925072700322154</v>
      </c>
      <c r="E21" s="143">
        <v>0.70490765695506019</v>
      </c>
      <c r="F21" s="142">
        <v>0.43374473453835827</v>
      </c>
      <c r="G21" s="143">
        <v>0.69343761015635863</v>
      </c>
      <c r="J21" s="136">
        <v>16</v>
      </c>
      <c r="K21" s="59" t="s">
        <v>54</v>
      </c>
      <c r="L21" s="137">
        <v>0.39558779474541372</v>
      </c>
      <c r="M21" s="137">
        <v>0.67644725034682485</v>
      </c>
      <c r="N21" s="137">
        <v>0.40938679175269832</v>
      </c>
      <c r="O21" s="137">
        <v>0.66883304621061357</v>
      </c>
      <c r="Q21" s="58" t="str">
        <f t="shared" si="0"/>
        <v>枚方市</v>
      </c>
      <c r="R21" s="78">
        <f t="shared" si="12"/>
        <v>0.54903524808693238</v>
      </c>
      <c r="S21" s="78">
        <f t="shared" si="1"/>
        <v>0.51841151042511313</v>
      </c>
      <c r="T21" s="114">
        <f t="shared" si="2"/>
        <v>3.1000000000000028</v>
      </c>
      <c r="U21" s="58" t="str">
        <f t="shared" si="3"/>
        <v>枚方市</v>
      </c>
      <c r="V21" s="78">
        <f t="shared" si="13"/>
        <v>0.80467198961643449</v>
      </c>
      <c r="W21" s="78">
        <f t="shared" si="4"/>
        <v>0.78880818980172329</v>
      </c>
      <c r="X21" s="114">
        <f t="shared" si="5"/>
        <v>1.6000000000000014</v>
      </c>
      <c r="Z21" s="78">
        <f t="shared" si="6"/>
        <v>0.52070379287511614</v>
      </c>
      <c r="AA21" s="78">
        <f t="shared" si="7"/>
        <v>0.49516240125262923</v>
      </c>
      <c r="AB21" s="114">
        <f t="shared" si="8"/>
        <v>2.6000000000000023</v>
      </c>
      <c r="AC21" s="78">
        <f t="shared" si="9"/>
        <v>0.78268200245435593</v>
      </c>
      <c r="AD21" s="78">
        <f t="shared" si="10"/>
        <v>0.76309254995575904</v>
      </c>
      <c r="AE21" s="114">
        <f t="shared" si="11"/>
        <v>2.0000000000000018</v>
      </c>
      <c r="AF21" s="83">
        <v>0</v>
      </c>
    </row>
    <row r="22" spans="2:32" s="61" customFormat="1" ht="13.5" customHeight="1">
      <c r="B22" s="81">
        <v>17</v>
      </c>
      <c r="C22" s="59" t="s">
        <v>89</v>
      </c>
      <c r="D22" s="138">
        <v>0.52254889064282628</v>
      </c>
      <c r="E22" s="139">
        <v>0.77597787696305442</v>
      </c>
      <c r="F22" s="138">
        <v>0.51597148979287966</v>
      </c>
      <c r="G22" s="139">
        <v>0.76742936499472558</v>
      </c>
      <c r="J22" s="136">
        <v>17</v>
      </c>
      <c r="K22" s="59" t="s">
        <v>89</v>
      </c>
      <c r="L22" s="137">
        <v>0.49826879342826058</v>
      </c>
      <c r="M22" s="137">
        <v>0.75636807794009409</v>
      </c>
      <c r="N22" s="137">
        <v>0.49197023100161746</v>
      </c>
      <c r="O22" s="137">
        <v>0.74724917753504871</v>
      </c>
      <c r="Q22" s="58" t="str">
        <f t="shared" si="0"/>
        <v>此花区</v>
      </c>
      <c r="R22" s="78">
        <f t="shared" si="12"/>
        <v>0.54798881096148422</v>
      </c>
      <c r="S22" s="78">
        <f t="shared" si="1"/>
        <v>0.51093815521942676</v>
      </c>
      <c r="T22" s="114">
        <f t="shared" si="2"/>
        <v>3.7000000000000033</v>
      </c>
      <c r="U22" s="58" t="str">
        <f t="shared" si="3"/>
        <v>泉佐野市</v>
      </c>
      <c r="V22" s="78">
        <f t="shared" si="13"/>
        <v>0.80434081490476872</v>
      </c>
      <c r="W22" s="78">
        <f t="shared" si="4"/>
        <v>0.78985476085256978</v>
      </c>
      <c r="X22" s="114">
        <f t="shared" si="5"/>
        <v>1.4000000000000012</v>
      </c>
      <c r="Z22" s="78">
        <f t="shared" si="6"/>
        <v>0.52070379287511614</v>
      </c>
      <c r="AA22" s="78">
        <f t="shared" si="7"/>
        <v>0.49516240125262923</v>
      </c>
      <c r="AB22" s="114">
        <f t="shared" si="8"/>
        <v>2.6000000000000023</v>
      </c>
      <c r="AC22" s="78">
        <f t="shared" si="9"/>
        <v>0.78268200245435593</v>
      </c>
      <c r="AD22" s="78">
        <f t="shared" si="10"/>
        <v>0.76309254995575904</v>
      </c>
      <c r="AE22" s="114">
        <f t="shared" si="11"/>
        <v>2.0000000000000018</v>
      </c>
      <c r="AF22" s="83">
        <v>0</v>
      </c>
    </row>
    <row r="23" spans="2:32" s="61" customFormat="1" ht="13.5" customHeight="1">
      <c r="B23" s="81">
        <v>18</v>
      </c>
      <c r="C23" s="59" t="s">
        <v>55</v>
      </c>
      <c r="D23" s="138">
        <v>0.52697491043318268</v>
      </c>
      <c r="E23" s="139">
        <v>0.78109088473887078</v>
      </c>
      <c r="F23" s="138">
        <v>0.50820431979259484</v>
      </c>
      <c r="G23" s="139">
        <v>0.77268081822313395</v>
      </c>
      <c r="J23" s="136">
        <v>18</v>
      </c>
      <c r="K23" s="59" t="s">
        <v>55</v>
      </c>
      <c r="L23" s="137">
        <v>0.48379718966180946</v>
      </c>
      <c r="M23" s="137">
        <v>0.76341134837501456</v>
      </c>
      <c r="N23" s="137">
        <v>0.48871503788375609</v>
      </c>
      <c r="O23" s="137">
        <v>0.75617877789179921</v>
      </c>
      <c r="Q23" s="58" t="str">
        <f t="shared" si="0"/>
        <v>交野市</v>
      </c>
      <c r="R23" s="78">
        <f t="shared" si="12"/>
        <v>0.54665762187723055</v>
      </c>
      <c r="S23" s="78">
        <f t="shared" si="1"/>
        <v>0.50395766754736115</v>
      </c>
      <c r="T23" s="114">
        <f t="shared" si="2"/>
        <v>4.3000000000000043</v>
      </c>
      <c r="U23" s="58" t="str">
        <f t="shared" si="3"/>
        <v>門真市</v>
      </c>
      <c r="V23" s="78">
        <f t="shared" si="13"/>
        <v>0.80156955242107264</v>
      </c>
      <c r="W23" s="78">
        <f t="shared" si="4"/>
        <v>0.78573202544037646</v>
      </c>
      <c r="X23" s="114">
        <f t="shared" si="5"/>
        <v>1.6000000000000014</v>
      </c>
      <c r="Z23" s="78">
        <f t="shared" si="6"/>
        <v>0.52070379287511614</v>
      </c>
      <c r="AA23" s="78">
        <f t="shared" si="7"/>
        <v>0.49516240125262923</v>
      </c>
      <c r="AB23" s="114">
        <f t="shared" si="8"/>
        <v>2.6000000000000023</v>
      </c>
      <c r="AC23" s="78">
        <f t="shared" si="9"/>
        <v>0.78268200245435593</v>
      </c>
      <c r="AD23" s="78">
        <f t="shared" si="10"/>
        <v>0.76309254995575904</v>
      </c>
      <c r="AE23" s="114">
        <f t="shared" si="11"/>
        <v>2.0000000000000018</v>
      </c>
      <c r="AF23" s="83">
        <v>0</v>
      </c>
    </row>
    <row r="24" spans="2:32" s="61" customFormat="1" ht="13.5" customHeight="1">
      <c r="B24" s="81">
        <v>19</v>
      </c>
      <c r="C24" s="59" t="s">
        <v>90</v>
      </c>
      <c r="D24" s="138">
        <v>0.56248708893772137</v>
      </c>
      <c r="E24" s="139">
        <v>0.81398210597139431</v>
      </c>
      <c r="F24" s="138">
        <v>0.54588834200992786</v>
      </c>
      <c r="G24" s="139">
        <v>0.80747793098527154</v>
      </c>
      <c r="J24" s="136">
        <v>19</v>
      </c>
      <c r="K24" s="59" t="s">
        <v>90</v>
      </c>
      <c r="L24" s="137">
        <v>0.5222847985763559</v>
      </c>
      <c r="M24" s="137">
        <v>0.79399790508990686</v>
      </c>
      <c r="N24" s="137">
        <v>0.51268162858077881</v>
      </c>
      <c r="O24" s="137">
        <v>0.78628651534368077</v>
      </c>
      <c r="Q24" s="58" t="str">
        <f t="shared" si="0"/>
        <v>西成区</v>
      </c>
      <c r="R24" s="78">
        <f t="shared" si="12"/>
        <v>0.54588834200992786</v>
      </c>
      <c r="S24" s="78">
        <f t="shared" si="1"/>
        <v>0.51268162858077881</v>
      </c>
      <c r="T24" s="114">
        <f t="shared" si="2"/>
        <v>3.3000000000000029</v>
      </c>
      <c r="U24" s="58" t="str">
        <f t="shared" si="3"/>
        <v>豊能町</v>
      </c>
      <c r="V24" s="78">
        <f t="shared" si="13"/>
        <v>0.80142856371356441</v>
      </c>
      <c r="W24" s="78">
        <f t="shared" si="4"/>
        <v>0.78584666858002183</v>
      </c>
      <c r="X24" s="114">
        <f t="shared" si="5"/>
        <v>1.5000000000000013</v>
      </c>
      <c r="Z24" s="78">
        <f t="shared" si="6"/>
        <v>0.52070379287511614</v>
      </c>
      <c r="AA24" s="78">
        <f t="shared" si="7"/>
        <v>0.49516240125262923</v>
      </c>
      <c r="AB24" s="114">
        <f t="shared" si="8"/>
        <v>2.6000000000000023</v>
      </c>
      <c r="AC24" s="78">
        <f t="shared" si="9"/>
        <v>0.78268200245435593</v>
      </c>
      <c r="AD24" s="78">
        <f t="shared" si="10"/>
        <v>0.76309254995575904</v>
      </c>
      <c r="AE24" s="114">
        <f t="shared" si="11"/>
        <v>2.0000000000000018</v>
      </c>
      <c r="AF24" s="83">
        <v>0</v>
      </c>
    </row>
    <row r="25" spans="2:32" s="61" customFormat="1" ht="13.5" customHeight="1">
      <c r="B25" s="81">
        <v>20</v>
      </c>
      <c r="C25" s="59" t="s">
        <v>91</v>
      </c>
      <c r="D25" s="138">
        <v>0.58090472594964326</v>
      </c>
      <c r="E25" s="139">
        <v>0.8256451340223242</v>
      </c>
      <c r="F25" s="138">
        <v>0.57949802869781575</v>
      </c>
      <c r="G25" s="139">
        <v>0.81821352863203789</v>
      </c>
      <c r="J25" s="136">
        <v>20</v>
      </c>
      <c r="K25" s="59" t="s">
        <v>91</v>
      </c>
      <c r="L25" s="137">
        <v>0.55421336665960197</v>
      </c>
      <c r="M25" s="137">
        <v>0.80946260671056769</v>
      </c>
      <c r="N25" s="137">
        <v>0.54973348220254048</v>
      </c>
      <c r="O25" s="137">
        <v>0.79957556220016068</v>
      </c>
      <c r="Q25" s="58" t="str">
        <f t="shared" si="0"/>
        <v>浪速区</v>
      </c>
      <c r="R25" s="78">
        <f t="shared" si="12"/>
        <v>0.54506277236606593</v>
      </c>
      <c r="S25" s="78">
        <f t="shared" si="1"/>
        <v>0.51131994046374363</v>
      </c>
      <c r="T25" s="114">
        <f t="shared" si="2"/>
        <v>3.400000000000003</v>
      </c>
      <c r="U25" s="58" t="str">
        <f t="shared" si="3"/>
        <v>城東区</v>
      </c>
      <c r="V25" s="78">
        <f t="shared" si="13"/>
        <v>0.80118449528570868</v>
      </c>
      <c r="W25" s="78">
        <f t="shared" si="4"/>
        <v>0.78186276107466646</v>
      </c>
      <c r="X25" s="114">
        <f t="shared" si="5"/>
        <v>1.9000000000000017</v>
      </c>
      <c r="Z25" s="78">
        <f t="shared" si="6"/>
        <v>0.52070379287511614</v>
      </c>
      <c r="AA25" s="78">
        <f t="shared" si="7"/>
        <v>0.49516240125262923</v>
      </c>
      <c r="AB25" s="114">
        <f t="shared" si="8"/>
        <v>2.6000000000000023</v>
      </c>
      <c r="AC25" s="78">
        <f t="shared" si="9"/>
        <v>0.78268200245435593</v>
      </c>
      <c r="AD25" s="78">
        <f t="shared" si="10"/>
        <v>0.76309254995575904</v>
      </c>
      <c r="AE25" s="114">
        <f t="shared" si="11"/>
        <v>2.0000000000000018</v>
      </c>
      <c r="AF25" s="83">
        <v>0</v>
      </c>
    </row>
    <row r="26" spans="2:32" s="61" customFormat="1" ht="13.5" customHeight="1">
      <c r="B26" s="81">
        <v>21</v>
      </c>
      <c r="C26" s="59" t="s">
        <v>92</v>
      </c>
      <c r="D26" s="138">
        <v>0.55093550137285618</v>
      </c>
      <c r="E26" s="139">
        <v>0.79568243932777349</v>
      </c>
      <c r="F26" s="138">
        <v>0.53313706112881687</v>
      </c>
      <c r="G26" s="139">
        <v>0.78715009745386844</v>
      </c>
      <c r="J26" s="136">
        <v>21</v>
      </c>
      <c r="K26" s="59" t="s">
        <v>92</v>
      </c>
      <c r="L26" s="137">
        <v>0.4931880320379064</v>
      </c>
      <c r="M26" s="137">
        <v>0.77945501184317079</v>
      </c>
      <c r="N26" s="137">
        <v>0.50100651380795502</v>
      </c>
      <c r="O26" s="137">
        <v>0.77058748451906012</v>
      </c>
      <c r="Q26" s="58" t="str">
        <f t="shared" si="0"/>
        <v>城東区</v>
      </c>
      <c r="R26" s="78">
        <f t="shared" si="12"/>
        <v>0.54461686379210628</v>
      </c>
      <c r="S26" s="78">
        <f t="shared" si="1"/>
        <v>0.520024093218732</v>
      </c>
      <c r="T26" s="114">
        <f t="shared" si="2"/>
        <v>2.5000000000000022</v>
      </c>
      <c r="U26" s="58" t="str">
        <f t="shared" si="3"/>
        <v>浪速区</v>
      </c>
      <c r="V26" s="78">
        <f t="shared" si="13"/>
        <v>0.80014015684070461</v>
      </c>
      <c r="W26" s="78">
        <f t="shared" si="4"/>
        <v>0.7787472578627721</v>
      </c>
      <c r="X26" s="114">
        <f t="shared" si="5"/>
        <v>2.1000000000000019</v>
      </c>
      <c r="Z26" s="78">
        <f t="shared" si="6"/>
        <v>0.52070379287511614</v>
      </c>
      <c r="AA26" s="78">
        <f t="shared" si="7"/>
        <v>0.49516240125262923</v>
      </c>
      <c r="AB26" s="114">
        <f t="shared" si="8"/>
        <v>2.6000000000000023</v>
      </c>
      <c r="AC26" s="78">
        <f t="shared" si="9"/>
        <v>0.78268200245435593</v>
      </c>
      <c r="AD26" s="78">
        <f t="shared" si="10"/>
        <v>0.76309254995575904</v>
      </c>
      <c r="AE26" s="114">
        <f t="shared" si="11"/>
        <v>2.0000000000000018</v>
      </c>
      <c r="AF26" s="83">
        <v>0</v>
      </c>
    </row>
    <row r="27" spans="2:32" s="61" customFormat="1" ht="13.5" customHeight="1">
      <c r="B27" s="81">
        <v>22</v>
      </c>
      <c r="C27" s="59" t="s">
        <v>56</v>
      </c>
      <c r="D27" s="138">
        <v>0.57312698735566336</v>
      </c>
      <c r="E27" s="139">
        <v>0.82054491886491265</v>
      </c>
      <c r="F27" s="138">
        <v>0.55215429674845873</v>
      </c>
      <c r="G27" s="139">
        <v>0.81345702424490596</v>
      </c>
      <c r="J27" s="136">
        <v>22</v>
      </c>
      <c r="K27" s="59" t="s">
        <v>56</v>
      </c>
      <c r="L27" s="137">
        <v>0.51171015431015654</v>
      </c>
      <c r="M27" s="137">
        <v>0.79855595722357176</v>
      </c>
      <c r="N27" s="137">
        <v>0.52627757277834197</v>
      </c>
      <c r="O27" s="137">
        <v>0.79437696753262532</v>
      </c>
      <c r="Q27" s="58" t="str">
        <f t="shared" si="0"/>
        <v>西区</v>
      </c>
      <c r="R27" s="78">
        <f t="shared" si="12"/>
        <v>0.54417299831159716</v>
      </c>
      <c r="S27" s="78">
        <f t="shared" si="1"/>
        <v>0.50655965446857476</v>
      </c>
      <c r="T27" s="114">
        <f t="shared" si="2"/>
        <v>3.7000000000000033</v>
      </c>
      <c r="U27" s="58" t="str">
        <f t="shared" si="3"/>
        <v>堺市美原区</v>
      </c>
      <c r="V27" s="78">
        <f t="shared" si="13"/>
        <v>0.79991466535625289</v>
      </c>
      <c r="W27" s="78">
        <f t="shared" si="4"/>
        <v>0.78601892652085636</v>
      </c>
      <c r="X27" s="114">
        <f t="shared" si="5"/>
        <v>1.4000000000000012</v>
      </c>
      <c r="Z27" s="78">
        <f t="shared" si="6"/>
        <v>0.52070379287511614</v>
      </c>
      <c r="AA27" s="78">
        <f t="shared" si="7"/>
        <v>0.49516240125262923</v>
      </c>
      <c r="AB27" s="114">
        <f t="shared" si="8"/>
        <v>2.6000000000000023</v>
      </c>
      <c r="AC27" s="78">
        <f t="shared" si="9"/>
        <v>0.78268200245435593</v>
      </c>
      <c r="AD27" s="78">
        <f t="shared" si="10"/>
        <v>0.76309254995575904</v>
      </c>
      <c r="AE27" s="114">
        <f t="shared" si="11"/>
        <v>2.0000000000000018</v>
      </c>
      <c r="AF27" s="83">
        <v>0</v>
      </c>
    </row>
    <row r="28" spans="2:32" s="61" customFormat="1" ht="13.5" customHeight="1">
      <c r="B28" s="81">
        <v>23</v>
      </c>
      <c r="C28" s="59" t="s">
        <v>93</v>
      </c>
      <c r="D28" s="140">
        <v>0.54602060276427766</v>
      </c>
      <c r="E28" s="141">
        <v>0.8175600582117809</v>
      </c>
      <c r="F28" s="140">
        <v>0.53750158032585349</v>
      </c>
      <c r="G28" s="141">
        <v>0.80832329107973311</v>
      </c>
      <c r="J28" s="136">
        <v>23</v>
      </c>
      <c r="K28" s="59" t="s">
        <v>93</v>
      </c>
      <c r="L28" s="137">
        <v>0.50440459902139012</v>
      </c>
      <c r="M28" s="137">
        <v>0.78742917744116736</v>
      </c>
      <c r="N28" s="137">
        <v>0.5087428648574116</v>
      </c>
      <c r="O28" s="137">
        <v>0.77694664251820622</v>
      </c>
      <c r="Q28" s="58" t="str">
        <f t="shared" si="0"/>
        <v>茨木市</v>
      </c>
      <c r="R28" s="78">
        <f t="shared" si="12"/>
        <v>0.54229236214829957</v>
      </c>
      <c r="S28" s="78">
        <f t="shared" si="1"/>
        <v>0.51782660349605769</v>
      </c>
      <c r="T28" s="114">
        <f t="shared" si="2"/>
        <v>2.4000000000000021</v>
      </c>
      <c r="U28" s="58" t="str">
        <f t="shared" si="3"/>
        <v>八尾市</v>
      </c>
      <c r="V28" s="78">
        <f t="shared" si="13"/>
        <v>0.7995885641982905</v>
      </c>
      <c r="W28" s="78">
        <f t="shared" si="4"/>
        <v>0.77745362007604768</v>
      </c>
      <c r="X28" s="114">
        <f t="shared" si="5"/>
        <v>2.300000000000002</v>
      </c>
      <c r="Z28" s="78">
        <f t="shared" si="6"/>
        <v>0.52070379287511614</v>
      </c>
      <c r="AA28" s="78">
        <f t="shared" si="7"/>
        <v>0.49516240125262923</v>
      </c>
      <c r="AB28" s="114">
        <f t="shared" si="8"/>
        <v>2.6000000000000023</v>
      </c>
      <c r="AC28" s="78">
        <f t="shared" si="9"/>
        <v>0.78268200245435593</v>
      </c>
      <c r="AD28" s="78">
        <f t="shared" si="10"/>
        <v>0.76309254995575904</v>
      </c>
      <c r="AE28" s="114">
        <f t="shared" si="11"/>
        <v>2.0000000000000018</v>
      </c>
      <c r="AF28" s="83">
        <v>0</v>
      </c>
    </row>
    <row r="29" spans="2:32" s="61" customFormat="1" ht="13.5" customHeight="1">
      <c r="B29" s="81">
        <v>24</v>
      </c>
      <c r="C29" s="59" t="s">
        <v>94</v>
      </c>
      <c r="D29" s="142">
        <v>0.49957241619347059</v>
      </c>
      <c r="E29" s="143">
        <v>0.74481204141567303</v>
      </c>
      <c r="F29" s="142">
        <v>0.48295350869345122</v>
      </c>
      <c r="G29" s="143">
        <v>0.73850766206688534</v>
      </c>
      <c r="J29" s="136">
        <v>24</v>
      </c>
      <c r="K29" s="59" t="s">
        <v>94</v>
      </c>
      <c r="L29" s="137">
        <v>0.46564645526868992</v>
      </c>
      <c r="M29" s="137">
        <v>0.72534982245536916</v>
      </c>
      <c r="N29" s="137">
        <v>0.45623300533716948</v>
      </c>
      <c r="O29" s="137">
        <v>0.72120531383827247</v>
      </c>
      <c r="Q29" s="58" t="str">
        <f t="shared" si="0"/>
        <v>羽曳野市</v>
      </c>
      <c r="R29" s="78">
        <f t="shared" si="12"/>
        <v>0.54010293471494142</v>
      </c>
      <c r="S29" s="78">
        <f t="shared" si="1"/>
        <v>0.51185456211925751</v>
      </c>
      <c r="T29" s="114">
        <f t="shared" si="2"/>
        <v>2.8000000000000025</v>
      </c>
      <c r="U29" s="58" t="str">
        <f t="shared" si="3"/>
        <v>堺市堺区</v>
      </c>
      <c r="V29" s="78">
        <f t="shared" si="13"/>
        <v>0.79870212847806321</v>
      </c>
      <c r="W29" s="78">
        <f t="shared" si="4"/>
        <v>0.78509618346834675</v>
      </c>
      <c r="X29" s="114">
        <f t="shared" si="5"/>
        <v>1.4000000000000012</v>
      </c>
      <c r="Z29" s="78">
        <f t="shared" si="6"/>
        <v>0.52070379287511614</v>
      </c>
      <c r="AA29" s="78">
        <f t="shared" si="7"/>
        <v>0.49516240125262923</v>
      </c>
      <c r="AB29" s="114">
        <f t="shared" si="8"/>
        <v>2.6000000000000023</v>
      </c>
      <c r="AC29" s="78">
        <f t="shared" si="9"/>
        <v>0.78268200245435593</v>
      </c>
      <c r="AD29" s="78">
        <f t="shared" si="10"/>
        <v>0.76309254995575904</v>
      </c>
      <c r="AE29" s="114">
        <f t="shared" si="11"/>
        <v>2.0000000000000018</v>
      </c>
      <c r="AF29" s="83">
        <v>0</v>
      </c>
    </row>
    <row r="30" spans="2:32" s="61" customFormat="1" ht="13.5" customHeight="1">
      <c r="B30" s="81">
        <v>25</v>
      </c>
      <c r="C30" s="59" t="s">
        <v>95</v>
      </c>
      <c r="D30" s="138">
        <v>0.50980694675186811</v>
      </c>
      <c r="E30" s="139">
        <v>0.77205689428484503</v>
      </c>
      <c r="F30" s="138">
        <v>0.49353818975344249</v>
      </c>
      <c r="G30" s="139">
        <v>0.76487560240987928</v>
      </c>
      <c r="J30" s="136">
        <v>25</v>
      </c>
      <c r="K30" s="59" t="s">
        <v>95</v>
      </c>
      <c r="L30" s="137">
        <v>0.47008982078108136</v>
      </c>
      <c r="M30" s="137">
        <v>0.75680794676941776</v>
      </c>
      <c r="N30" s="137">
        <v>0.47473456930216368</v>
      </c>
      <c r="O30" s="137">
        <v>0.74336857804473644</v>
      </c>
      <c r="Q30" s="58" t="str">
        <f t="shared" si="0"/>
        <v>都島区</v>
      </c>
      <c r="R30" s="78">
        <f t="shared" si="12"/>
        <v>0.53994713007129624</v>
      </c>
      <c r="S30" s="78">
        <f t="shared" si="1"/>
        <v>0.52865478098848073</v>
      </c>
      <c r="T30" s="114">
        <f t="shared" si="2"/>
        <v>1.100000000000001</v>
      </c>
      <c r="U30" s="58" t="str">
        <f t="shared" si="3"/>
        <v>忠岡町</v>
      </c>
      <c r="V30" s="78">
        <f t="shared" si="13"/>
        <v>0.79679858826160233</v>
      </c>
      <c r="W30" s="78">
        <f t="shared" si="4"/>
        <v>0.76849571643672443</v>
      </c>
      <c r="X30" s="114">
        <f t="shared" si="5"/>
        <v>2.9000000000000026</v>
      </c>
      <c r="Z30" s="78">
        <f t="shared" si="6"/>
        <v>0.52070379287511614</v>
      </c>
      <c r="AA30" s="78">
        <f t="shared" si="7"/>
        <v>0.49516240125262923</v>
      </c>
      <c r="AB30" s="114">
        <f t="shared" si="8"/>
        <v>2.6000000000000023</v>
      </c>
      <c r="AC30" s="78">
        <f t="shared" si="9"/>
        <v>0.78268200245435593</v>
      </c>
      <c r="AD30" s="78">
        <f t="shared" si="10"/>
        <v>0.76309254995575904</v>
      </c>
      <c r="AE30" s="114">
        <f t="shared" si="11"/>
        <v>2.0000000000000018</v>
      </c>
      <c r="AF30" s="83">
        <v>0</v>
      </c>
    </row>
    <row r="31" spans="2:32" s="61" customFormat="1" ht="13.5" customHeight="1">
      <c r="B31" s="81">
        <v>26</v>
      </c>
      <c r="C31" s="59" t="s">
        <v>30</v>
      </c>
      <c r="D31" s="138">
        <v>0.52356715680488053</v>
      </c>
      <c r="E31" s="139">
        <v>0.7891987626075726</v>
      </c>
      <c r="F31" s="138">
        <v>0.51720638997200652</v>
      </c>
      <c r="G31" s="139">
        <v>0.78121120127235089</v>
      </c>
      <c r="J31" s="136">
        <v>26</v>
      </c>
      <c r="K31" s="59" t="s">
        <v>30</v>
      </c>
      <c r="L31" s="137">
        <v>0.49485091989826169</v>
      </c>
      <c r="M31" s="137">
        <v>0.76883123271562792</v>
      </c>
      <c r="N31" s="137">
        <v>0.49427431566856633</v>
      </c>
      <c r="O31" s="137">
        <v>0.7625690396168584</v>
      </c>
      <c r="Q31" s="58" t="str">
        <f t="shared" si="0"/>
        <v>泉佐野市</v>
      </c>
      <c r="R31" s="78">
        <f t="shared" si="12"/>
        <v>0.53924118193307669</v>
      </c>
      <c r="S31" s="78">
        <f t="shared" si="1"/>
        <v>0.52202385655352934</v>
      </c>
      <c r="T31" s="114">
        <f t="shared" si="2"/>
        <v>1.7000000000000015</v>
      </c>
      <c r="U31" s="58" t="str">
        <f t="shared" si="3"/>
        <v>都島区</v>
      </c>
      <c r="V31" s="78">
        <f t="shared" si="13"/>
        <v>0.79501592959982748</v>
      </c>
      <c r="W31" s="78">
        <f t="shared" si="4"/>
        <v>0.77682835066238121</v>
      </c>
      <c r="X31" s="114">
        <f t="shared" si="5"/>
        <v>1.8000000000000016</v>
      </c>
      <c r="Z31" s="78">
        <f t="shared" si="6"/>
        <v>0.52070379287511614</v>
      </c>
      <c r="AA31" s="78">
        <f t="shared" si="7"/>
        <v>0.49516240125262923</v>
      </c>
      <c r="AB31" s="114">
        <f t="shared" si="8"/>
        <v>2.6000000000000023</v>
      </c>
      <c r="AC31" s="78">
        <f t="shared" si="9"/>
        <v>0.78268200245435593</v>
      </c>
      <c r="AD31" s="78">
        <f t="shared" si="10"/>
        <v>0.76309254995575904</v>
      </c>
      <c r="AE31" s="114">
        <f t="shared" si="11"/>
        <v>2.0000000000000018</v>
      </c>
      <c r="AF31" s="83">
        <v>0</v>
      </c>
    </row>
    <row r="32" spans="2:32" s="61" customFormat="1" ht="13.5" customHeight="1">
      <c r="B32" s="81">
        <v>27</v>
      </c>
      <c r="C32" s="59" t="s">
        <v>31</v>
      </c>
      <c r="D32" s="138">
        <v>0.55546730987179516</v>
      </c>
      <c r="E32" s="139">
        <v>0.80297482297588862</v>
      </c>
      <c r="F32" s="138">
        <v>0.56189992484300078</v>
      </c>
      <c r="G32" s="139">
        <v>0.79870212847806321</v>
      </c>
      <c r="J32" s="136">
        <v>27</v>
      </c>
      <c r="K32" s="59" t="s">
        <v>31</v>
      </c>
      <c r="L32" s="137">
        <v>0.54476708299084942</v>
      </c>
      <c r="M32" s="137">
        <v>0.79256299448164091</v>
      </c>
      <c r="N32" s="137">
        <v>0.53452314547021962</v>
      </c>
      <c r="O32" s="137">
        <v>0.78509618346834675</v>
      </c>
      <c r="Q32" s="58" t="str">
        <f t="shared" si="0"/>
        <v>平野区</v>
      </c>
      <c r="R32" s="78">
        <f t="shared" si="12"/>
        <v>0.53750158032585349</v>
      </c>
      <c r="S32" s="78">
        <f t="shared" si="1"/>
        <v>0.5087428648574116</v>
      </c>
      <c r="T32" s="114">
        <f t="shared" si="2"/>
        <v>2.9000000000000026</v>
      </c>
      <c r="U32" s="58" t="str">
        <f t="shared" si="3"/>
        <v>茨木市</v>
      </c>
      <c r="V32" s="78">
        <f t="shared" si="13"/>
        <v>0.79388171705570365</v>
      </c>
      <c r="W32" s="78">
        <f t="shared" si="4"/>
        <v>0.77689928176510492</v>
      </c>
      <c r="X32" s="114">
        <f t="shared" si="5"/>
        <v>1.7000000000000015</v>
      </c>
      <c r="Z32" s="78">
        <f t="shared" si="6"/>
        <v>0.52070379287511614</v>
      </c>
      <c r="AA32" s="78">
        <f t="shared" si="7"/>
        <v>0.49516240125262923</v>
      </c>
      <c r="AB32" s="114">
        <f t="shared" si="8"/>
        <v>2.6000000000000023</v>
      </c>
      <c r="AC32" s="78">
        <f t="shared" si="9"/>
        <v>0.78268200245435593</v>
      </c>
      <c r="AD32" s="78">
        <f t="shared" si="10"/>
        <v>0.76309254995575904</v>
      </c>
      <c r="AE32" s="114">
        <f t="shared" si="11"/>
        <v>2.0000000000000018</v>
      </c>
      <c r="AF32" s="83">
        <v>0</v>
      </c>
    </row>
    <row r="33" spans="2:32" s="61" customFormat="1" ht="13.5" customHeight="1">
      <c r="B33" s="81">
        <v>28</v>
      </c>
      <c r="C33" s="59" t="s">
        <v>32</v>
      </c>
      <c r="D33" s="138">
        <v>0.53800122214976442</v>
      </c>
      <c r="E33" s="139">
        <v>0.78927751271897351</v>
      </c>
      <c r="F33" s="138">
        <v>0.51785765992081456</v>
      </c>
      <c r="G33" s="139">
        <v>0.77965826408914496</v>
      </c>
      <c r="J33" s="136">
        <v>28</v>
      </c>
      <c r="K33" s="59" t="s">
        <v>32</v>
      </c>
      <c r="L33" s="137">
        <v>0.49060326103231</v>
      </c>
      <c r="M33" s="137">
        <v>0.76171809226801757</v>
      </c>
      <c r="N33" s="137">
        <v>0.49257391414480717</v>
      </c>
      <c r="O33" s="137">
        <v>0.75733663957507436</v>
      </c>
      <c r="Q33" s="58" t="str">
        <f t="shared" si="0"/>
        <v>堺市西区</v>
      </c>
      <c r="R33" s="78">
        <f t="shared" si="12"/>
        <v>0.5336200288744356</v>
      </c>
      <c r="S33" s="78">
        <f t="shared" si="1"/>
        <v>0.51579216698391894</v>
      </c>
      <c r="T33" s="114">
        <f t="shared" si="2"/>
        <v>1.8000000000000016</v>
      </c>
      <c r="U33" s="58" t="str">
        <f t="shared" si="3"/>
        <v>羽曳野市</v>
      </c>
      <c r="V33" s="78">
        <f t="shared" si="13"/>
        <v>0.79367599887087426</v>
      </c>
      <c r="W33" s="78">
        <f t="shared" si="4"/>
        <v>0.77070436816179377</v>
      </c>
      <c r="X33" s="114">
        <f t="shared" si="5"/>
        <v>2.300000000000002</v>
      </c>
      <c r="Z33" s="78">
        <f t="shared" si="6"/>
        <v>0.52070379287511614</v>
      </c>
      <c r="AA33" s="78">
        <f t="shared" si="7"/>
        <v>0.49516240125262923</v>
      </c>
      <c r="AB33" s="114">
        <f t="shared" si="8"/>
        <v>2.6000000000000023</v>
      </c>
      <c r="AC33" s="78">
        <f t="shared" si="9"/>
        <v>0.78268200245435593</v>
      </c>
      <c r="AD33" s="78">
        <f t="shared" si="10"/>
        <v>0.76309254995575904</v>
      </c>
      <c r="AE33" s="114">
        <f t="shared" si="11"/>
        <v>2.0000000000000018</v>
      </c>
      <c r="AF33" s="83">
        <v>0</v>
      </c>
    </row>
    <row r="34" spans="2:32" s="61" customFormat="1" ht="13.5" customHeight="1">
      <c r="B34" s="81">
        <v>29</v>
      </c>
      <c r="C34" s="59" t="s">
        <v>33</v>
      </c>
      <c r="D34" s="138">
        <v>0.52372668970187475</v>
      </c>
      <c r="E34" s="139">
        <v>0.79559747291652094</v>
      </c>
      <c r="F34" s="138">
        <v>0.51868807385834503</v>
      </c>
      <c r="G34" s="139">
        <v>0.78897308113195463</v>
      </c>
      <c r="J34" s="136">
        <v>29</v>
      </c>
      <c r="K34" s="59" t="s">
        <v>33</v>
      </c>
      <c r="L34" s="137">
        <v>0.49949166835781411</v>
      </c>
      <c r="M34" s="137">
        <v>0.77654088848385383</v>
      </c>
      <c r="N34" s="137">
        <v>0.49894220657928945</v>
      </c>
      <c r="O34" s="137">
        <v>0.77142288859625852</v>
      </c>
      <c r="Q34" s="58" t="str">
        <f t="shared" si="0"/>
        <v>鶴見区</v>
      </c>
      <c r="R34" s="78">
        <f t="shared" si="12"/>
        <v>0.53313706112881687</v>
      </c>
      <c r="S34" s="78">
        <f t="shared" si="1"/>
        <v>0.50100651380795502</v>
      </c>
      <c r="T34" s="114">
        <f t="shared" si="2"/>
        <v>3.2000000000000028</v>
      </c>
      <c r="U34" s="58" t="str">
        <f t="shared" si="3"/>
        <v>堺市西区</v>
      </c>
      <c r="V34" s="78">
        <f t="shared" si="13"/>
        <v>0.7935008266257626</v>
      </c>
      <c r="W34" s="78">
        <f t="shared" si="4"/>
        <v>0.77512597558520457</v>
      </c>
      <c r="X34" s="114">
        <f t="shared" si="5"/>
        <v>1.9000000000000017</v>
      </c>
      <c r="Z34" s="78">
        <f t="shared" si="6"/>
        <v>0.52070379287511614</v>
      </c>
      <c r="AA34" s="78">
        <f t="shared" si="7"/>
        <v>0.49516240125262923</v>
      </c>
      <c r="AB34" s="114">
        <f t="shared" si="8"/>
        <v>2.6000000000000023</v>
      </c>
      <c r="AC34" s="78">
        <f t="shared" si="9"/>
        <v>0.78268200245435593</v>
      </c>
      <c r="AD34" s="78">
        <f t="shared" si="10"/>
        <v>0.76309254995575904</v>
      </c>
      <c r="AE34" s="114">
        <f t="shared" si="11"/>
        <v>2.0000000000000018</v>
      </c>
      <c r="AF34" s="83">
        <v>0</v>
      </c>
    </row>
    <row r="35" spans="2:32" s="61" customFormat="1" ht="13.5" customHeight="1">
      <c r="B35" s="81">
        <v>30</v>
      </c>
      <c r="C35" s="59" t="s">
        <v>34</v>
      </c>
      <c r="D35" s="138">
        <v>0.54667406255315998</v>
      </c>
      <c r="E35" s="139">
        <v>0.80045325655791544</v>
      </c>
      <c r="F35" s="138">
        <v>0.5336200288744356</v>
      </c>
      <c r="G35" s="139">
        <v>0.7935008266257626</v>
      </c>
      <c r="J35" s="136">
        <v>30</v>
      </c>
      <c r="K35" s="59" t="s">
        <v>34</v>
      </c>
      <c r="L35" s="137">
        <v>0.50930224309377337</v>
      </c>
      <c r="M35" s="137">
        <v>0.78263959681638851</v>
      </c>
      <c r="N35" s="137">
        <v>0.51579216698391894</v>
      </c>
      <c r="O35" s="137">
        <v>0.77512597558520457</v>
      </c>
      <c r="Q35" s="58" t="str">
        <f t="shared" si="0"/>
        <v>松原市</v>
      </c>
      <c r="R35" s="78">
        <f t="shared" si="12"/>
        <v>0.5296440175964684</v>
      </c>
      <c r="S35" s="78">
        <f t="shared" si="1"/>
        <v>0.5011859959312015</v>
      </c>
      <c r="T35" s="114">
        <f t="shared" si="2"/>
        <v>2.9000000000000026</v>
      </c>
      <c r="U35" s="58" t="str">
        <f t="shared" si="3"/>
        <v>交野市</v>
      </c>
      <c r="V35" s="78">
        <f t="shared" si="13"/>
        <v>0.79309708082801433</v>
      </c>
      <c r="W35" s="78">
        <f t="shared" si="4"/>
        <v>0.76803036824789539</v>
      </c>
      <c r="X35" s="114">
        <f t="shared" si="5"/>
        <v>2.5000000000000022</v>
      </c>
      <c r="Z35" s="78">
        <f t="shared" si="6"/>
        <v>0.52070379287511614</v>
      </c>
      <c r="AA35" s="78">
        <f t="shared" si="7"/>
        <v>0.49516240125262923</v>
      </c>
      <c r="AB35" s="114">
        <f t="shared" si="8"/>
        <v>2.6000000000000023</v>
      </c>
      <c r="AC35" s="78">
        <f t="shared" si="9"/>
        <v>0.78268200245435593</v>
      </c>
      <c r="AD35" s="78">
        <f t="shared" si="10"/>
        <v>0.76309254995575904</v>
      </c>
      <c r="AE35" s="114">
        <f t="shared" si="11"/>
        <v>2.0000000000000018</v>
      </c>
      <c r="AF35" s="83">
        <v>0</v>
      </c>
    </row>
    <row r="36" spans="2:32" s="61" customFormat="1" ht="13.5" customHeight="1">
      <c r="B36" s="81">
        <v>31</v>
      </c>
      <c r="C36" s="59" t="s">
        <v>35</v>
      </c>
      <c r="D36" s="140">
        <v>0.47563368007179158</v>
      </c>
      <c r="E36" s="141">
        <v>0.76651012762369197</v>
      </c>
      <c r="F36" s="140">
        <v>0.47111116667747499</v>
      </c>
      <c r="G36" s="141">
        <v>0.75566384099859363</v>
      </c>
      <c r="J36" s="136">
        <v>31</v>
      </c>
      <c r="K36" s="59" t="s">
        <v>35</v>
      </c>
      <c r="L36" s="137">
        <v>0.4487636174630098</v>
      </c>
      <c r="M36" s="137">
        <v>0.73830865892479813</v>
      </c>
      <c r="N36" s="137">
        <v>0.44002940935718288</v>
      </c>
      <c r="O36" s="137">
        <v>0.73522800277784273</v>
      </c>
      <c r="Q36" s="58" t="str">
        <f t="shared" si="0"/>
        <v>大阪市</v>
      </c>
      <c r="R36" s="78">
        <f t="shared" si="12"/>
        <v>0.52579772895012722</v>
      </c>
      <c r="S36" s="78">
        <f t="shared" si="1"/>
        <v>0.49976089836347592</v>
      </c>
      <c r="T36" s="114">
        <f t="shared" si="2"/>
        <v>2.6000000000000023</v>
      </c>
      <c r="U36" s="58" t="str">
        <f t="shared" si="3"/>
        <v>西区</v>
      </c>
      <c r="V36" s="78">
        <f t="shared" si="13"/>
        <v>0.79147318071385075</v>
      </c>
      <c r="W36" s="78">
        <f t="shared" si="4"/>
        <v>0.76741373781332944</v>
      </c>
      <c r="X36" s="114">
        <f t="shared" si="5"/>
        <v>2.4000000000000021</v>
      </c>
      <c r="Z36" s="78">
        <f t="shared" si="6"/>
        <v>0.52070379287511614</v>
      </c>
      <c r="AA36" s="78">
        <f t="shared" si="7"/>
        <v>0.49516240125262923</v>
      </c>
      <c r="AB36" s="114">
        <f t="shared" si="8"/>
        <v>2.6000000000000023</v>
      </c>
      <c r="AC36" s="78">
        <f t="shared" si="9"/>
        <v>0.78268200245435593</v>
      </c>
      <c r="AD36" s="78">
        <f t="shared" si="10"/>
        <v>0.76309254995575904</v>
      </c>
      <c r="AE36" s="114">
        <f t="shared" si="11"/>
        <v>2.0000000000000018</v>
      </c>
      <c r="AF36" s="83">
        <v>0</v>
      </c>
    </row>
    <row r="37" spans="2:32" s="61" customFormat="1" ht="13.5" customHeight="1">
      <c r="B37" s="81">
        <v>32</v>
      </c>
      <c r="C37" s="59" t="s">
        <v>36</v>
      </c>
      <c r="D37" s="140">
        <v>0.52216516446582939</v>
      </c>
      <c r="E37" s="141">
        <v>0.78108244206751176</v>
      </c>
      <c r="F37" s="140">
        <v>0.51684610879586212</v>
      </c>
      <c r="G37" s="141">
        <v>0.77277631211553943</v>
      </c>
      <c r="J37" s="136">
        <v>32</v>
      </c>
      <c r="K37" s="59" t="s">
        <v>36</v>
      </c>
      <c r="L37" s="137">
        <v>0.49045851046659766</v>
      </c>
      <c r="M37" s="137">
        <v>0.76136636278226844</v>
      </c>
      <c r="N37" s="137">
        <v>0.49776622658580305</v>
      </c>
      <c r="O37" s="137">
        <v>0.75154479418787912</v>
      </c>
      <c r="Q37" s="58" t="str">
        <f t="shared" si="0"/>
        <v>池田市</v>
      </c>
      <c r="R37" s="78">
        <f t="shared" si="12"/>
        <v>0.5241650648023185</v>
      </c>
      <c r="S37" s="78">
        <f t="shared" si="1"/>
        <v>0.48378152882125375</v>
      </c>
      <c r="T37" s="114">
        <f t="shared" si="2"/>
        <v>4.0000000000000036</v>
      </c>
      <c r="U37" s="58" t="str">
        <f t="shared" si="3"/>
        <v>富田林市</v>
      </c>
      <c r="V37" s="78">
        <f t="shared" si="13"/>
        <v>0.78947819542644593</v>
      </c>
      <c r="W37" s="78">
        <f t="shared" si="4"/>
        <v>0.77149993630683755</v>
      </c>
      <c r="X37" s="114">
        <f t="shared" si="5"/>
        <v>1.8000000000000016</v>
      </c>
      <c r="Z37" s="78">
        <f t="shared" si="6"/>
        <v>0.52070379287511614</v>
      </c>
      <c r="AA37" s="78">
        <f t="shared" si="7"/>
        <v>0.49516240125262923</v>
      </c>
      <c r="AB37" s="114">
        <f t="shared" si="8"/>
        <v>2.6000000000000023</v>
      </c>
      <c r="AC37" s="78">
        <f t="shared" si="9"/>
        <v>0.78268200245435593</v>
      </c>
      <c r="AD37" s="78">
        <f t="shared" si="10"/>
        <v>0.76309254995575904</v>
      </c>
      <c r="AE37" s="114">
        <f t="shared" si="11"/>
        <v>2.0000000000000018</v>
      </c>
      <c r="AF37" s="83">
        <v>0</v>
      </c>
    </row>
    <row r="38" spans="2:32" s="61" customFormat="1" ht="13.5" customHeight="1">
      <c r="B38" s="81">
        <v>33</v>
      </c>
      <c r="C38" s="59" t="s">
        <v>37</v>
      </c>
      <c r="D38" s="138">
        <v>0.51800617500795809</v>
      </c>
      <c r="E38" s="139">
        <v>0.80902986644918207</v>
      </c>
      <c r="F38" s="138">
        <v>0.5153741251831957</v>
      </c>
      <c r="G38" s="139">
        <v>0.79991466535625289</v>
      </c>
      <c r="J38" s="136">
        <v>33</v>
      </c>
      <c r="K38" s="59" t="s">
        <v>37</v>
      </c>
      <c r="L38" s="137">
        <v>0.49404680713962684</v>
      </c>
      <c r="M38" s="137">
        <v>0.79283976355417296</v>
      </c>
      <c r="N38" s="137">
        <v>0.50770595209654956</v>
      </c>
      <c r="O38" s="137">
        <v>0.78601892652085636</v>
      </c>
      <c r="Q38" s="58" t="str">
        <f t="shared" si="0"/>
        <v>柏原市</v>
      </c>
      <c r="R38" s="78">
        <f t="shared" ref="R38:R69" si="14">LARGE(F$6:F$79,ROW(A33))</f>
        <v>0.52305056483168788</v>
      </c>
      <c r="S38" s="78">
        <f t="shared" si="1"/>
        <v>0.48680556511377976</v>
      </c>
      <c r="T38" s="114">
        <f t="shared" si="2"/>
        <v>3.6000000000000032</v>
      </c>
      <c r="U38" s="58" t="str">
        <f t="shared" si="3"/>
        <v>堺市東区</v>
      </c>
      <c r="V38" s="78">
        <f t="shared" ref="V38:V69" si="15">LARGE(G$6:G$79,ROW(A33))</f>
        <v>0.78897308113195463</v>
      </c>
      <c r="W38" s="78">
        <f t="shared" si="4"/>
        <v>0.77142288859625852</v>
      </c>
      <c r="X38" s="114">
        <f t="shared" si="5"/>
        <v>1.8000000000000016</v>
      </c>
      <c r="Z38" s="78">
        <f t="shared" si="6"/>
        <v>0.52070379287511614</v>
      </c>
      <c r="AA38" s="78">
        <f t="shared" si="7"/>
        <v>0.49516240125262923</v>
      </c>
      <c r="AB38" s="114">
        <f t="shared" si="8"/>
        <v>2.6000000000000023</v>
      </c>
      <c r="AC38" s="78">
        <f t="shared" si="9"/>
        <v>0.78268200245435593</v>
      </c>
      <c r="AD38" s="78">
        <f t="shared" si="10"/>
        <v>0.76309254995575904</v>
      </c>
      <c r="AE38" s="114">
        <f t="shared" si="11"/>
        <v>2.0000000000000018</v>
      </c>
      <c r="AF38" s="83">
        <v>0</v>
      </c>
    </row>
    <row r="39" spans="2:32" s="61" customFormat="1" ht="13.5" customHeight="1">
      <c r="B39" s="81">
        <v>34</v>
      </c>
      <c r="C39" s="59" t="s">
        <v>38</v>
      </c>
      <c r="D39" s="138">
        <v>0.5018568146884711</v>
      </c>
      <c r="E39" s="139">
        <v>0.78764418951894954</v>
      </c>
      <c r="F39" s="138">
        <v>0.49413528088680986</v>
      </c>
      <c r="G39" s="139">
        <v>0.77911061657895198</v>
      </c>
      <c r="J39" s="136">
        <v>34</v>
      </c>
      <c r="K39" s="59" t="s">
        <v>38</v>
      </c>
      <c r="L39" s="137">
        <v>0.46488394373475167</v>
      </c>
      <c r="M39" s="137">
        <v>0.76531133843736732</v>
      </c>
      <c r="N39" s="137">
        <v>0.46169877982603158</v>
      </c>
      <c r="O39" s="137">
        <v>0.75430118015243486</v>
      </c>
      <c r="Q39" s="58" t="str">
        <f t="shared" si="0"/>
        <v>守口市</v>
      </c>
      <c r="R39" s="78">
        <f t="shared" si="14"/>
        <v>0.52052931316446649</v>
      </c>
      <c r="S39" s="78">
        <f t="shared" si="1"/>
        <v>0.49888292027978987</v>
      </c>
      <c r="T39" s="114">
        <f t="shared" si="2"/>
        <v>2.200000000000002</v>
      </c>
      <c r="U39" s="58" t="str">
        <f t="shared" si="3"/>
        <v>松原市</v>
      </c>
      <c r="V39" s="78">
        <f t="shared" si="15"/>
        <v>0.78813147830424957</v>
      </c>
      <c r="W39" s="78">
        <f t="shared" si="4"/>
        <v>0.7696444774871436</v>
      </c>
      <c r="X39" s="114">
        <f t="shared" si="5"/>
        <v>1.8000000000000016</v>
      </c>
      <c r="Z39" s="78">
        <f t="shared" si="6"/>
        <v>0.52070379287511614</v>
      </c>
      <c r="AA39" s="78">
        <f t="shared" si="7"/>
        <v>0.49516240125262923</v>
      </c>
      <c r="AB39" s="114">
        <f t="shared" si="8"/>
        <v>2.6000000000000023</v>
      </c>
      <c r="AC39" s="78">
        <f t="shared" si="9"/>
        <v>0.78268200245435593</v>
      </c>
      <c r="AD39" s="78">
        <f t="shared" si="10"/>
        <v>0.76309254995575904</v>
      </c>
      <c r="AE39" s="114">
        <f t="shared" si="11"/>
        <v>2.0000000000000018</v>
      </c>
      <c r="AF39" s="83">
        <v>0</v>
      </c>
    </row>
    <row r="40" spans="2:32" s="61" customFormat="1" ht="13.5" customHeight="1">
      <c r="B40" s="81">
        <v>35</v>
      </c>
      <c r="C40" s="59" t="s">
        <v>1</v>
      </c>
      <c r="D40" s="138">
        <v>0.50703467600966357</v>
      </c>
      <c r="E40" s="139">
        <v>0.76325782209609716</v>
      </c>
      <c r="F40" s="138">
        <v>0.50205396006608394</v>
      </c>
      <c r="G40" s="139">
        <v>0.75570063334948412</v>
      </c>
      <c r="J40" s="136">
        <v>35</v>
      </c>
      <c r="K40" s="59" t="s">
        <v>1</v>
      </c>
      <c r="L40" s="137">
        <v>0.47379301333467883</v>
      </c>
      <c r="M40" s="137">
        <v>0.74389841538119772</v>
      </c>
      <c r="N40" s="137">
        <v>0.47894928916858859</v>
      </c>
      <c r="O40" s="137">
        <v>0.73613970325620415</v>
      </c>
      <c r="Q40" s="58" t="str">
        <f t="shared" si="0"/>
        <v>堺市東区</v>
      </c>
      <c r="R40" s="78">
        <f t="shared" si="14"/>
        <v>0.51868807385834503</v>
      </c>
      <c r="S40" s="78">
        <f t="shared" si="1"/>
        <v>0.49894220657928945</v>
      </c>
      <c r="T40" s="114">
        <f t="shared" si="2"/>
        <v>2.0000000000000018</v>
      </c>
      <c r="U40" s="58" t="str">
        <f t="shared" si="3"/>
        <v>鶴見区</v>
      </c>
      <c r="V40" s="78">
        <f t="shared" si="15"/>
        <v>0.78715009745386844</v>
      </c>
      <c r="W40" s="78">
        <f t="shared" si="4"/>
        <v>0.77058748451906012</v>
      </c>
      <c r="X40" s="114">
        <f t="shared" si="5"/>
        <v>1.6000000000000014</v>
      </c>
      <c r="Z40" s="78">
        <f t="shared" si="6"/>
        <v>0.52070379287511614</v>
      </c>
      <c r="AA40" s="78">
        <f t="shared" si="7"/>
        <v>0.49516240125262923</v>
      </c>
      <c r="AB40" s="114">
        <f t="shared" si="8"/>
        <v>2.6000000000000023</v>
      </c>
      <c r="AC40" s="78">
        <f t="shared" si="9"/>
        <v>0.78268200245435593</v>
      </c>
      <c r="AD40" s="78">
        <f t="shared" si="10"/>
        <v>0.76309254995575904</v>
      </c>
      <c r="AE40" s="114">
        <f t="shared" si="11"/>
        <v>2.0000000000000018</v>
      </c>
      <c r="AF40" s="83">
        <v>0</v>
      </c>
    </row>
    <row r="41" spans="2:32" s="61" customFormat="1" ht="13.5" customHeight="1">
      <c r="B41" s="81">
        <v>36</v>
      </c>
      <c r="C41" s="59" t="s">
        <v>2</v>
      </c>
      <c r="D41" s="138">
        <v>0.5259786019556274</v>
      </c>
      <c r="E41" s="139">
        <v>0.79052338334428429</v>
      </c>
      <c r="F41" s="138">
        <v>0.5241650648023185</v>
      </c>
      <c r="G41" s="139">
        <v>0.77766891802873928</v>
      </c>
      <c r="J41" s="136">
        <v>36</v>
      </c>
      <c r="K41" s="59" t="s">
        <v>2</v>
      </c>
      <c r="L41" s="137">
        <v>0.49664850085319684</v>
      </c>
      <c r="M41" s="137">
        <v>0.76529817782673148</v>
      </c>
      <c r="N41" s="137">
        <v>0.48378152882125375</v>
      </c>
      <c r="O41" s="137">
        <v>0.75488093764940778</v>
      </c>
      <c r="Q41" s="58" t="str">
        <f t="shared" si="0"/>
        <v>堺市中区</v>
      </c>
      <c r="R41" s="78">
        <f t="shared" si="14"/>
        <v>0.51785765992081456</v>
      </c>
      <c r="S41" s="78">
        <f t="shared" si="1"/>
        <v>0.49257391414480717</v>
      </c>
      <c r="T41" s="114">
        <f t="shared" si="2"/>
        <v>2.5000000000000022</v>
      </c>
      <c r="U41" s="58" t="str">
        <f t="shared" si="3"/>
        <v>大阪市</v>
      </c>
      <c r="V41" s="78">
        <f t="shared" si="15"/>
        <v>0.78663899537077431</v>
      </c>
      <c r="W41" s="78">
        <f t="shared" si="4"/>
        <v>0.7658130129227807</v>
      </c>
      <c r="X41" s="114">
        <f t="shared" si="5"/>
        <v>2.1000000000000019</v>
      </c>
      <c r="Z41" s="78">
        <f t="shared" si="6"/>
        <v>0.52070379287511614</v>
      </c>
      <c r="AA41" s="78">
        <f t="shared" si="7"/>
        <v>0.49516240125262923</v>
      </c>
      <c r="AB41" s="114">
        <f t="shared" si="8"/>
        <v>2.6000000000000023</v>
      </c>
      <c r="AC41" s="78">
        <f t="shared" si="9"/>
        <v>0.78268200245435593</v>
      </c>
      <c r="AD41" s="78">
        <f t="shared" si="10"/>
        <v>0.76309254995575904</v>
      </c>
      <c r="AE41" s="114">
        <f t="shared" si="11"/>
        <v>2.0000000000000018</v>
      </c>
      <c r="AF41" s="83">
        <v>0</v>
      </c>
    </row>
    <row r="42" spans="2:32" s="61" customFormat="1" ht="13.5" customHeight="1">
      <c r="B42" s="81">
        <v>37</v>
      </c>
      <c r="C42" s="59" t="s">
        <v>3</v>
      </c>
      <c r="D42" s="138">
        <v>0.51397394802630048</v>
      </c>
      <c r="E42" s="139">
        <v>0.77853909775922503</v>
      </c>
      <c r="F42" s="138">
        <v>0.50664197991083926</v>
      </c>
      <c r="G42" s="139">
        <v>0.77181875979269732</v>
      </c>
      <c r="J42" s="136">
        <v>37</v>
      </c>
      <c r="K42" s="59" t="s">
        <v>3</v>
      </c>
      <c r="L42" s="137">
        <v>0.49266841840858638</v>
      </c>
      <c r="M42" s="137">
        <v>0.75815001889223721</v>
      </c>
      <c r="N42" s="137">
        <v>0.48735717167668885</v>
      </c>
      <c r="O42" s="137">
        <v>0.75004554956024028</v>
      </c>
      <c r="Q42" s="58" t="str">
        <f t="shared" si="0"/>
        <v>忠岡町</v>
      </c>
      <c r="R42" s="78">
        <f t="shared" si="14"/>
        <v>0.51761057169031321</v>
      </c>
      <c r="S42" s="78">
        <f t="shared" si="1"/>
        <v>0.48128631562243479</v>
      </c>
      <c r="T42" s="114">
        <f t="shared" si="2"/>
        <v>3.7000000000000033</v>
      </c>
      <c r="U42" s="58" t="str">
        <f t="shared" si="3"/>
        <v>守口市</v>
      </c>
      <c r="V42" s="78">
        <f t="shared" si="15"/>
        <v>0.78334906046317565</v>
      </c>
      <c r="W42" s="78">
        <f t="shared" si="4"/>
        <v>0.76770381360437223</v>
      </c>
      <c r="X42" s="114">
        <f t="shared" si="5"/>
        <v>1.5000000000000013</v>
      </c>
      <c r="Z42" s="78">
        <f t="shared" si="6"/>
        <v>0.52070379287511614</v>
      </c>
      <c r="AA42" s="78">
        <f t="shared" si="7"/>
        <v>0.49516240125262923</v>
      </c>
      <c r="AB42" s="114">
        <f t="shared" si="8"/>
        <v>2.6000000000000023</v>
      </c>
      <c r="AC42" s="78">
        <f t="shared" si="9"/>
        <v>0.78268200245435593</v>
      </c>
      <c r="AD42" s="78">
        <f t="shared" si="10"/>
        <v>0.76309254995575904</v>
      </c>
      <c r="AE42" s="114">
        <f t="shared" si="11"/>
        <v>2.0000000000000018</v>
      </c>
      <c r="AF42" s="83">
        <v>0</v>
      </c>
    </row>
    <row r="43" spans="2:32" s="61" customFormat="1" ht="13.5" customHeight="1">
      <c r="B43" s="81">
        <v>38</v>
      </c>
      <c r="C43" s="82" t="s">
        <v>39</v>
      </c>
      <c r="D43" s="138">
        <v>0.51943369561971042</v>
      </c>
      <c r="E43" s="139">
        <v>0.78185452794224786</v>
      </c>
      <c r="F43" s="138">
        <v>0.5015406538434225</v>
      </c>
      <c r="G43" s="139">
        <v>0.77302923098633181</v>
      </c>
      <c r="J43" s="136">
        <v>38</v>
      </c>
      <c r="K43" s="82" t="s">
        <v>39</v>
      </c>
      <c r="L43" s="137">
        <v>0.480531176167528</v>
      </c>
      <c r="M43" s="137">
        <v>0.75587170561858941</v>
      </c>
      <c r="N43" s="137">
        <v>0.47727315657413288</v>
      </c>
      <c r="O43" s="137">
        <v>0.75278992582990201</v>
      </c>
      <c r="Q43" s="58" t="str">
        <f t="shared" si="0"/>
        <v>堺市</v>
      </c>
      <c r="R43" s="78">
        <f t="shared" si="14"/>
        <v>0.51720638997200652</v>
      </c>
      <c r="S43" s="78">
        <f t="shared" si="1"/>
        <v>0.49427431566856633</v>
      </c>
      <c r="T43" s="114">
        <f t="shared" si="2"/>
        <v>2.300000000000002</v>
      </c>
      <c r="U43" s="58" t="str">
        <f t="shared" si="3"/>
        <v>堺市</v>
      </c>
      <c r="V43" s="78">
        <f t="shared" si="15"/>
        <v>0.78121120127235089</v>
      </c>
      <c r="W43" s="78">
        <f t="shared" si="4"/>
        <v>0.7625690396168584</v>
      </c>
      <c r="X43" s="114">
        <f t="shared" si="5"/>
        <v>1.8000000000000016</v>
      </c>
      <c r="Z43" s="78">
        <f t="shared" si="6"/>
        <v>0.52070379287511614</v>
      </c>
      <c r="AA43" s="78">
        <f t="shared" si="7"/>
        <v>0.49516240125262923</v>
      </c>
      <c r="AB43" s="114">
        <f t="shared" si="8"/>
        <v>2.6000000000000023</v>
      </c>
      <c r="AC43" s="78">
        <f t="shared" si="9"/>
        <v>0.78268200245435593</v>
      </c>
      <c r="AD43" s="78">
        <f t="shared" si="10"/>
        <v>0.76309254995575904</v>
      </c>
      <c r="AE43" s="114">
        <f t="shared" si="11"/>
        <v>2.0000000000000018</v>
      </c>
      <c r="AF43" s="83">
        <v>0</v>
      </c>
    </row>
    <row r="44" spans="2:32" s="61" customFormat="1" ht="13.5" customHeight="1">
      <c r="B44" s="81">
        <v>39</v>
      </c>
      <c r="C44" s="82" t="s">
        <v>7</v>
      </c>
      <c r="D44" s="140">
        <v>0.57384044413961288</v>
      </c>
      <c r="E44" s="141">
        <v>0.82893764453029062</v>
      </c>
      <c r="F44" s="140">
        <v>0.57056814687502255</v>
      </c>
      <c r="G44" s="141">
        <v>0.82296501051525572</v>
      </c>
      <c r="J44" s="136">
        <v>39</v>
      </c>
      <c r="K44" s="82" t="s">
        <v>7</v>
      </c>
      <c r="L44" s="137">
        <v>0.54412568558373964</v>
      </c>
      <c r="M44" s="137">
        <v>0.8135774756548888</v>
      </c>
      <c r="N44" s="137">
        <v>0.53536380347740953</v>
      </c>
      <c r="O44" s="137">
        <v>0.80690325732731771</v>
      </c>
      <c r="Q44" s="58" t="str">
        <f t="shared" si="0"/>
        <v>堺市北区</v>
      </c>
      <c r="R44" s="78">
        <f t="shared" si="14"/>
        <v>0.51684610879586212</v>
      </c>
      <c r="S44" s="78">
        <f t="shared" si="1"/>
        <v>0.49776622658580305</v>
      </c>
      <c r="T44" s="114">
        <f t="shared" si="2"/>
        <v>1.9000000000000017</v>
      </c>
      <c r="U44" s="58" t="str">
        <f t="shared" si="3"/>
        <v>堺市中区</v>
      </c>
      <c r="V44" s="78">
        <f t="shared" si="15"/>
        <v>0.77965826408914496</v>
      </c>
      <c r="W44" s="78">
        <f t="shared" si="4"/>
        <v>0.75733663957507436</v>
      </c>
      <c r="X44" s="114">
        <f t="shared" si="5"/>
        <v>2.300000000000002</v>
      </c>
      <c r="Z44" s="78">
        <f t="shared" si="6"/>
        <v>0.52070379287511614</v>
      </c>
      <c r="AA44" s="78">
        <f t="shared" si="7"/>
        <v>0.49516240125262923</v>
      </c>
      <c r="AB44" s="114">
        <f t="shared" si="8"/>
        <v>2.6000000000000023</v>
      </c>
      <c r="AC44" s="78">
        <f t="shared" si="9"/>
        <v>0.78268200245435593</v>
      </c>
      <c r="AD44" s="78">
        <f t="shared" si="10"/>
        <v>0.76309254995575904</v>
      </c>
      <c r="AE44" s="114">
        <f t="shared" si="11"/>
        <v>2.0000000000000018</v>
      </c>
      <c r="AF44" s="83">
        <v>0</v>
      </c>
    </row>
    <row r="45" spans="2:32" s="61" customFormat="1" ht="13.5" customHeight="1">
      <c r="B45" s="81">
        <v>40</v>
      </c>
      <c r="C45" s="82" t="s">
        <v>40</v>
      </c>
      <c r="D45" s="142">
        <v>0.51439680299294144</v>
      </c>
      <c r="E45" s="143">
        <v>0.7788041651782609</v>
      </c>
      <c r="F45" s="142">
        <v>0.49191889038049247</v>
      </c>
      <c r="G45" s="143">
        <v>0.7724607514523506</v>
      </c>
      <c r="J45" s="136">
        <v>40</v>
      </c>
      <c r="K45" s="82" t="s">
        <v>40</v>
      </c>
      <c r="L45" s="137">
        <v>0.46757170319289665</v>
      </c>
      <c r="M45" s="137">
        <v>0.76403908155346911</v>
      </c>
      <c r="N45" s="137">
        <v>0.44837888516001756</v>
      </c>
      <c r="O45" s="137">
        <v>0.74828953927890862</v>
      </c>
      <c r="Q45" s="58" t="str">
        <f t="shared" si="0"/>
        <v>富田林市</v>
      </c>
      <c r="R45" s="78">
        <f t="shared" si="14"/>
        <v>0.5165410680621525</v>
      </c>
      <c r="S45" s="78">
        <f t="shared" si="1"/>
        <v>0.50280667018456371</v>
      </c>
      <c r="T45" s="114">
        <f t="shared" si="2"/>
        <v>1.4000000000000012</v>
      </c>
      <c r="U45" s="58" t="str">
        <f t="shared" si="3"/>
        <v>岸和田市</v>
      </c>
      <c r="V45" s="78">
        <f t="shared" si="15"/>
        <v>0.77911061657895198</v>
      </c>
      <c r="W45" s="78">
        <f t="shared" si="4"/>
        <v>0.75430118015243486</v>
      </c>
      <c r="X45" s="114">
        <f t="shared" si="5"/>
        <v>2.5000000000000022</v>
      </c>
      <c r="Z45" s="78">
        <f t="shared" si="6"/>
        <v>0.52070379287511614</v>
      </c>
      <c r="AA45" s="78">
        <f t="shared" si="7"/>
        <v>0.49516240125262923</v>
      </c>
      <c r="AB45" s="114">
        <f t="shared" si="8"/>
        <v>2.6000000000000023</v>
      </c>
      <c r="AC45" s="78">
        <f t="shared" si="9"/>
        <v>0.78268200245435593</v>
      </c>
      <c r="AD45" s="78">
        <f t="shared" si="10"/>
        <v>0.76309254995575904</v>
      </c>
      <c r="AE45" s="114">
        <f t="shared" si="11"/>
        <v>2.0000000000000018</v>
      </c>
      <c r="AF45" s="83">
        <v>0</v>
      </c>
    </row>
    <row r="46" spans="2:32" s="61" customFormat="1" ht="13.5" customHeight="1">
      <c r="B46" s="81">
        <v>41</v>
      </c>
      <c r="C46" s="82" t="s">
        <v>11</v>
      </c>
      <c r="D46" s="138">
        <v>0.53695751669932379</v>
      </c>
      <c r="E46" s="139">
        <v>0.79034163503532306</v>
      </c>
      <c r="F46" s="138">
        <v>0.52052931316446649</v>
      </c>
      <c r="G46" s="139">
        <v>0.78334906046317565</v>
      </c>
      <c r="J46" s="136">
        <v>41</v>
      </c>
      <c r="K46" s="82" t="s">
        <v>11</v>
      </c>
      <c r="L46" s="137">
        <v>0.500655939240785</v>
      </c>
      <c r="M46" s="137">
        <v>0.77577390129700463</v>
      </c>
      <c r="N46" s="137">
        <v>0.49888292027978987</v>
      </c>
      <c r="O46" s="137">
        <v>0.76770381360437223</v>
      </c>
      <c r="Q46" s="58" t="str">
        <f t="shared" si="0"/>
        <v>住吉区</v>
      </c>
      <c r="R46" s="78">
        <f t="shared" si="14"/>
        <v>0.51597148979287966</v>
      </c>
      <c r="S46" s="78">
        <f t="shared" si="1"/>
        <v>0.49197023100161746</v>
      </c>
      <c r="T46" s="114">
        <f t="shared" si="2"/>
        <v>2.4000000000000021</v>
      </c>
      <c r="U46" s="58" t="str">
        <f t="shared" si="3"/>
        <v>池田市</v>
      </c>
      <c r="V46" s="78">
        <f t="shared" si="15"/>
        <v>0.77766891802873928</v>
      </c>
      <c r="W46" s="78">
        <f t="shared" si="4"/>
        <v>0.75488093764940778</v>
      </c>
      <c r="X46" s="114">
        <f t="shared" si="5"/>
        <v>2.300000000000002</v>
      </c>
      <c r="Z46" s="78">
        <f t="shared" si="6"/>
        <v>0.52070379287511614</v>
      </c>
      <c r="AA46" s="78">
        <f t="shared" si="7"/>
        <v>0.49516240125262923</v>
      </c>
      <c r="AB46" s="114">
        <f t="shared" si="8"/>
        <v>2.6000000000000023</v>
      </c>
      <c r="AC46" s="78">
        <f t="shared" si="9"/>
        <v>0.78268200245435593</v>
      </c>
      <c r="AD46" s="78">
        <f t="shared" si="10"/>
        <v>0.76309254995575904</v>
      </c>
      <c r="AE46" s="114">
        <f t="shared" si="11"/>
        <v>2.0000000000000018</v>
      </c>
      <c r="AF46" s="83">
        <v>0</v>
      </c>
    </row>
    <row r="47" spans="2:32" s="61" customFormat="1" ht="13.5" customHeight="1">
      <c r="B47" s="81">
        <v>42</v>
      </c>
      <c r="C47" s="82" t="s">
        <v>12</v>
      </c>
      <c r="D47" s="138">
        <v>0.56391056481132151</v>
      </c>
      <c r="E47" s="139">
        <v>0.81033217808726721</v>
      </c>
      <c r="F47" s="138">
        <v>0.54903524808693238</v>
      </c>
      <c r="G47" s="139">
        <v>0.80467198961643449</v>
      </c>
      <c r="J47" s="136">
        <v>42</v>
      </c>
      <c r="K47" s="82" t="s">
        <v>12</v>
      </c>
      <c r="L47" s="137">
        <v>0.51815965144181997</v>
      </c>
      <c r="M47" s="137">
        <v>0.79463448932208247</v>
      </c>
      <c r="N47" s="137">
        <v>0.51841151042511313</v>
      </c>
      <c r="O47" s="137">
        <v>0.78880818980172329</v>
      </c>
      <c r="Q47" s="58" t="str">
        <f t="shared" si="0"/>
        <v>河南町</v>
      </c>
      <c r="R47" s="78">
        <f t="shared" si="14"/>
        <v>0.51558379147068378</v>
      </c>
      <c r="S47" s="78">
        <f t="shared" si="1"/>
        <v>0.458756324143062</v>
      </c>
      <c r="T47" s="114">
        <f t="shared" si="2"/>
        <v>5.6999999999999993</v>
      </c>
      <c r="U47" s="58" t="str">
        <f t="shared" si="3"/>
        <v>河南町</v>
      </c>
      <c r="V47" s="78">
        <f t="shared" si="15"/>
        <v>0.77652880195797724</v>
      </c>
      <c r="W47" s="78">
        <f t="shared" si="4"/>
        <v>0.75760160501435014</v>
      </c>
      <c r="X47" s="114">
        <f t="shared" si="5"/>
        <v>1.9000000000000017</v>
      </c>
      <c r="Z47" s="78">
        <f t="shared" si="6"/>
        <v>0.52070379287511614</v>
      </c>
      <c r="AA47" s="78">
        <f t="shared" si="7"/>
        <v>0.49516240125262923</v>
      </c>
      <c r="AB47" s="114">
        <f t="shared" si="8"/>
        <v>2.6000000000000023</v>
      </c>
      <c r="AC47" s="78">
        <f t="shared" si="9"/>
        <v>0.78268200245435593</v>
      </c>
      <c r="AD47" s="78">
        <f t="shared" si="10"/>
        <v>0.76309254995575904</v>
      </c>
      <c r="AE47" s="114">
        <f t="shared" si="11"/>
        <v>2.0000000000000018</v>
      </c>
      <c r="AF47" s="83">
        <v>0</v>
      </c>
    </row>
    <row r="48" spans="2:32" s="61" customFormat="1" ht="13.5" customHeight="1">
      <c r="B48" s="81">
        <v>43</v>
      </c>
      <c r="C48" s="82" t="s">
        <v>8</v>
      </c>
      <c r="D48" s="138">
        <v>0.55366230184069087</v>
      </c>
      <c r="E48" s="139">
        <v>0.80057218728708779</v>
      </c>
      <c r="F48" s="138">
        <v>0.54229236214829957</v>
      </c>
      <c r="G48" s="139">
        <v>0.79388171705570365</v>
      </c>
      <c r="J48" s="136">
        <v>43</v>
      </c>
      <c r="K48" s="82" t="s">
        <v>8</v>
      </c>
      <c r="L48" s="137">
        <v>0.52452908341210491</v>
      </c>
      <c r="M48" s="137">
        <v>0.78373335505662589</v>
      </c>
      <c r="N48" s="137">
        <v>0.51782660349605769</v>
      </c>
      <c r="O48" s="137">
        <v>0.77689928176510492</v>
      </c>
      <c r="Q48" s="58" t="str">
        <f t="shared" si="0"/>
        <v>堺市美原区</v>
      </c>
      <c r="R48" s="78">
        <f t="shared" si="14"/>
        <v>0.5153741251831957</v>
      </c>
      <c r="S48" s="78">
        <f t="shared" si="1"/>
        <v>0.50770595209654956</v>
      </c>
      <c r="T48" s="114">
        <f t="shared" si="2"/>
        <v>0.70000000000000062</v>
      </c>
      <c r="U48" s="58" t="str">
        <f t="shared" si="3"/>
        <v>四條畷市</v>
      </c>
      <c r="V48" s="78">
        <f t="shared" si="15"/>
        <v>0.77499434375675957</v>
      </c>
      <c r="W48" s="78">
        <f t="shared" si="4"/>
        <v>0.75489796619719263</v>
      </c>
      <c r="X48" s="114">
        <f t="shared" si="5"/>
        <v>2.0000000000000018</v>
      </c>
      <c r="Z48" s="78">
        <f t="shared" si="6"/>
        <v>0.52070379287511614</v>
      </c>
      <c r="AA48" s="78">
        <f t="shared" si="7"/>
        <v>0.49516240125262923</v>
      </c>
      <c r="AB48" s="114">
        <f t="shared" si="8"/>
        <v>2.6000000000000023</v>
      </c>
      <c r="AC48" s="78">
        <f t="shared" si="9"/>
        <v>0.78268200245435593</v>
      </c>
      <c r="AD48" s="78">
        <f t="shared" si="10"/>
        <v>0.76309254995575904</v>
      </c>
      <c r="AE48" s="114">
        <f t="shared" si="11"/>
        <v>2.0000000000000018</v>
      </c>
      <c r="AF48" s="83">
        <v>0</v>
      </c>
    </row>
    <row r="49" spans="2:32" s="61" customFormat="1" ht="13.5" customHeight="1">
      <c r="B49" s="81">
        <v>44</v>
      </c>
      <c r="C49" s="82" t="s">
        <v>18</v>
      </c>
      <c r="D49" s="138">
        <v>0.58426381129300398</v>
      </c>
      <c r="E49" s="139">
        <v>0.81094540180453845</v>
      </c>
      <c r="F49" s="138">
        <v>0.55557112336944325</v>
      </c>
      <c r="G49" s="139">
        <v>0.7995885641982905</v>
      </c>
      <c r="J49" s="136">
        <v>44</v>
      </c>
      <c r="K49" s="82" t="s">
        <v>18</v>
      </c>
      <c r="L49" s="137">
        <v>0.51517939367019761</v>
      </c>
      <c r="M49" s="137">
        <v>0.78531551386159448</v>
      </c>
      <c r="N49" s="137">
        <v>0.51530301771443321</v>
      </c>
      <c r="O49" s="137">
        <v>0.77745362007604768</v>
      </c>
      <c r="Q49" s="58" t="str">
        <f t="shared" si="0"/>
        <v>四條畷市</v>
      </c>
      <c r="R49" s="78">
        <f t="shared" si="14"/>
        <v>0.51328672935454644</v>
      </c>
      <c r="S49" s="78">
        <f t="shared" si="1"/>
        <v>0.4810512117590855</v>
      </c>
      <c r="T49" s="114">
        <f t="shared" si="2"/>
        <v>3.2000000000000028</v>
      </c>
      <c r="U49" s="58" t="str">
        <f t="shared" si="3"/>
        <v>大正区</v>
      </c>
      <c r="V49" s="78">
        <f t="shared" si="15"/>
        <v>0.77467999290489453</v>
      </c>
      <c r="W49" s="78">
        <f t="shared" si="4"/>
        <v>0.75575715907367857</v>
      </c>
      <c r="X49" s="114">
        <f t="shared" si="5"/>
        <v>1.9000000000000017</v>
      </c>
      <c r="Z49" s="78">
        <f t="shared" si="6"/>
        <v>0.52070379287511614</v>
      </c>
      <c r="AA49" s="78">
        <f t="shared" si="7"/>
        <v>0.49516240125262923</v>
      </c>
      <c r="AB49" s="114">
        <f t="shared" si="8"/>
        <v>2.6000000000000023</v>
      </c>
      <c r="AC49" s="78">
        <f t="shared" si="9"/>
        <v>0.78268200245435593</v>
      </c>
      <c r="AD49" s="78">
        <f t="shared" si="10"/>
        <v>0.76309254995575904</v>
      </c>
      <c r="AE49" s="114">
        <f t="shared" si="11"/>
        <v>2.0000000000000018</v>
      </c>
      <c r="AF49" s="83">
        <v>0</v>
      </c>
    </row>
    <row r="50" spans="2:32" s="61" customFormat="1" ht="13.5" customHeight="1">
      <c r="B50" s="81">
        <v>45</v>
      </c>
      <c r="C50" s="82" t="s">
        <v>41</v>
      </c>
      <c r="D50" s="138">
        <v>0.54304452143142012</v>
      </c>
      <c r="E50" s="139">
        <v>0.80600196150952896</v>
      </c>
      <c r="F50" s="138">
        <v>0.53924118193307669</v>
      </c>
      <c r="G50" s="139">
        <v>0.80434081490476872</v>
      </c>
      <c r="J50" s="136">
        <v>45</v>
      </c>
      <c r="K50" s="82" t="s">
        <v>41</v>
      </c>
      <c r="L50" s="137">
        <v>0.52815353403023713</v>
      </c>
      <c r="M50" s="137">
        <v>0.79858496357063391</v>
      </c>
      <c r="N50" s="137">
        <v>0.52202385655352934</v>
      </c>
      <c r="O50" s="137">
        <v>0.78985476085256978</v>
      </c>
      <c r="Q50" s="58" t="str">
        <f t="shared" si="0"/>
        <v>箕面市</v>
      </c>
      <c r="R50" s="78">
        <f t="shared" si="14"/>
        <v>0.51293102898983922</v>
      </c>
      <c r="S50" s="78">
        <f t="shared" si="1"/>
        <v>0.48743450398647825</v>
      </c>
      <c r="T50" s="114">
        <f t="shared" si="2"/>
        <v>2.6000000000000023</v>
      </c>
      <c r="U50" s="58" t="str">
        <f t="shared" si="3"/>
        <v>泉大津市</v>
      </c>
      <c r="V50" s="78">
        <f t="shared" si="15"/>
        <v>0.77302923098633181</v>
      </c>
      <c r="W50" s="78">
        <f t="shared" si="4"/>
        <v>0.75278992582990201</v>
      </c>
      <c r="X50" s="114">
        <f t="shared" si="5"/>
        <v>2.0000000000000018</v>
      </c>
      <c r="Z50" s="78">
        <f t="shared" si="6"/>
        <v>0.52070379287511614</v>
      </c>
      <c r="AA50" s="78">
        <f t="shared" si="7"/>
        <v>0.49516240125262923</v>
      </c>
      <c r="AB50" s="114">
        <f t="shared" si="8"/>
        <v>2.6000000000000023</v>
      </c>
      <c r="AC50" s="78">
        <f t="shared" si="9"/>
        <v>0.78268200245435593</v>
      </c>
      <c r="AD50" s="78">
        <f t="shared" si="10"/>
        <v>0.76309254995575904</v>
      </c>
      <c r="AE50" s="114">
        <f t="shared" si="11"/>
        <v>2.0000000000000018</v>
      </c>
      <c r="AF50" s="83">
        <v>0</v>
      </c>
    </row>
    <row r="51" spans="2:32" s="61" customFormat="1" ht="13.5" customHeight="1">
      <c r="B51" s="81">
        <v>46</v>
      </c>
      <c r="C51" s="82" t="s">
        <v>21</v>
      </c>
      <c r="D51" s="138">
        <v>0.53202943865055308</v>
      </c>
      <c r="E51" s="139">
        <v>0.79698333293190293</v>
      </c>
      <c r="F51" s="138">
        <v>0.5165410680621525</v>
      </c>
      <c r="G51" s="139">
        <v>0.78947819542644593</v>
      </c>
      <c r="J51" s="136">
        <v>46</v>
      </c>
      <c r="K51" s="82" t="s">
        <v>21</v>
      </c>
      <c r="L51" s="137">
        <v>0.49561595173500689</v>
      </c>
      <c r="M51" s="137">
        <v>0.77761308100064064</v>
      </c>
      <c r="N51" s="137">
        <v>0.50280667018456371</v>
      </c>
      <c r="O51" s="137">
        <v>0.77149993630683755</v>
      </c>
      <c r="Q51" s="58" t="str">
        <f t="shared" si="0"/>
        <v>島本町</v>
      </c>
      <c r="R51" s="78">
        <f t="shared" si="14"/>
        <v>0.51023703509149831</v>
      </c>
      <c r="S51" s="78">
        <f t="shared" si="1"/>
        <v>0.48082054559799697</v>
      </c>
      <c r="T51" s="114">
        <f t="shared" si="2"/>
        <v>2.9000000000000026</v>
      </c>
      <c r="U51" s="58" t="str">
        <f t="shared" si="3"/>
        <v>堺市北区</v>
      </c>
      <c r="V51" s="78">
        <f t="shared" si="15"/>
        <v>0.77277631211553943</v>
      </c>
      <c r="W51" s="78">
        <f t="shared" si="4"/>
        <v>0.75154479418787912</v>
      </c>
      <c r="X51" s="114">
        <f t="shared" si="5"/>
        <v>2.1000000000000019</v>
      </c>
      <c r="Z51" s="78">
        <f t="shared" si="6"/>
        <v>0.52070379287511614</v>
      </c>
      <c r="AA51" s="78">
        <f t="shared" si="7"/>
        <v>0.49516240125262923</v>
      </c>
      <c r="AB51" s="114">
        <f t="shared" si="8"/>
        <v>2.6000000000000023</v>
      </c>
      <c r="AC51" s="78">
        <f t="shared" si="9"/>
        <v>0.78268200245435593</v>
      </c>
      <c r="AD51" s="78">
        <f t="shared" si="10"/>
        <v>0.76309254995575904</v>
      </c>
      <c r="AE51" s="114">
        <f t="shared" si="11"/>
        <v>2.0000000000000018</v>
      </c>
      <c r="AF51" s="83">
        <v>0</v>
      </c>
    </row>
    <row r="52" spans="2:32" s="61" customFormat="1" ht="13.5" customHeight="1">
      <c r="B52" s="81">
        <v>47</v>
      </c>
      <c r="C52" s="82" t="s">
        <v>13</v>
      </c>
      <c r="D52" s="138">
        <v>0.58333154565790224</v>
      </c>
      <c r="E52" s="139">
        <v>0.82861350200299289</v>
      </c>
      <c r="F52" s="138">
        <v>0.5891194449261774</v>
      </c>
      <c r="G52" s="139">
        <v>0.82456194265499494</v>
      </c>
      <c r="J52" s="136">
        <v>47</v>
      </c>
      <c r="K52" s="82" t="s">
        <v>13</v>
      </c>
      <c r="L52" s="137">
        <v>0.57259641736359079</v>
      </c>
      <c r="M52" s="137">
        <v>0.81665773579080514</v>
      </c>
      <c r="N52" s="137">
        <v>0.54723046899804229</v>
      </c>
      <c r="O52" s="137">
        <v>0.80347739944885954</v>
      </c>
      <c r="Q52" s="58" t="str">
        <f t="shared" si="0"/>
        <v>藤井寺市</v>
      </c>
      <c r="R52" s="78">
        <f t="shared" si="14"/>
        <v>0.50886433180310997</v>
      </c>
      <c r="S52" s="78">
        <f t="shared" si="1"/>
        <v>0.4903978546731585</v>
      </c>
      <c r="T52" s="114">
        <f t="shared" si="2"/>
        <v>1.9000000000000017</v>
      </c>
      <c r="U52" s="58" t="str">
        <f t="shared" si="3"/>
        <v>東住吉区</v>
      </c>
      <c r="V52" s="78">
        <f t="shared" si="15"/>
        <v>0.77268081822313395</v>
      </c>
      <c r="W52" s="78">
        <f t="shared" si="4"/>
        <v>0.75617877789179921</v>
      </c>
      <c r="X52" s="114">
        <f t="shared" si="5"/>
        <v>1.7000000000000015</v>
      </c>
      <c r="Z52" s="78">
        <f t="shared" si="6"/>
        <v>0.52070379287511614</v>
      </c>
      <c r="AA52" s="78">
        <f t="shared" si="7"/>
        <v>0.49516240125262923</v>
      </c>
      <c r="AB52" s="114">
        <f t="shared" si="8"/>
        <v>2.6000000000000023</v>
      </c>
      <c r="AC52" s="78">
        <f t="shared" si="9"/>
        <v>0.78268200245435593</v>
      </c>
      <c r="AD52" s="78">
        <f t="shared" si="10"/>
        <v>0.76309254995575904</v>
      </c>
      <c r="AE52" s="114">
        <f t="shared" si="11"/>
        <v>2.0000000000000018</v>
      </c>
      <c r="AF52" s="83">
        <v>0</v>
      </c>
    </row>
    <row r="53" spans="2:32" s="61" customFormat="1" ht="13.5" customHeight="1">
      <c r="B53" s="81">
        <v>48</v>
      </c>
      <c r="C53" s="82" t="s">
        <v>22</v>
      </c>
      <c r="D53" s="138">
        <v>0.46417619403760862</v>
      </c>
      <c r="E53" s="139">
        <v>0.7409804693043619</v>
      </c>
      <c r="F53" s="138">
        <v>0.45952940242408963</v>
      </c>
      <c r="G53" s="139">
        <v>0.73551479278429865</v>
      </c>
      <c r="J53" s="136">
        <v>48</v>
      </c>
      <c r="K53" s="82" t="s">
        <v>22</v>
      </c>
      <c r="L53" s="137">
        <v>0.4431470830933234</v>
      </c>
      <c r="M53" s="137">
        <v>0.72902052039382204</v>
      </c>
      <c r="N53" s="137">
        <v>0.44106553682623933</v>
      </c>
      <c r="O53" s="137">
        <v>0.72024266408912463</v>
      </c>
      <c r="Q53" s="58" t="str">
        <f t="shared" si="0"/>
        <v>東住吉区</v>
      </c>
      <c r="R53" s="78">
        <f t="shared" si="14"/>
        <v>0.50820431979259484</v>
      </c>
      <c r="S53" s="78">
        <f t="shared" si="1"/>
        <v>0.48871503788375609</v>
      </c>
      <c r="T53" s="114">
        <f t="shared" si="2"/>
        <v>1.9000000000000017</v>
      </c>
      <c r="U53" s="58" t="str">
        <f t="shared" si="3"/>
        <v>貝塚市</v>
      </c>
      <c r="V53" s="78">
        <f t="shared" si="15"/>
        <v>0.7724607514523506</v>
      </c>
      <c r="W53" s="78">
        <f t="shared" si="4"/>
        <v>0.74828953927890862</v>
      </c>
      <c r="X53" s="114">
        <f t="shared" si="5"/>
        <v>2.4000000000000021</v>
      </c>
      <c r="Z53" s="78">
        <f t="shared" si="6"/>
        <v>0.52070379287511614</v>
      </c>
      <c r="AA53" s="78">
        <f t="shared" si="7"/>
        <v>0.49516240125262923</v>
      </c>
      <c r="AB53" s="114">
        <f t="shared" si="8"/>
        <v>2.6000000000000023</v>
      </c>
      <c r="AC53" s="78">
        <f t="shared" si="9"/>
        <v>0.78268200245435593</v>
      </c>
      <c r="AD53" s="78">
        <f t="shared" si="10"/>
        <v>0.76309254995575904</v>
      </c>
      <c r="AE53" s="114">
        <f t="shared" si="11"/>
        <v>2.0000000000000018</v>
      </c>
      <c r="AF53" s="83">
        <v>0</v>
      </c>
    </row>
    <row r="54" spans="2:32" s="61" customFormat="1" ht="13.5" customHeight="1">
      <c r="B54" s="81">
        <v>49</v>
      </c>
      <c r="C54" s="82" t="s">
        <v>23</v>
      </c>
      <c r="D54" s="138">
        <v>0.55558002513938654</v>
      </c>
      <c r="E54" s="139">
        <v>0.80206044459374226</v>
      </c>
      <c r="F54" s="138">
        <v>0.5296440175964684</v>
      </c>
      <c r="G54" s="139">
        <v>0.78813147830424957</v>
      </c>
      <c r="J54" s="136">
        <v>49</v>
      </c>
      <c r="K54" s="82" t="s">
        <v>23</v>
      </c>
      <c r="L54" s="137">
        <v>0.50535658883503443</v>
      </c>
      <c r="M54" s="137">
        <v>0.77425755602580115</v>
      </c>
      <c r="N54" s="137">
        <v>0.5011859959312015</v>
      </c>
      <c r="O54" s="137">
        <v>0.7696444774871436</v>
      </c>
      <c r="Q54" s="58" t="str">
        <f t="shared" si="0"/>
        <v>泉南市</v>
      </c>
      <c r="R54" s="78">
        <f t="shared" si="14"/>
        <v>0.50695832597373014</v>
      </c>
      <c r="S54" s="78">
        <f t="shared" si="1"/>
        <v>0.4740319810792899</v>
      </c>
      <c r="T54" s="114">
        <f t="shared" si="2"/>
        <v>3.3000000000000029</v>
      </c>
      <c r="U54" s="58" t="str">
        <f t="shared" si="3"/>
        <v>吹田市</v>
      </c>
      <c r="V54" s="78">
        <f t="shared" si="15"/>
        <v>0.77181875979269732</v>
      </c>
      <c r="W54" s="78">
        <f t="shared" si="4"/>
        <v>0.75004554956024028</v>
      </c>
      <c r="X54" s="114">
        <f t="shared" si="5"/>
        <v>2.200000000000002</v>
      </c>
      <c r="Z54" s="78">
        <f t="shared" si="6"/>
        <v>0.52070379287511614</v>
      </c>
      <c r="AA54" s="78">
        <f t="shared" si="7"/>
        <v>0.49516240125262923</v>
      </c>
      <c r="AB54" s="114">
        <f t="shared" si="8"/>
        <v>2.6000000000000023</v>
      </c>
      <c r="AC54" s="78">
        <f t="shared" si="9"/>
        <v>0.78268200245435593</v>
      </c>
      <c r="AD54" s="78">
        <f t="shared" si="10"/>
        <v>0.76309254995575904</v>
      </c>
      <c r="AE54" s="114">
        <f t="shared" si="11"/>
        <v>2.0000000000000018</v>
      </c>
      <c r="AF54" s="83">
        <v>0</v>
      </c>
    </row>
    <row r="55" spans="2:32" s="61" customFormat="1" ht="13.5" customHeight="1">
      <c r="B55" s="81">
        <v>50</v>
      </c>
      <c r="C55" s="82" t="s">
        <v>14</v>
      </c>
      <c r="D55" s="140">
        <v>0.44564902243582083</v>
      </c>
      <c r="E55" s="141">
        <v>0.72686754224779382</v>
      </c>
      <c r="F55" s="140">
        <v>0.44306705408622804</v>
      </c>
      <c r="G55" s="141">
        <v>0.72233359167426403</v>
      </c>
      <c r="J55" s="136">
        <v>50</v>
      </c>
      <c r="K55" s="82" t="s">
        <v>14</v>
      </c>
      <c r="L55" s="137">
        <v>0.42640930663176507</v>
      </c>
      <c r="M55" s="137">
        <v>0.71726063663257345</v>
      </c>
      <c r="N55" s="137">
        <v>0.42352366222075699</v>
      </c>
      <c r="O55" s="137">
        <v>0.70954145528921986</v>
      </c>
      <c r="Q55" s="58" t="str">
        <f t="shared" si="0"/>
        <v>吹田市</v>
      </c>
      <c r="R55" s="78">
        <f t="shared" si="14"/>
        <v>0.50664197991083926</v>
      </c>
      <c r="S55" s="78">
        <f t="shared" si="1"/>
        <v>0.48735717167668885</v>
      </c>
      <c r="T55" s="114">
        <f t="shared" si="2"/>
        <v>2.0000000000000018</v>
      </c>
      <c r="U55" s="58" t="str">
        <f t="shared" si="3"/>
        <v>島本町</v>
      </c>
      <c r="V55" s="78">
        <f t="shared" si="15"/>
        <v>0.77113963392860641</v>
      </c>
      <c r="W55" s="78">
        <f t="shared" si="4"/>
        <v>0.75859974448984435</v>
      </c>
      <c r="X55" s="114">
        <f t="shared" si="5"/>
        <v>1.2000000000000011</v>
      </c>
      <c r="Z55" s="78">
        <f t="shared" si="6"/>
        <v>0.52070379287511614</v>
      </c>
      <c r="AA55" s="78">
        <f t="shared" si="7"/>
        <v>0.49516240125262923</v>
      </c>
      <c r="AB55" s="114">
        <f t="shared" si="8"/>
        <v>2.6000000000000023</v>
      </c>
      <c r="AC55" s="78">
        <f t="shared" si="9"/>
        <v>0.78268200245435593</v>
      </c>
      <c r="AD55" s="78">
        <f t="shared" si="10"/>
        <v>0.76309254995575904</v>
      </c>
      <c r="AE55" s="114">
        <f t="shared" si="11"/>
        <v>2.0000000000000018</v>
      </c>
      <c r="AF55" s="83">
        <v>0</v>
      </c>
    </row>
    <row r="56" spans="2:32" s="61" customFormat="1" ht="13.5" customHeight="1">
      <c r="B56" s="81">
        <v>51</v>
      </c>
      <c r="C56" s="82" t="s">
        <v>42</v>
      </c>
      <c r="D56" s="142">
        <v>0.48702340180934173</v>
      </c>
      <c r="E56" s="143">
        <v>0.77089158185714413</v>
      </c>
      <c r="F56" s="142">
        <v>0.47464226029407397</v>
      </c>
      <c r="G56" s="143">
        <v>0.7548401508992213</v>
      </c>
      <c r="J56" s="136">
        <v>51</v>
      </c>
      <c r="K56" s="82" t="s">
        <v>42</v>
      </c>
      <c r="L56" s="137">
        <v>0.44812763346432488</v>
      </c>
      <c r="M56" s="137">
        <v>0.73946427748871502</v>
      </c>
      <c r="N56" s="137">
        <v>0.45057373944026879</v>
      </c>
      <c r="O56" s="137">
        <v>0.72825497608649359</v>
      </c>
      <c r="Q56" s="58" t="str">
        <f t="shared" si="0"/>
        <v>熊取町</v>
      </c>
      <c r="R56" s="78">
        <f t="shared" si="14"/>
        <v>0.50280642923318553</v>
      </c>
      <c r="S56" s="78">
        <f t="shared" si="1"/>
        <v>0.49009844132130376</v>
      </c>
      <c r="T56" s="114">
        <f t="shared" si="2"/>
        <v>1.3000000000000012</v>
      </c>
      <c r="U56" s="58" t="str">
        <f t="shared" si="3"/>
        <v>柏原市</v>
      </c>
      <c r="V56" s="78">
        <f t="shared" si="15"/>
        <v>0.77047321153545545</v>
      </c>
      <c r="W56" s="78">
        <f t="shared" si="4"/>
        <v>0.7495544454647558</v>
      </c>
      <c r="X56" s="114">
        <f t="shared" si="5"/>
        <v>2.0000000000000018</v>
      </c>
      <c r="Z56" s="78">
        <f t="shared" si="6"/>
        <v>0.52070379287511614</v>
      </c>
      <c r="AA56" s="78">
        <f t="shared" si="7"/>
        <v>0.49516240125262923</v>
      </c>
      <c r="AB56" s="114">
        <f t="shared" si="8"/>
        <v>2.6000000000000023</v>
      </c>
      <c r="AC56" s="78">
        <f t="shared" si="9"/>
        <v>0.78268200245435593</v>
      </c>
      <c r="AD56" s="78">
        <f t="shared" si="10"/>
        <v>0.76309254995575904</v>
      </c>
      <c r="AE56" s="114">
        <f t="shared" si="11"/>
        <v>2.0000000000000018</v>
      </c>
      <c r="AF56" s="83">
        <v>0</v>
      </c>
    </row>
    <row r="57" spans="2:32" s="61" customFormat="1" ht="13.5" customHeight="1">
      <c r="B57" s="81">
        <v>52</v>
      </c>
      <c r="C57" s="82" t="s">
        <v>4</v>
      </c>
      <c r="D57" s="138">
        <v>0.51811048013415695</v>
      </c>
      <c r="E57" s="139">
        <v>0.77686013291130573</v>
      </c>
      <c r="F57" s="138">
        <v>0.51293102898983922</v>
      </c>
      <c r="G57" s="139">
        <v>0.76980941929180913</v>
      </c>
      <c r="J57" s="136">
        <v>52</v>
      </c>
      <c r="K57" s="82" t="s">
        <v>4</v>
      </c>
      <c r="L57" s="137">
        <v>0.49042920100036091</v>
      </c>
      <c r="M57" s="137">
        <v>0.75878637237624524</v>
      </c>
      <c r="N57" s="137">
        <v>0.48743450398647825</v>
      </c>
      <c r="O57" s="137">
        <v>0.75158695305490963</v>
      </c>
      <c r="Q57" s="58" t="str">
        <f t="shared" si="0"/>
        <v>豊中市</v>
      </c>
      <c r="R57" s="78">
        <f t="shared" si="14"/>
        <v>0.50205396006608394</v>
      </c>
      <c r="S57" s="78">
        <f t="shared" si="1"/>
        <v>0.47894928916858859</v>
      </c>
      <c r="T57" s="114">
        <f t="shared" si="2"/>
        <v>2.300000000000002</v>
      </c>
      <c r="U57" s="58" t="str">
        <f t="shared" si="3"/>
        <v>箕面市</v>
      </c>
      <c r="V57" s="78">
        <f t="shared" si="15"/>
        <v>0.76980941929180913</v>
      </c>
      <c r="W57" s="78">
        <f t="shared" si="4"/>
        <v>0.75158695305490963</v>
      </c>
      <c r="X57" s="114">
        <f t="shared" si="5"/>
        <v>1.8000000000000016</v>
      </c>
      <c r="Z57" s="78">
        <f t="shared" si="6"/>
        <v>0.52070379287511614</v>
      </c>
      <c r="AA57" s="78">
        <f t="shared" si="7"/>
        <v>0.49516240125262923</v>
      </c>
      <c r="AB57" s="114">
        <f t="shared" si="8"/>
        <v>2.6000000000000023</v>
      </c>
      <c r="AC57" s="78">
        <f t="shared" si="9"/>
        <v>0.78268200245435593</v>
      </c>
      <c r="AD57" s="78">
        <f t="shared" si="10"/>
        <v>0.76309254995575904</v>
      </c>
      <c r="AE57" s="114">
        <f t="shared" si="11"/>
        <v>2.0000000000000018</v>
      </c>
      <c r="AF57" s="83">
        <v>0</v>
      </c>
    </row>
    <row r="58" spans="2:32" s="61" customFormat="1" ht="13.5" customHeight="1">
      <c r="B58" s="81">
        <v>53</v>
      </c>
      <c r="C58" s="82" t="s">
        <v>19</v>
      </c>
      <c r="D58" s="138">
        <v>0.52994883793998526</v>
      </c>
      <c r="E58" s="139">
        <v>0.78238386185148967</v>
      </c>
      <c r="F58" s="138">
        <v>0.52305056483168788</v>
      </c>
      <c r="G58" s="139">
        <v>0.77047321153545545</v>
      </c>
      <c r="J58" s="136">
        <v>53</v>
      </c>
      <c r="K58" s="82" t="s">
        <v>19</v>
      </c>
      <c r="L58" s="137">
        <v>0.48684039876449148</v>
      </c>
      <c r="M58" s="137">
        <v>0.76045871618841021</v>
      </c>
      <c r="N58" s="137">
        <v>0.48680556511377976</v>
      </c>
      <c r="O58" s="137">
        <v>0.7495544454647558</v>
      </c>
      <c r="Q58" s="58" t="str">
        <f t="shared" si="0"/>
        <v>泉大津市</v>
      </c>
      <c r="R58" s="78">
        <f t="shared" si="14"/>
        <v>0.5015406538434225</v>
      </c>
      <c r="S58" s="78">
        <f t="shared" si="1"/>
        <v>0.47727315657413288</v>
      </c>
      <c r="T58" s="114">
        <f t="shared" si="2"/>
        <v>2.5000000000000022</v>
      </c>
      <c r="U58" s="58" t="str">
        <f t="shared" si="3"/>
        <v>住吉区</v>
      </c>
      <c r="V58" s="78">
        <f t="shared" si="15"/>
        <v>0.76742936499472558</v>
      </c>
      <c r="W58" s="78">
        <f t="shared" si="4"/>
        <v>0.74724917753504871</v>
      </c>
      <c r="X58" s="114">
        <f t="shared" si="5"/>
        <v>2.0000000000000018</v>
      </c>
      <c r="Z58" s="78">
        <f t="shared" si="6"/>
        <v>0.52070379287511614</v>
      </c>
      <c r="AA58" s="78">
        <f t="shared" si="7"/>
        <v>0.49516240125262923</v>
      </c>
      <c r="AB58" s="114">
        <f t="shared" si="8"/>
        <v>2.6000000000000023</v>
      </c>
      <c r="AC58" s="78">
        <f t="shared" si="9"/>
        <v>0.78268200245435593</v>
      </c>
      <c r="AD58" s="78">
        <f t="shared" si="10"/>
        <v>0.76309254995575904</v>
      </c>
      <c r="AE58" s="114">
        <f t="shared" si="11"/>
        <v>2.0000000000000018</v>
      </c>
      <c r="AF58" s="83">
        <v>0</v>
      </c>
    </row>
    <row r="59" spans="2:32" s="61" customFormat="1" ht="13.5" customHeight="1">
      <c r="B59" s="81">
        <v>54</v>
      </c>
      <c r="C59" s="82" t="s">
        <v>24</v>
      </c>
      <c r="D59" s="140">
        <v>0.54142587728413583</v>
      </c>
      <c r="E59" s="141">
        <v>0.81163700797397376</v>
      </c>
      <c r="F59" s="140">
        <v>0.54010293471494142</v>
      </c>
      <c r="G59" s="141">
        <v>0.79367599887087426</v>
      </c>
      <c r="J59" s="136">
        <v>54</v>
      </c>
      <c r="K59" s="82" t="s">
        <v>24</v>
      </c>
      <c r="L59" s="137">
        <v>0.51633896633301279</v>
      </c>
      <c r="M59" s="137">
        <v>0.77885127011409183</v>
      </c>
      <c r="N59" s="137">
        <v>0.51185456211925751</v>
      </c>
      <c r="O59" s="137">
        <v>0.77070436816179377</v>
      </c>
      <c r="Q59" s="58" t="str">
        <f t="shared" si="0"/>
        <v>岸和田市</v>
      </c>
      <c r="R59" s="78">
        <f t="shared" si="14"/>
        <v>0.49413528088680986</v>
      </c>
      <c r="S59" s="78">
        <f t="shared" si="1"/>
        <v>0.46169877982603158</v>
      </c>
      <c r="T59" s="114">
        <f t="shared" si="2"/>
        <v>3.1999999999999975</v>
      </c>
      <c r="U59" s="58" t="str">
        <f t="shared" si="3"/>
        <v>中央区</v>
      </c>
      <c r="V59" s="78">
        <f t="shared" si="15"/>
        <v>0.76487560240987928</v>
      </c>
      <c r="W59" s="78">
        <f t="shared" si="4"/>
        <v>0.74336857804473644</v>
      </c>
      <c r="X59" s="114">
        <f t="shared" si="5"/>
        <v>2.200000000000002</v>
      </c>
      <c r="Z59" s="78">
        <f t="shared" si="6"/>
        <v>0.52070379287511614</v>
      </c>
      <c r="AA59" s="78">
        <f t="shared" si="7"/>
        <v>0.49516240125262923</v>
      </c>
      <c r="AB59" s="114">
        <f t="shared" si="8"/>
        <v>2.6000000000000023</v>
      </c>
      <c r="AC59" s="78">
        <f t="shared" si="9"/>
        <v>0.78268200245435593</v>
      </c>
      <c r="AD59" s="78">
        <f t="shared" si="10"/>
        <v>0.76309254995575904</v>
      </c>
      <c r="AE59" s="114">
        <f t="shared" si="11"/>
        <v>2.0000000000000018</v>
      </c>
      <c r="AF59" s="83">
        <v>0</v>
      </c>
    </row>
    <row r="60" spans="2:32" s="61" customFormat="1" ht="13.5" customHeight="1">
      <c r="B60" s="81">
        <v>55</v>
      </c>
      <c r="C60" s="82" t="s">
        <v>15</v>
      </c>
      <c r="D60" s="140">
        <v>0.55657843518178929</v>
      </c>
      <c r="E60" s="141">
        <v>0.8077501347489292</v>
      </c>
      <c r="F60" s="140">
        <v>0.54903940213837077</v>
      </c>
      <c r="G60" s="141">
        <v>0.80156955242107264</v>
      </c>
      <c r="J60" s="136">
        <v>55</v>
      </c>
      <c r="K60" s="82" t="s">
        <v>15</v>
      </c>
      <c r="L60" s="137">
        <v>0.54392144600086312</v>
      </c>
      <c r="M60" s="137">
        <v>0.796052797597668</v>
      </c>
      <c r="N60" s="137">
        <v>0.52631117296110608</v>
      </c>
      <c r="O60" s="137">
        <v>0.78573202544037646</v>
      </c>
      <c r="Q60" s="58" t="str">
        <f t="shared" si="0"/>
        <v>中央区</v>
      </c>
      <c r="R60" s="78">
        <f t="shared" si="14"/>
        <v>0.49353818975344249</v>
      </c>
      <c r="S60" s="78">
        <f t="shared" si="1"/>
        <v>0.47473456930216368</v>
      </c>
      <c r="T60" s="114">
        <f t="shared" si="2"/>
        <v>1.9000000000000017</v>
      </c>
      <c r="U60" s="58" t="str">
        <f t="shared" si="3"/>
        <v>藤井寺市</v>
      </c>
      <c r="V60" s="78">
        <f t="shared" si="15"/>
        <v>0.76472937107375805</v>
      </c>
      <c r="W60" s="78">
        <f t="shared" si="4"/>
        <v>0.74218905407856328</v>
      </c>
      <c r="X60" s="114">
        <f t="shared" si="5"/>
        <v>2.300000000000002</v>
      </c>
      <c r="Z60" s="78">
        <f t="shared" si="6"/>
        <v>0.52070379287511614</v>
      </c>
      <c r="AA60" s="78">
        <f t="shared" si="7"/>
        <v>0.49516240125262923</v>
      </c>
      <c r="AB60" s="114">
        <f t="shared" si="8"/>
        <v>2.6000000000000023</v>
      </c>
      <c r="AC60" s="78">
        <f t="shared" si="9"/>
        <v>0.78268200245435593</v>
      </c>
      <c r="AD60" s="78">
        <f t="shared" si="10"/>
        <v>0.76309254995575904</v>
      </c>
      <c r="AE60" s="114">
        <f t="shared" si="11"/>
        <v>2.0000000000000018</v>
      </c>
      <c r="AF60" s="83">
        <v>0</v>
      </c>
    </row>
    <row r="61" spans="2:32" s="61" customFormat="1" ht="13.5" customHeight="1">
      <c r="B61" s="81">
        <v>56</v>
      </c>
      <c r="C61" s="82" t="s">
        <v>9</v>
      </c>
      <c r="D61" s="138">
        <v>0.59245471086653689</v>
      </c>
      <c r="E61" s="139">
        <v>0.84525058375226048</v>
      </c>
      <c r="F61" s="138">
        <v>0.57463554504409164</v>
      </c>
      <c r="G61" s="139">
        <v>0.83668149449880469</v>
      </c>
      <c r="J61" s="136">
        <v>56</v>
      </c>
      <c r="K61" s="82" t="s">
        <v>9</v>
      </c>
      <c r="L61" s="137">
        <v>0.52044980126273499</v>
      </c>
      <c r="M61" s="137">
        <v>0.82234521191670973</v>
      </c>
      <c r="N61" s="137">
        <v>0.55124113123246699</v>
      </c>
      <c r="O61" s="137">
        <v>0.81573734288728372</v>
      </c>
      <c r="Q61" s="58" t="str">
        <f t="shared" si="0"/>
        <v>貝塚市</v>
      </c>
      <c r="R61" s="78">
        <f t="shared" si="14"/>
        <v>0.49191889038049247</v>
      </c>
      <c r="S61" s="78">
        <f t="shared" si="1"/>
        <v>0.44837888516001756</v>
      </c>
      <c r="T61" s="114">
        <f t="shared" si="2"/>
        <v>4.3999999999999986</v>
      </c>
      <c r="U61" s="58" t="str">
        <f t="shared" si="3"/>
        <v>生野区</v>
      </c>
      <c r="V61" s="78">
        <f t="shared" si="15"/>
        <v>0.76040380545985864</v>
      </c>
      <c r="W61" s="78">
        <f t="shared" si="4"/>
        <v>0.73834077588387315</v>
      </c>
      <c r="X61" s="114">
        <f t="shared" si="5"/>
        <v>2.200000000000002</v>
      </c>
      <c r="Z61" s="78">
        <f t="shared" si="6"/>
        <v>0.52070379287511614</v>
      </c>
      <c r="AA61" s="78">
        <f t="shared" si="7"/>
        <v>0.49516240125262923</v>
      </c>
      <c r="AB61" s="114">
        <f t="shared" si="8"/>
        <v>2.6000000000000023</v>
      </c>
      <c r="AC61" s="78">
        <f t="shared" si="9"/>
        <v>0.78268200245435593</v>
      </c>
      <c r="AD61" s="78">
        <f t="shared" si="10"/>
        <v>0.76309254995575904</v>
      </c>
      <c r="AE61" s="114">
        <f t="shared" si="11"/>
        <v>2.0000000000000018</v>
      </c>
      <c r="AF61" s="83">
        <v>0</v>
      </c>
    </row>
    <row r="62" spans="2:32" s="61" customFormat="1" ht="13.5" customHeight="1">
      <c r="B62" s="81">
        <v>57</v>
      </c>
      <c r="C62" s="82" t="s">
        <v>43</v>
      </c>
      <c r="D62" s="140">
        <v>0.49279682967998201</v>
      </c>
      <c r="E62" s="141">
        <v>0.75791318992538037</v>
      </c>
      <c r="F62" s="140">
        <v>0.48249313443096942</v>
      </c>
      <c r="G62" s="141">
        <v>0.75205481017369979</v>
      </c>
      <c r="J62" s="136">
        <v>57</v>
      </c>
      <c r="K62" s="82" t="s">
        <v>43</v>
      </c>
      <c r="L62" s="137">
        <v>0.47746380625612461</v>
      </c>
      <c r="M62" s="137">
        <v>0.74197433119456435</v>
      </c>
      <c r="N62" s="137">
        <v>0.48551820800760848</v>
      </c>
      <c r="O62" s="137">
        <v>0.73648510631872044</v>
      </c>
      <c r="Q62" s="58" t="str">
        <f t="shared" si="0"/>
        <v>東成区</v>
      </c>
      <c r="R62" s="78">
        <f t="shared" si="14"/>
        <v>0.49147555094001666</v>
      </c>
      <c r="S62" s="78">
        <f t="shared" si="1"/>
        <v>0.4594284738607104</v>
      </c>
      <c r="T62" s="114">
        <f t="shared" si="2"/>
        <v>3.1999999999999975</v>
      </c>
      <c r="U62" s="58" t="str">
        <f t="shared" si="3"/>
        <v>泉南市</v>
      </c>
      <c r="V62" s="78">
        <f t="shared" si="15"/>
        <v>0.75947510638604432</v>
      </c>
      <c r="W62" s="78">
        <f t="shared" si="4"/>
        <v>0.74005170160357758</v>
      </c>
      <c r="X62" s="114">
        <f t="shared" si="5"/>
        <v>1.9000000000000017</v>
      </c>
      <c r="Z62" s="78">
        <f t="shared" si="6"/>
        <v>0.52070379287511614</v>
      </c>
      <c r="AA62" s="78">
        <f t="shared" si="7"/>
        <v>0.49516240125262923</v>
      </c>
      <c r="AB62" s="114">
        <f t="shared" si="8"/>
        <v>2.6000000000000023</v>
      </c>
      <c r="AC62" s="78">
        <f t="shared" si="9"/>
        <v>0.78268200245435593</v>
      </c>
      <c r="AD62" s="78">
        <f t="shared" si="10"/>
        <v>0.76309254995575904</v>
      </c>
      <c r="AE62" s="114">
        <f t="shared" si="11"/>
        <v>2.0000000000000018</v>
      </c>
      <c r="AF62" s="83">
        <v>0</v>
      </c>
    </row>
    <row r="63" spans="2:32" s="61" customFormat="1" ht="13.5" customHeight="1">
      <c r="B63" s="81">
        <v>58</v>
      </c>
      <c r="C63" s="82" t="s">
        <v>25</v>
      </c>
      <c r="D63" s="142">
        <v>0.51361384008132183</v>
      </c>
      <c r="E63" s="143">
        <v>0.78159514317731937</v>
      </c>
      <c r="F63" s="142">
        <v>0.50886433180310997</v>
      </c>
      <c r="G63" s="143">
        <v>0.76472937107375805</v>
      </c>
      <c r="J63" s="136">
        <v>58</v>
      </c>
      <c r="K63" s="82" t="s">
        <v>25</v>
      </c>
      <c r="L63" s="137">
        <v>0.50272636206744437</v>
      </c>
      <c r="M63" s="137">
        <v>0.75538415591866304</v>
      </c>
      <c r="N63" s="137">
        <v>0.4903978546731585</v>
      </c>
      <c r="O63" s="137">
        <v>0.74218905407856328</v>
      </c>
      <c r="Q63" s="58" t="str">
        <f t="shared" si="0"/>
        <v>福島区</v>
      </c>
      <c r="R63" s="78">
        <f t="shared" si="14"/>
        <v>0.49078161960355693</v>
      </c>
      <c r="S63" s="78">
        <f t="shared" si="1"/>
        <v>0.46533040349280036</v>
      </c>
      <c r="T63" s="114">
        <f t="shared" si="2"/>
        <v>2.599999999999997</v>
      </c>
      <c r="U63" s="58" t="str">
        <f t="shared" si="3"/>
        <v>福島区</v>
      </c>
      <c r="V63" s="78">
        <f t="shared" si="15"/>
        <v>0.75585280110514297</v>
      </c>
      <c r="W63" s="78">
        <f t="shared" si="4"/>
        <v>0.73743312581686771</v>
      </c>
      <c r="X63" s="114">
        <f t="shared" si="5"/>
        <v>1.9000000000000017</v>
      </c>
      <c r="Z63" s="78">
        <f t="shared" si="6"/>
        <v>0.52070379287511614</v>
      </c>
      <c r="AA63" s="78">
        <f t="shared" si="7"/>
        <v>0.49516240125262923</v>
      </c>
      <c r="AB63" s="114">
        <f t="shared" si="8"/>
        <v>2.6000000000000023</v>
      </c>
      <c r="AC63" s="78">
        <f t="shared" si="9"/>
        <v>0.78268200245435593</v>
      </c>
      <c r="AD63" s="78">
        <f t="shared" si="10"/>
        <v>0.76309254995575904</v>
      </c>
      <c r="AE63" s="114">
        <f t="shared" si="11"/>
        <v>2.0000000000000018</v>
      </c>
      <c r="AF63" s="83">
        <v>0</v>
      </c>
    </row>
    <row r="64" spans="2:32" s="61" customFormat="1" ht="13.5" customHeight="1">
      <c r="B64" s="81">
        <v>59</v>
      </c>
      <c r="C64" s="82" t="s">
        <v>20</v>
      </c>
      <c r="D64" s="138">
        <v>0.4747887823850066</v>
      </c>
      <c r="E64" s="139">
        <v>0.75552960488174092</v>
      </c>
      <c r="F64" s="138">
        <v>0.47226689104331265</v>
      </c>
      <c r="G64" s="139">
        <v>0.74740297895496777</v>
      </c>
      <c r="J64" s="136">
        <v>59</v>
      </c>
      <c r="K64" s="82" t="s">
        <v>20</v>
      </c>
      <c r="L64" s="137">
        <v>0.44900986146986205</v>
      </c>
      <c r="M64" s="137">
        <v>0.73309757373763884</v>
      </c>
      <c r="N64" s="137">
        <v>0.45738563308672558</v>
      </c>
      <c r="O64" s="137">
        <v>0.72729531562726479</v>
      </c>
      <c r="Q64" s="58" t="str">
        <f t="shared" si="0"/>
        <v>旭区</v>
      </c>
      <c r="R64" s="78">
        <f t="shared" si="14"/>
        <v>0.49054426430491332</v>
      </c>
      <c r="S64" s="78">
        <f t="shared" si="1"/>
        <v>0.48118712203545827</v>
      </c>
      <c r="T64" s="114">
        <f t="shared" si="2"/>
        <v>1.0000000000000009</v>
      </c>
      <c r="U64" s="58" t="str">
        <f t="shared" si="3"/>
        <v>豊中市</v>
      </c>
      <c r="V64" s="78">
        <f t="shared" si="15"/>
        <v>0.75570063334948412</v>
      </c>
      <c r="W64" s="78">
        <f t="shared" si="4"/>
        <v>0.73613970325620415</v>
      </c>
      <c r="X64" s="114">
        <f t="shared" si="5"/>
        <v>2.0000000000000018</v>
      </c>
      <c r="Z64" s="78">
        <f t="shared" si="6"/>
        <v>0.52070379287511614</v>
      </c>
      <c r="AA64" s="78">
        <f t="shared" si="7"/>
        <v>0.49516240125262923</v>
      </c>
      <c r="AB64" s="114">
        <f t="shared" si="8"/>
        <v>2.6000000000000023</v>
      </c>
      <c r="AC64" s="78">
        <f t="shared" si="9"/>
        <v>0.78268200245435593</v>
      </c>
      <c r="AD64" s="78">
        <f t="shared" si="10"/>
        <v>0.76309254995575904</v>
      </c>
      <c r="AE64" s="114">
        <f t="shared" si="11"/>
        <v>2.0000000000000018</v>
      </c>
      <c r="AF64" s="83">
        <v>0</v>
      </c>
    </row>
    <row r="65" spans="2:32" s="61" customFormat="1" ht="13.5" customHeight="1">
      <c r="B65" s="81">
        <v>60</v>
      </c>
      <c r="C65" s="82" t="s">
        <v>44</v>
      </c>
      <c r="D65" s="138">
        <v>0.50482912493113641</v>
      </c>
      <c r="E65" s="139">
        <v>0.76641193054797363</v>
      </c>
      <c r="F65" s="138">
        <v>0.50695832597373014</v>
      </c>
      <c r="G65" s="139">
        <v>0.75947510638604432</v>
      </c>
      <c r="J65" s="136">
        <v>60</v>
      </c>
      <c r="K65" s="82" t="s">
        <v>44</v>
      </c>
      <c r="L65" s="137">
        <v>0.48574648077591587</v>
      </c>
      <c r="M65" s="137">
        <v>0.74967999361921112</v>
      </c>
      <c r="N65" s="137">
        <v>0.4740319810792899</v>
      </c>
      <c r="O65" s="137">
        <v>0.74005170160357758</v>
      </c>
      <c r="Q65" s="58" t="str">
        <f t="shared" si="0"/>
        <v>生野区</v>
      </c>
      <c r="R65" s="78">
        <f t="shared" si="14"/>
        <v>0.49012861360839866</v>
      </c>
      <c r="S65" s="78">
        <f t="shared" si="1"/>
        <v>0.4655438530101178</v>
      </c>
      <c r="T65" s="114">
        <f t="shared" si="2"/>
        <v>2.3999999999999968</v>
      </c>
      <c r="U65" s="58" t="str">
        <f t="shared" si="3"/>
        <v>堺市南区</v>
      </c>
      <c r="V65" s="78">
        <f t="shared" si="15"/>
        <v>0.75566384099859363</v>
      </c>
      <c r="W65" s="78">
        <f t="shared" si="4"/>
        <v>0.73522800277784273</v>
      </c>
      <c r="X65" s="114">
        <f t="shared" si="5"/>
        <v>2.1000000000000019</v>
      </c>
      <c r="Z65" s="78">
        <f t="shared" si="6"/>
        <v>0.52070379287511614</v>
      </c>
      <c r="AA65" s="78">
        <f t="shared" si="7"/>
        <v>0.49516240125262923</v>
      </c>
      <c r="AB65" s="114">
        <f t="shared" si="8"/>
        <v>2.6000000000000023</v>
      </c>
      <c r="AC65" s="78">
        <f t="shared" si="9"/>
        <v>0.78268200245435593</v>
      </c>
      <c r="AD65" s="78">
        <f t="shared" si="10"/>
        <v>0.76309254995575904</v>
      </c>
      <c r="AE65" s="114">
        <f t="shared" si="11"/>
        <v>2.0000000000000018</v>
      </c>
      <c r="AF65" s="83">
        <v>0</v>
      </c>
    </row>
    <row r="66" spans="2:32" s="61" customFormat="1" ht="13.5" customHeight="1">
      <c r="B66" s="81">
        <v>61</v>
      </c>
      <c r="C66" s="82" t="s">
        <v>16</v>
      </c>
      <c r="D66" s="140">
        <v>0.51426580960122781</v>
      </c>
      <c r="E66" s="141">
        <v>0.7791295274392086</v>
      </c>
      <c r="F66" s="140">
        <v>0.51328672935454644</v>
      </c>
      <c r="G66" s="141">
        <v>0.77499434375675957</v>
      </c>
      <c r="J66" s="136">
        <v>61</v>
      </c>
      <c r="K66" s="82" t="s">
        <v>16</v>
      </c>
      <c r="L66" s="137">
        <v>0.45599180489636593</v>
      </c>
      <c r="M66" s="137">
        <v>0.75975566998681032</v>
      </c>
      <c r="N66" s="137">
        <v>0.4810512117590855</v>
      </c>
      <c r="O66" s="137">
        <v>0.75489796619719263</v>
      </c>
      <c r="Q66" s="58" t="str">
        <f t="shared" si="0"/>
        <v>太子町</v>
      </c>
      <c r="R66" s="78">
        <f t="shared" si="14"/>
        <v>0.48357098691731282</v>
      </c>
      <c r="S66" s="78">
        <f t="shared" si="1"/>
        <v>0.47763777143605629</v>
      </c>
      <c r="T66" s="114">
        <f t="shared" si="2"/>
        <v>0.60000000000000053</v>
      </c>
      <c r="U66" s="58" t="str">
        <f t="shared" si="3"/>
        <v>旭区</v>
      </c>
      <c r="V66" s="78">
        <f t="shared" si="15"/>
        <v>0.75540086348391988</v>
      </c>
      <c r="W66" s="78">
        <f t="shared" si="4"/>
        <v>0.7408166441833417</v>
      </c>
      <c r="X66" s="114">
        <f t="shared" si="5"/>
        <v>1.4000000000000012</v>
      </c>
      <c r="Z66" s="78">
        <f t="shared" si="6"/>
        <v>0.52070379287511614</v>
      </c>
      <c r="AA66" s="78">
        <f t="shared" si="7"/>
        <v>0.49516240125262923</v>
      </c>
      <c r="AB66" s="114">
        <f t="shared" si="8"/>
        <v>2.6000000000000023</v>
      </c>
      <c r="AC66" s="78">
        <f t="shared" si="9"/>
        <v>0.78268200245435593</v>
      </c>
      <c r="AD66" s="78">
        <f t="shared" si="10"/>
        <v>0.76309254995575904</v>
      </c>
      <c r="AE66" s="114">
        <f t="shared" si="11"/>
        <v>2.0000000000000018</v>
      </c>
      <c r="AF66" s="83">
        <v>0</v>
      </c>
    </row>
    <row r="67" spans="2:32" s="61" customFormat="1" ht="13.5" customHeight="1">
      <c r="B67" s="81">
        <v>62</v>
      </c>
      <c r="C67" s="82" t="s">
        <v>17</v>
      </c>
      <c r="D67" s="140">
        <v>0.55388770629608319</v>
      </c>
      <c r="E67" s="141">
        <v>0.79825468485506579</v>
      </c>
      <c r="F67" s="140">
        <v>0.54665762187723055</v>
      </c>
      <c r="G67" s="141">
        <v>0.79309708082801433</v>
      </c>
      <c r="J67" s="136">
        <v>62</v>
      </c>
      <c r="K67" s="82" t="s">
        <v>17</v>
      </c>
      <c r="L67" s="137">
        <v>0.52554172664242871</v>
      </c>
      <c r="M67" s="137">
        <v>0.77607821285818723</v>
      </c>
      <c r="N67" s="137">
        <v>0.50395766754736115</v>
      </c>
      <c r="O67" s="137">
        <v>0.76803036824789539</v>
      </c>
      <c r="Q67" s="58" t="str">
        <f t="shared" si="0"/>
        <v>北区</v>
      </c>
      <c r="R67" s="78">
        <f t="shared" si="14"/>
        <v>0.48295350869345122</v>
      </c>
      <c r="S67" s="78">
        <f t="shared" si="1"/>
        <v>0.45623300533716948</v>
      </c>
      <c r="T67" s="114">
        <f t="shared" si="2"/>
        <v>2.6999999999999966</v>
      </c>
      <c r="U67" s="58" t="str">
        <f t="shared" si="3"/>
        <v>和泉市</v>
      </c>
      <c r="V67" s="78">
        <f t="shared" si="15"/>
        <v>0.7548401508992213</v>
      </c>
      <c r="W67" s="78">
        <f t="shared" si="4"/>
        <v>0.72825497608649359</v>
      </c>
      <c r="X67" s="114">
        <f t="shared" si="5"/>
        <v>2.7000000000000024</v>
      </c>
      <c r="Z67" s="78">
        <f t="shared" si="6"/>
        <v>0.52070379287511614</v>
      </c>
      <c r="AA67" s="78">
        <f t="shared" si="7"/>
        <v>0.49516240125262923</v>
      </c>
      <c r="AB67" s="114">
        <f t="shared" si="8"/>
        <v>2.6000000000000023</v>
      </c>
      <c r="AC67" s="78">
        <f t="shared" si="9"/>
        <v>0.78268200245435593</v>
      </c>
      <c r="AD67" s="78">
        <f t="shared" si="10"/>
        <v>0.76309254995575904</v>
      </c>
      <c r="AE67" s="114">
        <f t="shared" si="11"/>
        <v>2.0000000000000018</v>
      </c>
      <c r="AF67" s="83">
        <v>0</v>
      </c>
    </row>
    <row r="68" spans="2:32" s="61" customFormat="1" ht="13.5" customHeight="1">
      <c r="B68" s="81">
        <v>63</v>
      </c>
      <c r="C68" s="82" t="s">
        <v>26</v>
      </c>
      <c r="D68" s="138">
        <v>0.4331202142664739</v>
      </c>
      <c r="E68" s="139">
        <v>0.73982572928991175</v>
      </c>
      <c r="F68" s="138">
        <v>0.41483131921458127</v>
      </c>
      <c r="G68" s="139">
        <v>0.72831500669542593</v>
      </c>
      <c r="J68" s="136">
        <v>63</v>
      </c>
      <c r="K68" s="82" t="s">
        <v>26</v>
      </c>
      <c r="L68" s="137">
        <v>0.40965287266869327</v>
      </c>
      <c r="M68" s="137">
        <v>0.72714419972843736</v>
      </c>
      <c r="N68" s="137">
        <v>0.41424171437341234</v>
      </c>
      <c r="O68" s="137">
        <v>0.71884499903911414</v>
      </c>
      <c r="Q68" s="58" t="str">
        <f t="shared" si="0"/>
        <v>高石市</v>
      </c>
      <c r="R68" s="78">
        <f t="shared" si="14"/>
        <v>0.48249313443096942</v>
      </c>
      <c r="S68" s="78">
        <f t="shared" si="1"/>
        <v>0.48551820800760848</v>
      </c>
      <c r="T68" s="114">
        <f t="shared" si="2"/>
        <v>-0.40000000000000036</v>
      </c>
      <c r="U68" s="58" t="str">
        <f t="shared" si="3"/>
        <v>東成区</v>
      </c>
      <c r="V68" s="78">
        <f t="shared" si="15"/>
        <v>0.75211660412957215</v>
      </c>
      <c r="W68" s="78">
        <f t="shared" si="4"/>
        <v>0.7271552346063801</v>
      </c>
      <c r="X68" s="114">
        <f t="shared" si="5"/>
        <v>2.5000000000000022</v>
      </c>
      <c r="Z68" s="78">
        <f t="shared" si="6"/>
        <v>0.52070379287511614</v>
      </c>
      <c r="AA68" s="78">
        <f t="shared" si="7"/>
        <v>0.49516240125262923</v>
      </c>
      <c r="AB68" s="114">
        <f t="shared" si="8"/>
        <v>2.6000000000000023</v>
      </c>
      <c r="AC68" s="78">
        <f t="shared" si="9"/>
        <v>0.78268200245435593</v>
      </c>
      <c r="AD68" s="78">
        <f t="shared" si="10"/>
        <v>0.76309254995575904</v>
      </c>
      <c r="AE68" s="114">
        <f t="shared" si="11"/>
        <v>2.0000000000000018</v>
      </c>
      <c r="AF68" s="83">
        <v>0</v>
      </c>
    </row>
    <row r="69" spans="2:32" s="61" customFormat="1" ht="13.5" customHeight="1">
      <c r="B69" s="81">
        <v>64</v>
      </c>
      <c r="C69" s="82" t="s">
        <v>45</v>
      </c>
      <c r="D69" s="140">
        <v>0.46944533562827917</v>
      </c>
      <c r="E69" s="141">
        <v>0.75964855626871497</v>
      </c>
      <c r="F69" s="140">
        <v>0.47501221998061127</v>
      </c>
      <c r="G69" s="141">
        <v>0.74295228547789405</v>
      </c>
      <c r="J69" s="136">
        <v>64</v>
      </c>
      <c r="K69" s="82" t="s">
        <v>45</v>
      </c>
      <c r="L69" s="137">
        <v>0.46836361700193407</v>
      </c>
      <c r="M69" s="137">
        <v>0.72420361313283665</v>
      </c>
      <c r="N69" s="137">
        <v>0.45193587201534552</v>
      </c>
      <c r="O69" s="137">
        <v>0.71962420423859652</v>
      </c>
      <c r="Q69" s="58" t="str">
        <f t="shared" si="0"/>
        <v>阪南市</v>
      </c>
      <c r="R69" s="78">
        <f t="shared" si="14"/>
        <v>0.47501221998061127</v>
      </c>
      <c r="S69" s="78">
        <f t="shared" si="1"/>
        <v>0.45193587201534552</v>
      </c>
      <c r="T69" s="114">
        <f t="shared" si="2"/>
        <v>2.2999999999999963</v>
      </c>
      <c r="U69" s="58" t="str">
        <f t="shared" si="3"/>
        <v>高石市</v>
      </c>
      <c r="V69" s="78">
        <f t="shared" si="15"/>
        <v>0.75205481017369979</v>
      </c>
      <c r="W69" s="78">
        <f t="shared" si="4"/>
        <v>0.73648510631872044</v>
      </c>
      <c r="X69" s="114">
        <f t="shared" si="5"/>
        <v>1.6000000000000014</v>
      </c>
      <c r="Z69" s="78">
        <f t="shared" si="6"/>
        <v>0.52070379287511614</v>
      </c>
      <c r="AA69" s="78">
        <f t="shared" si="7"/>
        <v>0.49516240125262923</v>
      </c>
      <c r="AB69" s="114">
        <f t="shared" si="8"/>
        <v>2.6000000000000023</v>
      </c>
      <c r="AC69" s="78">
        <f t="shared" si="9"/>
        <v>0.78268200245435593</v>
      </c>
      <c r="AD69" s="78">
        <f t="shared" si="10"/>
        <v>0.76309254995575904</v>
      </c>
      <c r="AE69" s="114">
        <f t="shared" si="11"/>
        <v>2.0000000000000018</v>
      </c>
      <c r="AF69" s="83">
        <v>0</v>
      </c>
    </row>
    <row r="70" spans="2:32" s="61" customFormat="1" ht="13.5" customHeight="1">
      <c r="B70" s="81">
        <v>65</v>
      </c>
      <c r="C70" s="82" t="s">
        <v>10</v>
      </c>
      <c r="D70" s="142">
        <v>0.50796667064386303</v>
      </c>
      <c r="E70" s="143">
        <v>0.77971228161253914</v>
      </c>
      <c r="F70" s="142">
        <v>0.51023703509149831</v>
      </c>
      <c r="G70" s="143">
        <v>0.77113963392860641</v>
      </c>
      <c r="J70" s="136">
        <v>65</v>
      </c>
      <c r="K70" s="82" t="s">
        <v>10</v>
      </c>
      <c r="L70" s="137">
        <v>0.47100781027826183</v>
      </c>
      <c r="M70" s="137">
        <v>0.76587618381882838</v>
      </c>
      <c r="N70" s="137">
        <v>0.48082054559799697</v>
      </c>
      <c r="O70" s="137">
        <v>0.75859974448984435</v>
      </c>
      <c r="Q70" s="58" t="str">
        <f t="shared" si="0"/>
        <v>和泉市</v>
      </c>
      <c r="R70" s="78">
        <f t="shared" ref="R70:R79" si="16">LARGE(F$6:F$79,ROW(A65))</f>
        <v>0.47464226029407397</v>
      </c>
      <c r="S70" s="78">
        <f t="shared" si="1"/>
        <v>0.45057373944026879</v>
      </c>
      <c r="T70" s="114">
        <f t="shared" si="2"/>
        <v>2.3999999999999968</v>
      </c>
      <c r="U70" s="58" t="str">
        <f t="shared" si="3"/>
        <v>東大阪市</v>
      </c>
      <c r="V70" s="78">
        <f t="shared" ref="V70" si="17">LARGE(G$6:G$79,ROW(A65))</f>
        <v>0.74740297895496777</v>
      </c>
      <c r="W70" s="78">
        <f t="shared" si="4"/>
        <v>0.72729531562726479</v>
      </c>
      <c r="X70" s="114">
        <f t="shared" si="5"/>
        <v>2.0000000000000018</v>
      </c>
      <c r="Z70" s="78">
        <f t="shared" si="6"/>
        <v>0.52070379287511614</v>
      </c>
      <c r="AA70" s="78">
        <f t="shared" si="7"/>
        <v>0.49516240125262923</v>
      </c>
      <c r="AB70" s="114">
        <f t="shared" si="8"/>
        <v>2.6000000000000023</v>
      </c>
      <c r="AC70" s="78">
        <f t="shared" si="9"/>
        <v>0.78268200245435593</v>
      </c>
      <c r="AD70" s="78">
        <f t="shared" si="10"/>
        <v>0.76309254995575904</v>
      </c>
      <c r="AE70" s="114">
        <f t="shared" si="11"/>
        <v>2.0000000000000018</v>
      </c>
      <c r="AF70" s="83">
        <v>0</v>
      </c>
    </row>
    <row r="71" spans="2:32" s="61" customFormat="1" ht="13.5" customHeight="1">
      <c r="B71" s="81">
        <v>66</v>
      </c>
      <c r="C71" s="82" t="s">
        <v>5</v>
      </c>
      <c r="D71" s="138">
        <v>0.55617008385037314</v>
      </c>
      <c r="E71" s="139">
        <v>0.80953186398947907</v>
      </c>
      <c r="F71" s="138">
        <v>0.55926618588116539</v>
      </c>
      <c r="G71" s="139">
        <v>0.80142856371356441</v>
      </c>
      <c r="J71" s="136">
        <v>66</v>
      </c>
      <c r="K71" s="82" t="s">
        <v>5</v>
      </c>
      <c r="L71" s="137">
        <v>0.57893299114124697</v>
      </c>
      <c r="M71" s="137">
        <v>0.79076958035928857</v>
      </c>
      <c r="N71" s="137">
        <v>0.55729304818189107</v>
      </c>
      <c r="O71" s="137">
        <v>0.78584666858002183</v>
      </c>
      <c r="Q71" s="58" t="str">
        <f t="shared" ref="Q71:Q79" si="18">INDEX($C$6:$C$79,MATCH(R71,F$6:F$79,0))</f>
        <v>東大阪市</v>
      </c>
      <c r="R71" s="78">
        <f t="shared" si="16"/>
        <v>0.47226689104331265</v>
      </c>
      <c r="S71" s="78">
        <f t="shared" ref="S71:S79" si="19">VLOOKUP(Q71,$K$6:$O$79,4,FALSE)</f>
        <v>0.45738563308672558</v>
      </c>
      <c r="T71" s="114">
        <f t="shared" ref="T71:T79" si="20">(ROUND(R71,3)-ROUND(S71,3))*100</f>
        <v>1.4999999999999958</v>
      </c>
      <c r="U71" s="58" t="str">
        <f t="shared" ref="U71:U79" si="21">INDEX($C$6:$C$79,MATCH(V71,G$6:G$79,0))</f>
        <v>阪南市</v>
      </c>
      <c r="V71" s="78">
        <f t="shared" ref="V71:V79" si="22">LARGE(G$6:G$79,ROW(A66))</f>
        <v>0.74295228547789405</v>
      </c>
      <c r="W71" s="78">
        <f t="shared" ref="W71:W79" si="23">VLOOKUP(U71,$K$6:$O$79,5,FALSE)</f>
        <v>0.71962420423859652</v>
      </c>
      <c r="X71" s="114">
        <f t="shared" ref="X71:X79" si="24">(ROUND(V71,3)-ROUND(W71,3))*100</f>
        <v>2.300000000000002</v>
      </c>
      <c r="Z71" s="78">
        <f t="shared" ref="Z71:Z79" si="25">$F$80</f>
        <v>0.52070379287511614</v>
      </c>
      <c r="AA71" s="78">
        <f t="shared" ref="AA71:AA79" si="26">$N$80</f>
        <v>0.49516240125262923</v>
      </c>
      <c r="AB71" s="114">
        <f t="shared" ref="AB71:AB79" si="27">(ROUND(Z71,3)-ROUND(AA71,3))*100</f>
        <v>2.6000000000000023</v>
      </c>
      <c r="AC71" s="78">
        <f t="shared" ref="AC71:AC79" si="28">$G$80</f>
        <v>0.78268200245435593</v>
      </c>
      <c r="AD71" s="78">
        <f t="shared" ref="AD71:AD79" si="29">$O$80</f>
        <v>0.76309254995575904</v>
      </c>
      <c r="AE71" s="114">
        <f t="shared" ref="AE71:AE79" si="30">(ROUND(AC71,3)-ROUND(AD71,3))*100</f>
        <v>2.0000000000000018</v>
      </c>
      <c r="AF71" s="83">
        <v>0</v>
      </c>
    </row>
    <row r="72" spans="2:32" s="61" customFormat="1" ht="13.5" customHeight="1">
      <c r="B72" s="81">
        <v>67</v>
      </c>
      <c r="C72" s="82" t="s">
        <v>6</v>
      </c>
      <c r="D72" s="138">
        <v>0.5877550669826398</v>
      </c>
      <c r="E72" s="139">
        <v>0.84519183765177941</v>
      </c>
      <c r="F72" s="138">
        <v>0.58915338940796969</v>
      </c>
      <c r="G72" s="139">
        <v>0.84871267339873968</v>
      </c>
      <c r="J72" s="136">
        <v>67</v>
      </c>
      <c r="K72" s="82" t="s">
        <v>6</v>
      </c>
      <c r="L72" s="137">
        <v>0.56149399142147949</v>
      </c>
      <c r="M72" s="137">
        <v>0.83108587185432359</v>
      </c>
      <c r="N72" s="137">
        <v>0.57463453627110272</v>
      </c>
      <c r="O72" s="137">
        <v>0.8309112165047835</v>
      </c>
      <c r="Q72" s="58" t="str">
        <f t="shared" si="18"/>
        <v>大正区</v>
      </c>
      <c r="R72" s="78">
        <f t="shared" si="16"/>
        <v>0.47207795842886352</v>
      </c>
      <c r="S72" s="78">
        <f t="shared" si="19"/>
        <v>0.45019802285342797</v>
      </c>
      <c r="T72" s="114">
        <f t="shared" si="20"/>
        <v>2.1999999999999966</v>
      </c>
      <c r="U72" s="58" t="str">
        <f t="shared" si="21"/>
        <v>北区</v>
      </c>
      <c r="V72" s="78">
        <f t="shared" si="22"/>
        <v>0.73850766206688534</v>
      </c>
      <c r="W72" s="78">
        <f t="shared" si="23"/>
        <v>0.72120531383827247</v>
      </c>
      <c r="X72" s="114">
        <f t="shared" si="24"/>
        <v>1.8000000000000016</v>
      </c>
      <c r="Z72" s="78">
        <f t="shared" si="25"/>
        <v>0.52070379287511614</v>
      </c>
      <c r="AA72" s="78">
        <f t="shared" si="26"/>
        <v>0.49516240125262923</v>
      </c>
      <c r="AB72" s="114">
        <f t="shared" si="27"/>
        <v>2.6000000000000023</v>
      </c>
      <c r="AC72" s="78">
        <f t="shared" si="28"/>
        <v>0.78268200245435593</v>
      </c>
      <c r="AD72" s="78">
        <f t="shared" si="29"/>
        <v>0.76309254995575904</v>
      </c>
      <c r="AE72" s="114">
        <f t="shared" si="30"/>
        <v>2.0000000000000018</v>
      </c>
      <c r="AF72" s="83">
        <v>0</v>
      </c>
    </row>
    <row r="73" spans="2:32" s="61" customFormat="1" ht="13.5" customHeight="1">
      <c r="B73" s="81">
        <v>68</v>
      </c>
      <c r="C73" s="82" t="s">
        <v>46</v>
      </c>
      <c r="D73" s="140">
        <v>0.54251536188791738</v>
      </c>
      <c r="E73" s="141">
        <v>0.80981486301941741</v>
      </c>
      <c r="F73" s="140">
        <v>0.51761057169031321</v>
      </c>
      <c r="G73" s="141">
        <v>0.79679858826160233</v>
      </c>
      <c r="J73" s="136">
        <v>68</v>
      </c>
      <c r="K73" s="82" t="s">
        <v>46</v>
      </c>
      <c r="L73" s="137">
        <v>0.48016906744807564</v>
      </c>
      <c r="M73" s="137">
        <v>0.77714232109251713</v>
      </c>
      <c r="N73" s="137">
        <v>0.48128631562243479</v>
      </c>
      <c r="O73" s="137">
        <v>0.76849571643672443</v>
      </c>
      <c r="Q73" s="58" t="str">
        <f t="shared" si="18"/>
        <v>堺市南区</v>
      </c>
      <c r="R73" s="78">
        <f t="shared" si="16"/>
        <v>0.47111116667747499</v>
      </c>
      <c r="S73" s="78">
        <f t="shared" si="19"/>
        <v>0.44002940935718288</v>
      </c>
      <c r="T73" s="114">
        <f t="shared" si="20"/>
        <v>3.099999999999997</v>
      </c>
      <c r="U73" s="58" t="str">
        <f t="shared" si="21"/>
        <v>河内長野市</v>
      </c>
      <c r="V73" s="78">
        <f t="shared" si="22"/>
        <v>0.73551479278429865</v>
      </c>
      <c r="W73" s="78">
        <f t="shared" si="23"/>
        <v>0.72024266408912463</v>
      </c>
      <c r="X73" s="114">
        <f t="shared" si="24"/>
        <v>1.6000000000000014</v>
      </c>
      <c r="Z73" s="78">
        <f t="shared" si="25"/>
        <v>0.52070379287511614</v>
      </c>
      <c r="AA73" s="78">
        <f t="shared" si="26"/>
        <v>0.49516240125262923</v>
      </c>
      <c r="AB73" s="114">
        <f t="shared" si="27"/>
        <v>2.6000000000000023</v>
      </c>
      <c r="AC73" s="78">
        <f t="shared" si="28"/>
        <v>0.78268200245435593</v>
      </c>
      <c r="AD73" s="78">
        <f t="shared" si="29"/>
        <v>0.76309254995575904</v>
      </c>
      <c r="AE73" s="114">
        <f t="shared" si="30"/>
        <v>2.0000000000000018</v>
      </c>
      <c r="AF73" s="83">
        <v>0</v>
      </c>
    </row>
    <row r="74" spans="2:32" s="61" customFormat="1" ht="13.5" customHeight="1">
      <c r="B74" s="81">
        <v>69</v>
      </c>
      <c r="C74" s="82" t="s">
        <v>47</v>
      </c>
      <c r="D74" s="138">
        <v>0.50854155319287109</v>
      </c>
      <c r="E74" s="139">
        <v>0.82731617883246278</v>
      </c>
      <c r="F74" s="138">
        <v>0.50280642923318553</v>
      </c>
      <c r="G74" s="139">
        <v>0.81856410817162317</v>
      </c>
      <c r="J74" s="136">
        <v>69</v>
      </c>
      <c r="K74" s="82" t="s">
        <v>47</v>
      </c>
      <c r="L74" s="137">
        <v>0.4859139859651449</v>
      </c>
      <c r="M74" s="137">
        <v>0.81070754172909332</v>
      </c>
      <c r="N74" s="137">
        <v>0.49009844132130376</v>
      </c>
      <c r="O74" s="137">
        <v>0.80749583423452886</v>
      </c>
      <c r="Q74" s="58" t="str">
        <f t="shared" si="18"/>
        <v>河内長野市</v>
      </c>
      <c r="R74" s="78">
        <f t="shared" si="16"/>
        <v>0.45952940242408963</v>
      </c>
      <c r="S74" s="78">
        <f t="shared" si="19"/>
        <v>0.44106553682623933</v>
      </c>
      <c r="T74" s="114">
        <f t="shared" si="20"/>
        <v>1.9000000000000017</v>
      </c>
      <c r="U74" s="58" t="str">
        <f t="shared" si="21"/>
        <v>大阪狭山市</v>
      </c>
      <c r="V74" s="78">
        <f t="shared" si="22"/>
        <v>0.72831500669542593</v>
      </c>
      <c r="W74" s="78">
        <f t="shared" si="23"/>
        <v>0.71884499903911414</v>
      </c>
      <c r="X74" s="114">
        <f t="shared" si="24"/>
        <v>0.9000000000000008</v>
      </c>
      <c r="Z74" s="78">
        <f t="shared" si="25"/>
        <v>0.52070379287511614</v>
      </c>
      <c r="AA74" s="78">
        <f t="shared" si="26"/>
        <v>0.49516240125262923</v>
      </c>
      <c r="AB74" s="114">
        <f t="shared" si="27"/>
        <v>2.6000000000000023</v>
      </c>
      <c r="AC74" s="78">
        <f t="shared" si="28"/>
        <v>0.78268200245435593</v>
      </c>
      <c r="AD74" s="78">
        <f t="shared" si="29"/>
        <v>0.76309254995575904</v>
      </c>
      <c r="AE74" s="114">
        <f t="shared" si="30"/>
        <v>2.0000000000000018</v>
      </c>
      <c r="AF74" s="83">
        <v>0</v>
      </c>
    </row>
    <row r="75" spans="2:32" s="61" customFormat="1" ht="13.5" customHeight="1">
      <c r="B75" s="81">
        <v>70</v>
      </c>
      <c r="C75" s="82" t="s">
        <v>48</v>
      </c>
      <c r="D75" s="140">
        <v>0.6592000102682064</v>
      </c>
      <c r="E75" s="141">
        <v>0.83932912298300644</v>
      </c>
      <c r="F75" s="140">
        <v>0.62266805387625801</v>
      </c>
      <c r="G75" s="141">
        <v>0.82925077867931152</v>
      </c>
      <c r="J75" s="136">
        <v>70</v>
      </c>
      <c r="K75" s="82" t="s">
        <v>48</v>
      </c>
      <c r="L75" s="137">
        <v>0.59018178995233406</v>
      </c>
      <c r="M75" s="137">
        <v>0.8131818595167456</v>
      </c>
      <c r="N75" s="137">
        <v>0.57087586241303312</v>
      </c>
      <c r="O75" s="137">
        <v>0.80636318670269969</v>
      </c>
      <c r="Q75" s="58" t="str">
        <f t="shared" si="18"/>
        <v>天王寺区</v>
      </c>
      <c r="R75" s="78">
        <f t="shared" si="16"/>
        <v>0.44901767461532122</v>
      </c>
      <c r="S75" s="78">
        <f t="shared" si="19"/>
        <v>0.41920172558221225</v>
      </c>
      <c r="T75" s="114">
        <f t="shared" si="20"/>
        <v>3.0000000000000027</v>
      </c>
      <c r="U75" s="58" t="str">
        <f t="shared" si="21"/>
        <v>天王寺区</v>
      </c>
      <c r="V75" s="78">
        <f t="shared" si="22"/>
        <v>0.72340998928755318</v>
      </c>
      <c r="W75" s="78">
        <f t="shared" si="23"/>
        <v>0.69454594313185292</v>
      </c>
      <c r="X75" s="114">
        <f t="shared" si="24"/>
        <v>2.8000000000000025</v>
      </c>
      <c r="Z75" s="78">
        <f t="shared" si="25"/>
        <v>0.52070379287511614</v>
      </c>
      <c r="AA75" s="78">
        <f t="shared" si="26"/>
        <v>0.49516240125262923</v>
      </c>
      <c r="AB75" s="114">
        <f t="shared" si="27"/>
        <v>2.6000000000000023</v>
      </c>
      <c r="AC75" s="78">
        <f t="shared" si="28"/>
        <v>0.78268200245435593</v>
      </c>
      <c r="AD75" s="78">
        <f t="shared" si="29"/>
        <v>0.76309254995575904</v>
      </c>
      <c r="AE75" s="114">
        <f t="shared" si="30"/>
        <v>2.0000000000000018</v>
      </c>
      <c r="AF75" s="83">
        <v>0</v>
      </c>
    </row>
    <row r="76" spans="2:32" s="61" customFormat="1" ht="13.5" customHeight="1">
      <c r="B76" s="81">
        <v>71</v>
      </c>
      <c r="C76" s="82" t="s">
        <v>49</v>
      </c>
      <c r="D76" s="140">
        <v>0.63564861044003729</v>
      </c>
      <c r="E76" s="141">
        <v>0.83432783684383938</v>
      </c>
      <c r="F76" s="140">
        <v>0.58358021060740406</v>
      </c>
      <c r="G76" s="141">
        <v>0.82197264020028382</v>
      </c>
      <c r="J76" s="136">
        <v>71</v>
      </c>
      <c r="K76" s="82" t="s">
        <v>49</v>
      </c>
      <c r="L76" s="137">
        <v>0.58052275112627416</v>
      </c>
      <c r="M76" s="137">
        <v>0.81855440967223214</v>
      </c>
      <c r="N76" s="137">
        <v>0.57704664970893982</v>
      </c>
      <c r="O76" s="137">
        <v>0.80541085407761537</v>
      </c>
      <c r="Q76" s="58" t="str">
        <f t="shared" si="18"/>
        <v>大東市</v>
      </c>
      <c r="R76" s="78">
        <f t="shared" si="16"/>
        <v>0.44306705408622804</v>
      </c>
      <c r="S76" s="78">
        <f t="shared" si="19"/>
        <v>0.42352366222075699</v>
      </c>
      <c r="T76" s="114">
        <f t="shared" si="20"/>
        <v>1.9000000000000017</v>
      </c>
      <c r="U76" s="58" t="str">
        <f t="shared" si="21"/>
        <v>大東市</v>
      </c>
      <c r="V76" s="78">
        <f t="shared" si="22"/>
        <v>0.72233359167426403</v>
      </c>
      <c r="W76" s="78">
        <f t="shared" si="23"/>
        <v>0.70954145528921986</v>
      </c>
      <c r="X76" s="114">
        <f t="shared" si="24"/>
        <v>1.2000000000000011</v>
      </c>
      <c r="Z76" s="78">
        <f t="shared" si="25"/>
        <v>0.52070379287511614</v>
      </c>
      <c r="AA76" s="78">
        <f t="shared" si="26"/>
        <v>0.49516240125262923</v>
      </c>
      <c r="AB76" s="114">
        <f t="shared" si="27"/>
        <v>2.6000000000000023</v>
      </c>
      <c r="AC76" s="78">
        <f t="shared" si="28"/>
        <v>0.78268200245435593</v>
      </c>
      <c r="AD76" s="78">
        <f t="shared" si="29"/>
        <v>0.76309254995575904</v>
      </c>
      <c r="AE76" s="114">
        <f t="shared" si="30"/>
        <v>2.0000000000000018</v>
      </c>
      <c r="AF76" s="83">
        <v>0</v>
      </c>
    </row>
    <row r="77" spans="2:32" s="61" customFormat="1" ht="13.5" customHeight="1">
      <c r="B77" s="81">
        <v>72</v>
      </c>
      <c r="C77" s="82" t="s">
        <v>27</v>
      </c>
      <c r="D77" s="138">
        <v>0.44947699609201586</v>
      </c>
      <c r="E77" s="139">
        <v>0.65608061374353421</v>
      </c>
      <c r="F77" s="138">
        <v>0.48357098691731282</v>
      </c>
      <c r="G77" s="139">
        <v>0.7117413932804274</v>
      </c>
      <c r="J77" s="136">
        <v>72</v>
      </c>
      <c r="K77" s="82" t="s">
        <v>27</v>
      </c>
      <c r="L77" s="137">
        <v>0.49127384958334019</v>
      </c>
      <c r="M77" s="137">
        <v>0.70842433928143511</v>
      </c>
      <c r="N77" s="137">
        <v>0.47763777143605629</v>
      </c>
      <c r="O77" s="137">
        <v>0.70167689397770694</v>
      </c>
      <c r="Q77" s="58" t="str">
        <f t="shared" si="18"/>
        <v>阿倍野区</v>
      </c>
      <c r="R77" s="78">
        <f t="shared" si="16"/>
        <v>0.43374473453835827</v>
      </c>
      <c r="S77" s="78">
        <f t="shared" si="19"/>
        <v>0.40938679175269832</v>
      </c>
      <c r="T77" s="114">
        <f t="shared" si="20"/>
        <v>2.5000000000000022</v>
      </c>
      <c r="U77" s="58" t="str">
        <f t="shared" si="21"/>
        <v>太子町</v>
      </c>
      <c r="V77" s="78">
        <f t="shared" si="22"/>
        <v>0.7117413932804274</v>
      </c>
      <c r="W77" s="78">
        <f t="shared" si="23"/>
        <v>0.70167689397770694</v>
      </c>
      <c r="X77" s="114">
        <f t="shared" si="24"/>
        <v>1.0000000000000009</v>
      </c>
      <c r="Z77" s="78">
        <f t="shared" si="25"/>
        <v>0.52070379287511614</v>
      </c>
      <c r="AA77" s="78">
        <f t="shared" si="26"/>
        <v>0.49516240125262923</v>
      </c>
      <c r="AB77" s="114">
        <f t="shared" si="27"/>
        <v>2.6000000000000023</v>
      </c>
      <c r="AC77" s="78">
        <f t="shared" si="28"/>
        <v>0.78268200245435593</v>
      </c>
      <c r="AD77" s="78">
        <f t="shared" si="29"/>
        <v>0.76309254995575904</v>
      </c>
      <c r="AE77" s="114">
        <f t="shared" si="30"/>
        <v>2.0000000000000018</v>
      </c>
      <c r="AF77" s="83">
        <v>0</v>
      </c>
    </row>
    <row r="78" spans="2:32" s="61" customFormat="1" ht="13.5" customHeight="1">
      <c r="B78" s="81">
        <v>73</v>
      </c>
      <c r="C78" s="82" t="s">
        <v>28</v>
      </c>
      <c r="D78" s="138">
        <v>0.52214117935067594</v>
      </c>
      <c r="E78" s="139">
        <v>0.79264469891982836</v>
      </c>
      <c r="F78" s="138">
        <v>0.51558379147068378</v>
      </c>
      <c r="G78" s="139">
        <v>0.77652880195797724</v>
      </c>
      <c r="J78" s="136">
        <v>73</v>
      </c>
      <c r="K78" s="82" t="s">
        <v>28</v>
      </c>
      <c r="L78" s="137">
        <v>0.47040325122163645</v>
      </c>
      <c r="M78" s="137">
        <v>0.76809730175720226</v>
      </c>
      <c r="N78" s="137">
        <v>0.458756324143062</v>
      </c>
      <c r="O78" s="137">
        <v>0.75760160501435014</v>
      </c>
      <c r="Q78" s="58" t="str">
        <f t="shared" si="18"/>
        <v>千早赤阪村</v>
      </c>
      <c r="R78" s="78">
        <f t="shared" si="16"/>
        <v>0.43114756802754933</v>
      </c>
      <c r="S78" s="78">
        <f t="shared" si="19"/>
        <v>0.42149624372751254</v>
      </c>
      <c r="T78" s="114">
        <f t="shared" si="20"/>
        <v>1.0000000000000009</v>
      </c>
      <c r="U78" s="58" t="str">
        <f t="shared" si="21"/>
        <v>阿倍野区</v>
      </c>
      <c r="V78" s="78">
        <f t="shared" si="22"/>
        <v>0.69343761015635863</v>
      </c>
      <c r="W78" s="78">
        <f t="shared" si="23"/>
        <v>0.66883304621061357</v>
      </c>
      <c r="X78" s="114">
        <f t="shared" si="24"/>
        <v>2.399999999999991</v>
      </c>
      <c r="Z78" s="78">
        <f t="shared" si="25"/>
        <v>0.52070379287511614</v>
      </c>
      <c r="AA78" s="78">
        <f t="shared" si="26"/>
        <v>0.49516240125262923</v>
      </c>
      <c r="AB78" s="114">
        <f t="shared" si="27"/>
        <v>2.6000000000000023</v>
      </c>
      <c r="AC78" s="78">
        <f t="shared" si="28"/>
        <v>0.78268200245435593</v>
      </c>
      <c r="AD78" s="78">
        <f t="shared" si="29"/>
        <v>0.76309254995575904</v>
      </c>
      <c r="AE78" s="114">
        <f t="shared" si="30"/>
        <v>2.0000000000000018</v>
      </c>
      <c r="AF78" s="83">
        <v>0</v>
      </c>
    </row>
    <row r="79" spans="2:32" s="61" customFormat="1" ht="13.5" customHeight="1" thickBot="1">
      <c r="B79" s="81">
        <v>74</v>
      </c>
      <c r="C79" s="82" t="s">
        <v>29</v>
      </c>
      <c r="D79" s="138">
        <v>0.4237433858341515</v>
      </c>
      <c r="E79" s="139">
        <v>0.66039501064433248</v>
      </c>
      <c r="F79" s="138">
        <v>0.43114756802754933</v>
      </c>
      <c r="G79" s="139">
        <v>0.66225991236615711</v>
      </c>
      <c r="J79" s="136">
        <v>74</v>
      </c>
      <c r="K79" s="82" t="s">
        <v>29</v>
      </c>
      <c r="L79" s="137">
        <v>0.46582802905599341</v>
      </c>
      <c r="M79" s="137">
        <v>0.67339164526721751</v>
      </c>
      <c r="N79" s="137">
        <v>0.42149624372751254</v>
      </c>
      <c r="O79" s="137">
        <v>0.652360665583545</v>
      </c>
      <c r="Q79" s="58" t="str">
        <f t="shared" si="18"/>
        <v>大阪狭山市</v>
      </c>
      <c r="R79" s="78">
        <f t="shared" si="16"/>
        <v>0.41483131921458127</v>
      </c>
      <c r="S79" s="78">
        <f t="shared" si="19"/>
        <v>0.41424171437341234</v>
      </c>
      <c r="T79" s="114">
        <f t="shared" si="20"/>
        <v>0.10000000000000009</v>
      </c>
      <c r="U79" s="58" t="str">
        <f t="shared" si="21"/>
        <v>千早赤阪村</v>
      </c>
      <c r="V79" s="78">
        <f t="shared" si="22"/>
        <v>0.66225991236615711</v>
      </c>
      <c r="W79" s="78">
        <f t="shared" si="23"/>
        <v>0.652360665583545</v>
      </c>
      <c r="X79" s="114">
        <f t="shared" si="24"/>
        <v>1.0000000000000009</v>
      </c>
      <c r="Z79" s="78">
        <f t="shared" si="25"/>
        <v>0.52070379287511614</v>
      </c>
      <c r="AA79" s="78">
        <f t="shared" si="26"/>
        <v>0.49516240125262923</v>
      </c>
      <c r="AB79" s="114">
        <f t="shared" si="27"/>
        <v>2.6000000000000023</v>
      </c>
      <c r="AC79" s="78">
        <f t="shared" si="28"/>
        <v>0.78268200245435593</v>
      </c>
      <c r="AD79" s="78">
        <f t="shared" si="29"/>
        <v>0.76309254995575904</v>
      </c>
      <c r="AE79" s="114">
        <f t="shared" si="30"/>
        <v>2.0000000000000018</v>
      </c>
      <c r="AF79" s="83">
        <v>9999</v>
      </c>
    </row>
    <row r="80" spans="2:32" s="61" customFormat="1" ht="13.5" customHeight="1" thickTop="1">
      <c r="B80" s="203" t="s">
        <v>0</v>
      </c>
      <c r="C80" s="204"/>
      <c r="D80" s="32">
        <v>0.52936772285202616</v>
      </c>
      <c r="E80" s="33">
        <v>0.7906350161271325</v>
      </c>
      <c r="F80" s="32">
        <f>'年齢階層別_普及率(金額)'!N14</f>
        <v>0.52070379287511614</v>
      </c>
      <c r="G80" s="33">
        <f>'年齢階層別_普及率(数量)'!N13</f>
        <v>0.78268200245435593</v>
      </c>
      <c r="J80" s="201" t="s">
        <v>0</v>
      </c>
      <c r="K80" s="202"/>
      <c r="L80" s="137">
        <v>0.49731474355561123</v>
      </c>
      <c r="M80" s="137">
        <v>0.7711034924833573</v>
      </c>
      <c r="N80" s="137">
        <v>0.49516240125262923</v>
      </c>
      <c r="O80" s="137">
        <v>0.76309254995575904</v>
      </c>
      <c r="Z80" s="84"/>
      <c r="AA80" s="84"/>
      <c r="AB80" s="84"/>
      <c r="AC80" s="84"/>
      <c r="AD80" s="84"/>
      <c r="AE80" s="84"/>
      <c r="AF80" s="85"/>
    </row>
  </sheetData>
  <mergeCells count="23">
    <mergeCell ref="AF4:AF5"/>
    <mergeCell ref="J80:K80"/>
    <mergeCell ref="Q4:T4"/>
    <mergeCell ref="B80:C80"/>
    <mergeCell ref="D4:D5"/>
    <mergeCell ref="E4:E5"/>
    <mergeCell ref="F4:F5"/>
    <mergeCell ref="G4:G5"/>
    <mergeCell ref="B3:B5"/>
    <mergeCell ref="C3:C5"/>
    <mergeCell ref="D3:E3"/>
    <mergeCell ref="F3:G3"/>
    <mergeCell ref="J3:J5"/>
    <mergeCell ref="K3:K5"/>
    <mergeCell ref="L3:M3"/>
    <mergeCell ref="N3:O3"/>
    <mergeCell ref="L4:L5"/>
    <mergeCell ref="U4:X4"/>
    <mergeCell ref="Z4:AB4"/>
    <mergeCell ref="AC4:AE4"/>
    <mergeCell ref="M4:M5"/>
    <mergeCell ref="N4:N5"/>
    <mergeCell ref="O4:O5"/>
  </mergeCells>
  <phoneticPr fontId="3"/>
  <pageMargins left="0.70866141732283472" right="0.70866141732283472" top="0.74803149606299213" bottom="0.74803149606299213" header="0.31496062992125984" footer="0.31496062992125984"/>
  <pageSetup paperSize="8" scale="73" fitToWidth="0" fitToHeight="0" orientation="landscape" r:id="rId1"/>
  <headerFooter>
    <oddHeader>&amp;R&amp;"ＭＳ 明朝,標準"&amp;12 2-14.③ジェネリック医薬品分析(全体)</oddHeader>
  </headerFooter>
  <ignoredErrors>
    <ignoredError sqref="R6:R79 V6:V79"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1:J80"/>
  <sheetViews>
    <sheetView showGridLines="0" zoomScaleNormal="100" zoomScaleSheetLayoutView="32" workbookViewId="0"/>
  </sheetViews>
  <sheetFormatPr defaultColWidth="9" defaultRowHeight="13.5"/>
  <cols>
    <col min="1" max="1" width="4.625" style="17" customWidth="1"/>
    <col min="2" max="9" width="15.375" style="17" customWidth="1"/>
    <col min="10" max="12" width="20.625" style="17" customWidth="1"/>
    <col min="13" max="13" width="6.625" style="17" customWidth="1"/>
    <col min="14" max="16384" width="9" style="17"/>
  </cols>
  <sheetData>
    <row r="1" spans="2:10" ht="16.5" customHeight="1">
      <c r="B1" s="17" t="s">
        <v>172</v>
      </c>
      <c r="J1" s="17" t="s">
        <v>173</v>
      </c>
    </row>
    <row r="2" spans="2:10" ht="16.5" customHeight="1">
      <c r="B2" s="17" t="s">
        <v>148</v>
      </c>
      <c r="J2" s="17" t="s">
        <v>149</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2-14.③ジェネリック医薬品分析(全体)</oddHeader>
  </headerFooter>
  <rowBreaks count="1" manualBreakCount="1">
    <brk id="78"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2"/>
  <dimension ref="A1:P84"/>
  <sheetViews>
    <sheetView showGridLines="0" zoomScaleNormal="100" zoomScaleSheetLayoutView="100" workbookViewId="0"/>
  </sheetViews>
  <sheetFormatPr defaultColWidth="9" defaultRowHeight="13.5"/>
  <cols>
    <col min="1" max="1" width="4.625" style="31" customWidth="1"/>
    <col min="2" max="2" width="2.125" style="31" customWidth="1"/>
    <col min="3" max="3" width="8.375" style="31" customWidth="1"/>
    <col min="4" max="4" width="11.625" style="31" customWidth="1"/>
    <col min="5" max="5" width="5.5" style="31" bestFit="1" customWidth="1"/>
    <col min="6" max="6" width="11.625" style="31" customWidth="1"/>
    <col min="7" max="7" width="5.5" style="31" customWidth="1"/>
    <col min="8" max="16" width="8.875" style="31" customWidth="1"/>
    <col min="17" max="16384" width="9" style="18"/>
  </cols>
  <sheetData>
    <row r="1" spans="2:15" ht="16.5" customHeight="1">
      <c r="B1" s="31" t="s">
        <v>172</v>
      </c>
    </row>
    <row r="2" spans="2:15" ht="16.5" customHeight="1">
      <c r="B2" s="31" t="s">
        <v>149</v>
      </c>
    </row>
    <row r="4" spans="2:15" ht="13.5" customHeight="1">
      <c r="B4" s="62"/>
      <c r="C4" s="63"/>
      <c r="D4" s="63"/>
      <c r="E4" s="63"/>
      <c r="F4" s="63"/>
      <c r="G4" s="64"/>
    </row>
    <row r="5" spans="2:15" ht="13.5" customHeight="1">
      <c r="B5" s="65"/>
      <c r="C5" s="66"/>
      <c r="D5" s="67">
        <v>0.58299999999999996</v>
      </c>
      <c r="E5" s="68" t="s">
        <v>158</v>
      </c>
      <c r="F5" s="69">
        <v>0.623</v>
      </c>
      <c r="G5" s="70" t="s">
        <v>177</v>
      </c>
    </row>
    <row r="6" spans="2:15">
      <c r="B6" s="65"/>
      <c r="D6" s="67"/>
      <c r="E6" s="68"/>
      <c r="F6" s="69"/>
      <c r="G6" s="70"/>
    </row>
    <row r="7" spans="2:15">
      <c r="B7" s="65"/>
      <c r="C7" s="71"/>
      <c r="D7" s="67">
        <v>0.54099999999999993</v>
      </c>
      <c r="E7" s="68" t="s">
        <v>158</v>
      </c>
      <c r="F7" s="69">
        <v>0.58299999999999996</v>
      </c>
      <c r="G7" s="70" t="s">
        <v>178</v>
      </c>
    </row>
    <row r="8" spans="2:15">
      <c r="B8" s="65"/>
      <c r="D8" s="67"/>
      <c r="E8" s="68"/>
      <c r="F8" s="69"/>
      <c r="G8" s="70"/>
    </row>
    <row r="9" spans="2:15">
      <c r="B9" s="65"/>
      <c r="C9" s="72"/>
      <c r="D9" s="67">
        <v>0.49899999999999994</v>
      </c>
      <c r="E9" s="68" t="s">
        <v>158</v>
      </c>
      <c r="F9" s="69">
        <v>0.54099999999999993</v>
      </c>
      <c r="G9" s="70" t="s">
        <v>178</v>
      </c>
    </row>
    <row r="10" spans="2:15">
      <c r="B10" s="65"/>
      <c r="D10" s="67"/>
      <c r="E10" s="68"/>
      <c r="F10" s="69"/>
      <c r="G10" s="70"/>
    </row>
    <row r="11" spans="2:15">
      <c r="B11" s="65"/>
      <c r="C11" s="73"/>
      <c r="D11" s="67">
        <v>0.45699999999999996</v>
      </c>
      <c r="E11" s="68" t="s">
        <v>158</v>
      </c>
      <c r="F11" s="69">
        <v>0.49899999999999994</v>
      </c>
      <c r="G11" s="70" t="s">
        <v>178</v>
      </c>
    </row>
    <row r="12" spans="2:15">
      <c r="B12" s="65"/>
      <c r="D12" s="67"/>
      <c r="E12" s="68"/>
      <c r="F12" s="69"/>
      <c r="G12" s="70"/>
    </row>
    <row r="13" spans="2:15">
      <c r="B13" s="65"/>
      <c r="C13" s="74"/>
      <c r="D13" s="67">
        <v>0.41499999999999998</v>
      </c>
      <c r="E13" s="68" t="s">
        <v>158</v>
      </c>
      <c r="F13" s="69">
        <v>0.45699999999999996</v>
      </c>
      <c r="G13" s="70" t="s">
        <v>178</v>
      </c>
    </row>
    <row r="14" spans="2:15">
      <c r="B14" s="75"/>
      <c r="C14" s="76"/>
      <c r="D14" s="76"/>
      <c r="E14" s="76"/>
      <c r="F14" s="76"/>
      <c r="G14" s="77"/>
    </row>
    <row r="16" spans="2:15">
      <c r="B16" s="62"/>
      <c r="C16" s="63"/>
      <c r="D16" s="63"/>
      <c r="E16" s="63"/>
      <c r="F16" s="63"/>
      <c r="G16" s="63"/>
      <c r="H16" s="63"/>
      <c r="I16" s="63"/>
      <c r="J16" s="63"/>
      <c r="K16" s="63"/>
      <c r="L16" s="63"/>
      <c r="M16" s="63"/>
      <c r="N16" s="63"/>
      <c r="O16" s="134"/>
    </row>
    <row r="17" spans="2:15">
      <c r="B17" s="65"/>
      <c r="O17" s="109"/>
    </row>
    <row r="18" spans="2:15">
      <c r="B18" s="65"/>
      <c r="O18" s="109"/>
    </row>
    <row r="19" spans="2:15">
      <c r="B19" s="65"/>
      <c r="O19" s="109"/>
    </row>
    <row r="20" spans="2:15">
      <c r="B20" s="65"/>
      <c r="O20" s="109"/>
    </row>
    <row r="21" spans="2:15">
      <c r="B21" s="65"/>
      <c r="O21" s="109"/>
    </row>
    <row r="22" spans="2:15">
      <c r="B22" s="65"/>
      <c r="O22" s="109"/>
    </row>
    <row r="23" spans="2:15">
      <c r="B23" s="65"/>
      <c r="O23" s="109"/>
    </row>
    <row r="24" spans="2:15">
      <c r="B24" s="65"/>
      <c r="O24" s="109"/>
    </row>
    <row r="25" spans="2:15">
      <c r="B25" s="65"/>
      <c r="O25" s="109"/>
    </row>
    <row r="26" spans="2:15">
      <c r="B26" s="65"/>
      <c r="O26" s="109"/>
    </row>
    <row r="27" spans="2:15">
      <c r="B27" s="65"/>
      <c r="O27" s="109"/>
    </row>
    <row r="28" spans="2:15">
      <c r="B28" s="65"/>
      <c r="O28" s="109"/>
    </row>
    <row r="29" spans="2:15">
      <c r="B29" s="65"/>
      <c r="O29" s="109"/>
    </row>
    <row r="30" spans="2:15">
      <c r="B30" s="65"/>
      <c r="O30" s="109"/>
    </row>
    <row r="31" spans="2:15">
      <c r="B31" s="65"/>
      <c r="O31" s="109"/>
    </row>
    <row r="32" spans="2:15">
      <c r="B32" s="65"/>
      <c r="O32" s="109"/>
    </row>
    <row r="33" spans="2:15">
      <c r="B33" s="65"/>
      <c r="O33" s="109"/>
    </row>
    <row r="34" spans="2:15">
      <c r="B34" s="65"/>
      <c r="O34" s="109"/>
    </row>
    <row r="35" spans="2:15">
      <c r="B35" s="65"/>
      <c r="O35" s="109"/>
    </row>
    <row r="36" spans="2:15">
      <c r="B36" s="65"/>
      <c r="O36" s="109"/>
    </row>
    <row r="37" spans="2:15">
      <c r="B37" s="65"/>
      <c r="O37" s="109"/>
    </row>
    <row r="38" spans="2:15">
      <c r="B38" s="65"/>
      <c r="O38" s="109"/>
    </row>
    <row r="39" spans="2:15">
      <c r="B39" s="65"/>
      <c r="O39" s="109"/>
    </row>
    <row r="40" spans="2:15">
      <c r="B40" s="65"/>
      <c r="O40" s="109"/>
    </row>
    <row r="41" spans="2:15">
      <c r="B41" s="65"/>
      <c r="O41" s="109"/>
    </row>
    <row r="42" spans="2:15">
      <c r="B42" s="65"/>
      <c r="O42" s="109"/>
    </row>
    <row r="43" spans="2:15">
      <c r="B43" s="65"/>
      <c r="O43" s="109"/>
    </row>
    <row r="44" spans="2:15">
      <c r="B44" s="65"/>
      <c r="O44" s="109"/>
    </row>
    <row r="45" spans="2:15">
      <c r="B45" s="65"/>
      <c r="O45" s="109"/>
    </row>
    <row r="46" spans="2:15">
      <c r="B46" s="65"/>
      <c r="O46" s="109"/>
    </row>
    <row r="47" spans="2:15">
      <c r="B47" s="65"/>
      <c r="O47" s="109"/>
    </row>
    <row r="48" spans="2:15">
      <c r="B48" s="65"/>
      <c r="O48" s="109"/>
    </row>
    <row r="49" spans="2:15">
      <c r="B49" s="65"/>
      <c r="O49" s="109"/>
    </row>
    <row r="50" spans="2:15">
      <c r="B50" s="65"/>
      <c r="O50" s="109"/>
    </row>
    <row r="51" spans="2:15">
      <c r="B51" s="65"/>
      <c r="O51" s="109"/>
    </row>
    <row r="52" spans="2:15">
      <c r="B52" s="65"/>
      <c r="O52" s="109"/>
    </row>
    <row r="53" spans="2:15">
      <c r="B53" s="65"/>
      <c r="O53" s="109"/>
    </row>
    <row r="54" spans="2:15">
      <c r="B54" s="65"/>
      <c r="O54" s="109"/>
    </row>
    <row r="55" spans="2:15">
      <c r="B55" s="65"/>
      <c r="O55" s="109"/>
    </row>
    <row r="56" spans="2:15">
      <c r="B56" s="65"/>
      <c r="O56" s="109"/>
    </row>
    <row r="57" spans="2:15">
      <c r="B57" s="65"/>
      <c r="O57" s="109"/>
    </row>
    <row r="58" spans="2:15">
      <c r="B58" s="65"/>
      <c r="O58" s="109"/>
    </row>
    <row r="59" spans="2:15">
      <c r="B59" s="65"/>
      <c r="O59" s="109"/>
    </row>
    <row r="60" spans="2:15">
      <c r="B60" s="65"/>
      <c r="O60" s="109"/>
    </row>
    <row r="61" spans="2:15">
      <c r="B61" s="65"/>
      <c r="O61" s="109"/>
    </row>
    <row r="62" spans="2:15">
      <c r="B62" s="65"/>
      <c r="O62" s="109"/>
    </row>
    <row r="63" spans="2:15">
      <c r="B63" s="65"/>
      <c r="O63" s="109"/>
    </row>
    <row r="64" spans="2:15">
      <c r="B64" s="65"/>
      <c r="O64" s="109"/>
    </row>
    <row r="65" spans="2:15">
      <c r="B65" s="65"/>
      <c r="O65" s="109"/>
    </row>
    <row r="66" spans="2:15">
      <c r="B66" s="65"/>
      <c r="O66" s="109"/>
    </row>
    <row r="67" spans="2:15">
      <c r="B67" s="65"/>
      <c r="O67" s="109"/>
    </row>
    <row r="68" spans="2:15">
      <c r="B68" s="65"/>
      <c r="O68" s="109"/>
    </row>
    <row r="69" spans="2:15">
      <c r="B69" s="65"/>
      <c r="O69" s="109"/>
    </row>
    <row r="70" spans="2:15">
      <c r="B70" s="65"/>
      <c r="O70" s="109"/>
    </row>
    <row r="71" spans="2:15">
      <c r="B71" s="65"/>
      <c r="O71" s="109"/>
    </row>
    <row r="72" spans="2:15">
      <c r="B72" s="65"/>
      <c r="O72" s="109"/>
    </row>
    <row r="73" spans="2:15">
      <c r="B73" s="65"/>
      <c r="O73" s="109"/>
    </row>
    <row r="74" spans="2:15">
      <c r="B74" s="65"/>
      <c r="O74" s="109"/>
    </row>
    <row r="75" spans="2:15">
      <c r="B75" s="65"/>
      <c r="O75" s="109"/>
    </row>
    <row r="76" spans="2:15">
      <c r="B76" s="65"/>
      <c r="O76" s="109"/>
    </row>
    <row r="77" spans="2:15">
      <c r="B77" s="65"/>
      <c r="O77" s="109"/>
    </row>
    <row r="78" spans="2:15">
      <c r="B78" s="65"/>
      <c r="O78" s="109"/>
    </row>
    <row r="79" spans="2:15">
      <c r="B79" s="65"/>
      <c r="O79" s="109"/>
    </row>
    <row r="80" spans="2:15">
      <c r="B80" s="108"/>
      <c r="O80" s="109"/>
    </row>
    <row r="81" spans="2:15">
      <c r="B81" s="108"/>
      <c r="O81" s="109"/>
    </row>
    <row r="82" spans="2:15">
      <c r="B82" s="108"/>
      <c r="O82" s="109"/>
    </row>
    <row r="83" spans="2:15">
      <c r="B83" s="108"/>
      <c r="O83" s="109"/>
    </row>
    <row r="84" spans="2:15">
      <c r="B84" s="135"/>
      <c r="C84" s="110"/>
      <c r="D84" s="110"/>
      <c r="E84" s="110"/>
      <c r="F84" s="110"/>
      <c r="G84" s="110"/>
      <c r="H84" s="110"/>
      <c r="I84" s="110"/>
      <c r="J84" s="110"/>
      <c r="K84" s="110"/>
      <c r="L84" s="110"/>
      <c r="M84" s="110"/>
      <c r="N84" s="110"/>
      <c r="O84" s="111"/>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2-14.③ジェネリック医薬品分析(全体)</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J80"/>
  <sheetViews>
    <sheetView showGridLines="0" zoomScaleNormal="100" zoomScaleSheetLayoutView="39" workbookViewId="0"/>
  </sheetViews>
  <sheetFormatPr defaultColWidth="9" defaultRowHeight="13.5"/>
  <cols>
    <col min="1" max="1" width="4.625" style="17" customWidth="1"/>
    <col min="2" max="9" width="15.375" style="17" customWidth="1"/>
    <col min="10" max="12" width="20.625" style="17" customWidth="1"/>
    <col min="13" max="13" width="6.625" style="17" customWidth="1"/>
    <col min="14" max="16384" width="9" style="17"/>
  </cols>
  <sheetData>
    <row r="1" spans="2:10" ht="16.5" customHeight="1">
      <c r="B1" s="17" t="s">
        <v>174</v>
      </c>
      <c r="J1" s="17" t="s">
        <v>175</v>
      </c>
    </row>
    <row r="2" spans="2:10" ht="16.5" customHeight="1">
      <c r="B2" s="17" t="s">
        <v>150</v>
      </c>
      <c r="J2" s="17" t="s">
        <v>150</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2-14.③ジェネリック医薬品分析(全体)</oddHeader>
  </headerFooter>
  <rowBreaks count="1" manualBreakCount="1">
    <brk id="78"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dimension ref="A1:P84"/>
  <sheetViews>
    <sheetView showGridLines="0" zoomScaleNormal="100" zoomScaleSheetLayoutView="100" workbookViewId="0"/>
  </sheetViews>
  <sheetFormatPr defaultColWidth="9" defaultRowHeight="13.5"/>
  <cols>
    <col min="1" max="1" width="4.625" style="31" customWidth="1"/>
    <col min="2" max="2" width="2.125" style="31" customWidth="1"/>
    <col min="3" max="3" width="8.375" style="31" customWidth="1"/>
    <col min="4" max="4" width="11.625" style="31" customWidth="1"/>
    <col min="5" max="5" width="5.5" style="31" bestFit="1" customWidth="1"/>
    <col min="6" max="6" width="11.625" style="31" customWidth="1"/>
    <col min="7" max="7" width="5.5" style="31" customWidth="1"/>
    <col min="8" max="16" width="8.875" style="31" customWidth="1"/>
    <col min="17" max="16384" width="9" style="18"/>
  </cols>
  <sheetData>
    <row r="1" spans="2:15" ht="16.5" customHeight="1">
      <c r="B1" s="31" t="s">
        <v>174</v>
      </c>
    </row>
    <row r="2" spans="2:15" ht="16.5" customHeight="1">
      <c r="B2" s="31" t="s">
        <v>149</v>
      </c>
    </row>
    <row r="4" spans="2:15" ht="13.5" customHeight="1">
      <c r="B4" s="62"/>
      <c r="C4" s="63"/>
      <c r="D4" s="63"/>
      <c r="E4" s="63"/>
      <c r="F4" s="63"/>
      <c r="G4" s="64"/>
    </row>
    <row r="5" spans="2:15" ht="13.5" customHeight="1">
      <c r="B5" s="65"/>
      <c r="C5" s="66"/>
      <c r="D5" s="67">
        <v>0.81000000000000016</v>
      </c>
      <c r="E5" s="68" t="s">
        <v>158</v>
      </c>
      <c r="F5" s="69">
        <v>0.84899999999999998</v>
      </c>
      <c r="G5" s="70" t="s">
        <v>177</v>
      </c>
    </row>
    <row r="6" spans="2:15">
      <c r="B6" s="65"/>
      <c r="D6" s="67"/>
      <c r="E6" s="68"/>
      <c r="F6" s="69"/>
      <c r="G6" s="70"/>
    </row>
    <row r="7" spans="2:15">
      <c r="B7" s="65"/>
      <c r="C7" s="71"/>
      <c r="D7" s="67">
        <v>0.77300000000000013</v>
      </c>
      <c r="E7" s="68" t="s">
        <v>158</v>
      </c>
      <c r="F7" s="69">
        <v>0.81000000000000016</v>
      </c>
      <c r="G7" s="70" t="s">
        <v>178</v>
      </c>
    </row>
    <row r="8" spans="2:15">
      <c r="B8" s="65"/>
      <c r="D8" s="67"/>
      <c r="E8" s="68"/>
      <c r="F8" s="69"/>
      <c r="G8" s="70"/>
    </row>
    <row r="9" spans="2:15">
      <c r="B9" s="65"/>
      <c r="C9" s="72"/>
      <c r="D9" s="67">
        <v>0.7360000000000001</v>
      </c>
      <c r="E9" s="68" t="s">
        <v>158</v>
      </c>
      <c r="F9" s="69">
        <v>0.77300000000000013</v>
      </c>
      <c r="G9" s="70" t="s">
        <v>178</v>
      </c>
    </row>
    <row r="10" spans="2:15">
      <c r="B10" s="65"/>
      <c r="D10" s="67"/>
      <c r="E10" s="68"/>
      <c r="F10" s="69"/>
      <c r="G10" s="70"/>
    </row>
    <row r="11" spans="2:15">
      <c r="B11" s="65"/>
      <c r="C11" s="73"/>
      <c r="D11" s="67">
        <v>0.69900000000000007</v>
      </c>
      <c r="E11" s="68" t="s">
        <v>158</v>
      </c>
      <c r="F11" s="69">
        <v>0.7360000000000001</v>
      </c>
      <c r="G11" s="70" t="s">
        <v>178</v>
      </c>
    </row>
    <row r="12" spans="2:15">
      <c r="B12" s="65"/>
      <c r="D12" s="67"/>
      <c r="E12" s="68"/>
      <c r="F12" s="69"/>
      <c r="G12" s="70"/>
    </row>
    <row r="13" spans="2:15">
      <c r="B13" s="65"/>
      <c r="C13" s="74"/>
      <c r="D13" s="67">
        <v>0.66200000000000003</v>
      </c>
      <c r="E13" s="68" t="s">
        <v>158</v>
      </c>
      <c r="F13" s="69">
        <v>0.69900000000000007</v>
      </c>
      <c r="G13" s="70" t="s">
        <v>178</v>
      </c>
    </row>
    <row r="14" spans="2:15">
      <c r="B14" s="75"/>
      <c r="C14" s="76"/>
      <c r="D14" s="76"/>
      <c r="E14" s="76"/>
      <c r="F14" s="76"/>
      <c r="G14" s="77"/>
    </row>
    <row r="16" spans="2:15">
      <c r="B16" s="62"/>
      <c r="C16" s="63"/>
      <c r="D16" s="63"/>
      <c r="E16" s="63"/>
      <c r="F16" s="63"/>
      <c r="G16" s="63"/>
      <c r="H16" s="63"/>
      <c r="I16" s="63"/>
      <c r="J16" s="63"/>
      <c r="K16" s="63"/>
      <c r="L16" s="63"/>
      <c r="M16" s="63"/>
      <c r="N16" s="63"/>
      <c r="O16" s="134"/>
    </row>
    <row r="17" spans="2:15">
      <c r="B17" s="65"/>
      <c r="O17" s="109"/>
    </row>
    <row r="18" spans="2:15">
      <c r="B18" s="65"/>
      <c r="O18" s="109"/>
    </row>
    <row r="19" spans="2:15">
      <c r="B19" s="65"/>
      <c r="O19" s="109"/>
    </row>
    <row r="20" spans="2:15">
      <c r="B20" s="65"/>
      <c r="O20" s="109"/>
    </row>
    <row r="21" spans="2:15">
      <c r="B21" s="65"/>
      <c r="O21" s="109"/>
    </row>
    <row r="22" spans="2:15">
      <c r="B22" s="65"/>
      <c r="O22" s="109"/>
    </row>
    <row r="23" spans="2:15">
      <c r="B23" s="65"/>
      <c r="O23" s="109"/>
    </row>
    <row r="24" spans="2:15">
      <c r="B24" s="65"/>
      <c r="O24" s="109"/>
    </row>
    <row r="25" spans="2:15">
      <c r="B25" s="65"/>
      <c r="O25" s="109"/>
    </row>
    <row r="26" spans="2:15">
      <c r="B26" s="65"/>
      <c r="O26" s="109"/>
    </row>
    <row r="27" spans="2:15">
      <c r="B27" s="65"/>
      <c r="O27" s="109"/>
    </row>
    <row r="28" spans="2:15">
      <c r="B28" s="65"/>
      <c r="O28" s="109"/>
    </row>
    <row r="29" spans="2:15">
      <c r="B29" s="65"/>
      <c r="O29" s="109"/>
    </row>
    <row r="30" spans="2:15">
      <c r="B30" s="65"/>
      <c r="O30" s="109"/>
    </row>
    <row r="31" spans="2:15">
      <c r="B31" s="65"/>
      <c r="O31" s="109"/>
    </row>
    <row r="32" spans="2:15">
      <c r="B32" s="65"/>
      <c r="O32" s="109"/>
    </row>
    <row r="33" spans="2:15">
      <c r="B33" s="65"/>
      <c r="O33" s="109"/>
    </row>
    <row r="34" spans="2:15">
      <c r="B34" s="65"/>
      <c r="O34" s="109"/>
    </row>
    <row r="35" spans="2:15">
      <c r="B35" s="65"/>
      <c r="O35" s="109"/>
    </row>
    <row r="36" spans="2:15">
      <c r="B36" s="65"/>
      <c r="O36" s="109"/>
    </row>
    <row r="37" spans="2:15">
      <c r="B37" s="65"/>
      <c r="O37" s="109"/>
    </row>
    <row r="38" spans="2:15">
      <c r="B38" s="65"/>
      <c r="O38" s="109"/>
    </row>
    <row r="39" spans="2:15">
      <c r="B39" s="65"/>
      <c r="O39" s="109"/>
    </row>
    <row r="40" spans="2:15">
      <c r="B40" s="65"/>
      <c r="O40" s="109"/>
    </row>
    <row r="41" spans="2:15">
      <c r="B41" s="65"/>
      <c r="O41" s="109"/>
    </row>
    <row r="42" spans="2:15">
      <c r="B42" s="65"/>
      <c r="O42" s="109"/>
    </row>
    <row r="43" spans="2:15">
      <c r="B43" s="65"/>
      <c r="O43" s="109"/>
    </row>
    <row r="44" spans="2:15">
      <c r="B44" s="65"/>
      <c r="O44" s="109"/>
    </row>
    <row r="45" spans="2:15">
      <c r="B45" s="65"/>
      <c r="O45" s="109"/>
    </row>
    <row r="46" spans="2:15">
      <c r="B46" s="65"/>
      <c r="O46" s="109"/>
    </row>
    <row r="47" spans="2:15">
      <c r="B47" s="65"/>
      <c r="O47" s="109"/>
    </row>
    <row r="48" spans="2:15">
      <c r="B48" s="65"/>
      <c r="O48" s="109"/>
    </row>
    <row r="49" spans="2:15">
      <c r="B49" s="65"/>
      <c r="O49" s="109"/>
    </row>
    <row r="50" spans="2:15">
      <c r="B50" s="65"/>
      <c r="O50" s="109"/>
    </row>
    <row r="51" spans="2:15">
      <c r="B51" s="65"/>
      <c r="O51" s="109"/>
    </row>
    <row r="52" spans="2:15">
      <c r="B52" s="65"/>
      <c r="O52" s="109"/>
    </row>
    <row r="53" spans="2:15">
      <c r="B53" s="65"/>
      <c r="O53" s="109"/>
    </row>
    <row r="54" spans="2:15">
      <c r="B54" s="65"/>
      <c r="O54" s="109"/>
    </row>
    <row r="55" spans="2:15">
      <c r="B55" s="65"/>
      <c r="O55" s="109"/>
    </row>
    <row r="56" spans="2:15">
      <c r="B56" s="65"/>
      <c r="O56" s="109"/>
    </row>
    <row r="57" spans="2:15">
      <c r="B57" s="65"/>
      <c r="O57" s="109"/>
    </row>
    <row r="58" spans="2:15">
      <c r="B58" s="65"/>
      <c r="O58" s="109"/>
    </row>
    <row r="59" spans="2:15">
      <c r="B59" s="65"/>
      <c r="O59" s="109"/>
    </row>
    <row r="60" spans="2:15">
      <c r="B60" s="65"/>
      <c r="O60" s="109"/>
    </row>
    <row r="61" spans="2:15">
      <c r="B61" s="65"/>
      <c r="O61" s="109"/>
    </row>
    <row r="62" spans="2:15">
      <c r="B62" s="65"/>
      <c r="O62" s="109"/>
    </row>
    <row r="63" spans="2:15">
      <c r="B63" s="65"/>
      <c r="O63" s="109"/>
    </row>
    <row r="64" spans="2:15">
      <c r="B64" s="65"/>
      <c r="O64" s="109"/>
    </row>
    <row r="65" spans="2:15">
      <c r="B65" s="65"/>
      <c r="O65" s="109"/>
    </row>
    <row r="66" spans="2:15">
      <c r="B66" s="65"/>
      <c r="O66" s="109"/>
    </row>
    <row r="67" spans="2:15">
      <c r="B67" s="65"/>
      <c r="O67" s="109"/>
    </row>
    <row r="68" spans="2:15">
      <c r="B68" s="65"/>
      <c r="O68" s="109"/>
    </row>
    <row r="69" spans="2:15">
      <c r="B69" s="65"/>
      <c r="O69" s="109"/>
    </row>
    <row r="70" spans="2:15">
      <c r="B70" s="65"/>
      <c r="O70" s="109"/>
    </row>
    <row r="71" spans="2:15">
      <c r="B71" s="65"/>
      <c r="O71" s="109"/>
    </row>
    <row r="72" spans="2:15">
      <c r="B72" s="65"/>
      <c r="O72" s="109"/>
    </row>
    <row r="73" spans="2:15">
      <c r="B73" s="65"/>
      <c r="O73" s="109"/>
    </row>
    <row r="74" spans="2:15">
      <c r="B74" s="65"/>
      <c r="O74" s="109"/>
    </row>
    <row r="75" spans="2:15">
      <c r="B75" s="65"/>
      <c r="O75" s="109"/>
    </row>
    <row r="76" spans="2:15">
      <c r="B76" s="65"/>
      <c r="O76" s="109"/>
    </row>
    <row r="77" spans="2:15">
      <c r="B77" s="65"/>
      <c r="O77" s="109"/>
    </row>
    <row r="78" spans="2:15">
      <c r="B78" s="65"/>
      <c r="O78" s="109"/>
    </row>
    <row r="79" spans="2:15">
      <c r="B79" s="65"/>
      <c r="O79" s="109"/>
    </row>
    <row r="80" spans="2:15">
      <c r="B80" s="108"/>
      <c r="O80" s="109"/>
    </row>
    <row r="81" spans="2:15">
      <c r="B81" s="108"/>
      <c r="O81" s="109"/>
    </row>
    <row r="82" spans="2:15">
      <c r="B82" s="108"/>
      <c r="O82" s="109"/>
    </row>
    <row r="83" spans="2:15">
      <c r="B83" s="108"/>
      <c r="O83" s="109"/>
    </row>
    <row r="84" spans="2:15">
      <c r="B84" s="135"/>
      <c r="C84" s="110"/>
      <c r="D84" s="110"/>
      <c r="E84" s="110"/>
      <c r="F84" s="110"/>
      <c r="G84" s="110"/>
      <c r="H84" s="110"/>
      <c r="I84" s="110"/>
      <c r="J84" s="110"/>
      <c r="K84" s="110"/>
      <c r="L84" s="110"/>
      <c r="M84" s="110"/>
      <c r="N84" s="110"/>
      <c r="O84" s="111"/>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2-14.③ジェネリック医薬品分析(全体)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年齢階層別_普及率(金額)</vt:lpstr>
      <vt:lpstr>男女別_普及率(金額)</vt:lpstr>
      <vt:lpstr>年齢階層別_普及率(数量)</vt:lpstr>
      <vt:lpstr>男女別_普及率(数量)</vt:lpstr>
      <vt:lpstr>市区町村別_普及率</vt:lpstr>
      <vt:lpstr>市区町村別_普及率(金額)グラフ</vt:lpstr>
      <vt:lpstr>市区町村別_普及率(金額)MAP</vt:lpstr>
      <vt:lpstr>市区町村別_普及率(数量)グラフ</vt:lpstr>
      <vt:lpstr>市区町村別_普及率(数量)MAP</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'男女別_普及率(金額)'!Print_Area</vt:lpstr>
      <vt:lpstr>'男女別_普及率(数量)'!Print_Area</vt:lpstr>
      <vt:lpstr>'年齢階層別_普及率(金額)'!Print_Area</vt:lpstr>
      <vt:lpstr>'年齢階層別_普及率(数量)'!Print_Area</vt:lpstr>
      <vt:lpstr>市区町村別_普及率!Print_Titles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2024-09-12T04:57:43Z</dcterms:created>
  <dcterms:modified xsi:type="dcterms:W3CDTF">2025-03-14T00:58:49Z</dcterms:modified>
  <cp:category/>
  <cp:contentStatus/>
  <dc:language/>
  <cp:version/>
</cp:coreProperties>
</file>