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codeName="ThisWorkbook" defaultThemeVersion="124226"/>
  <xr:revisionPtr revIDLastSave="0" documentId="13_ncr:1_{B9DAEF0F-8DEF-40EA-A1DA-26A3845903BB}" xr6:coauthVersionLast="36" xr6:coauthVersionMax="36" xr10:uidLastSave="{00000000-0000-0000-0000-000000000000}"/>
  <bookViews>
    <workbookView xWindow="0" yWindow="0" windowWidth="16440" windowHeight="11340" tabRatio="855" xr2:uid="{00000000-000D-0000-FFFF-FFFF00000000}"/>
  </bookViews>
  <sheets>
    <sheet name="年齢階層別_普及率(金額)" sheetId="49" r:id="rId1"/>
    <sheet name="男女別_普及率(金額)" sheetId="90" r:id="rId2"/>
    <sheet name="年齢階層別_普及率(数量)" sheetId="50" r:id="rId3"/>
    <sheet name="男女別_普及率(数量)" sheetId="91" r:id="rId4"/>
    <sheet name="市区町村別_普及率" sheetId="19" r:id="rId5"/>
    <sheet name="市区町村別_普及率(金額)グラフ" sheetId="61" r:id="rId6"/>
    <sheet name="市区町村別_普及率(金額)MAP" sheetId="65" r:id="rId7"/>
    <sheet name="市区町村別_普及率(数量)グラフ" sheetId="62" r:id="rId8"/>
    <sheet name="市区町村別_普及率(数量)MAP" sheetId="66" r:id="rId9"/>
  </sheets>
  <definedNames>
    <definedName name="_xlnm._FilterDatabase" localSheetId="4" hidden="1">市区町村別_普及率!$B$1:$G$80</definedName>
    <definedName name="_xlnm._FilterDatabase" localSheetId="6" hidden="1">'市区町村別_普及率(金額)MAP'!$A$6:$Q$6</definedName>
    <definedName name="_xlnm._FilterDatabase" localSheetId="8" hidden="1">'市区町村別_普及率(数量)MAP'!$A$6:$Q$6</definedName>
    <definedName name="_Order1" hidden="1">255</definedName>
    <definedName name="_xlnm.Print_Area" localSheetId="4">市区町村別_普及率!$A$1:$H$80</definedName>
    <definedName name="_xlnm.Print_Area" localSheetId="6">'市区町村別_普及率(金額)MAP'!$A$1:$O$84</definedName>
    <definedName name="_xlnm.Print_Area" localSheetId="5">'市区町村別_普及率(金額)グラフ'!$A$1:$R$78</definedName>
    <definedName name="_xlnm.Print_Area" localSheetId="8">'市区町村別_普及率(数量)MAP'!$A$1:$O$84</definedName>
    <definedName name="_xlnm.Print_Area" localSheetId="7">'市区町村別_普及率(数量)グラフ'!$A$1:$R$78</definedName>
    <definedName name="_xlnm.Print_Area" localSheetId="1">'男女別_普及率(金額)'!$A$1:$J$14</definedName>
    <definedName name="_xlnm.Print_Area" localSheetId="3">'男女別_普及率(数量)'!$A$1:$J$13</definedName>
    <definedName name="_xlnm.Print_Area" localSheetId="0">'年齢階層別_普及率(金額)'!$A$1:$P$65</definedName>
    <definedName name="_xlnm.Print_Area" localSheetId="2">'年齢階層別_普及率(数量)'!$A$1:$P$63</definedName>
    <definedName name="_xlnm.Print_Titles" localSheetId="4">市区町村別_普及率!$1:$5</definedName>
  </definedNames>
  <calcPr calcId="191029"/>
</workbook>
</file>

<file path=xl/calcChain.xml><?xml version="1.0" encoding="utf-8"?>
<calcChain xmlns="http://schemas.openxmlformats.org/spreadsheetml/2006/main">
  <c r="V7" i="19" l="1"/>
  <c r="U7" i="19" s="1"/>
  <c r="W7" i="19" s="1"/>
  <c r="X7" i="19" s="1"/>
  <c r="V6" i="19"/>
  <c r="R7" i="19"/>
  <c r="Q7" i="19" s="1"/>
  <c r="S7" i="19" s="1"/>
  <c r="T7" i="19" s="1"/>
  <c r="R6" i="19"/>
  <c r="Q6" i="19" s="1"/>
  <c r="S6" i="19" s="1"/>
  <c r="T6" i="19" s="1"/>
  <c r="J12" i="91"/>
  <c r="J11" i="91"/>
  <c r="J10" i="91"/>
  <c r="J9" i="91"/>
  <c r="J8" i="91"/>
  <c r="J7" i="91"/>
  <c r="J6" i="91"/>
  <c r="I13" i="91"/>
  <c r="I12" i="91"/>
  <c r="I11" i="91"/>
  <c r="I10" i="91"/>
  <c r="I9" i="91"/>
  <c r="I8" i="91"/>
  <c r="I7" i="91"/>
  <c r="I6" i="91"/>
  <c r="I5" i="91"/>
  <c r="J12" i="90"/>
  <c r="J11" i="90"/>
  <c r="J10" i="90"/>
  <c r="J9" i="90"/>
  <c r="J8" i="90"/>
  <c r="J7" i="90"/>
  <c r="J6" i="90"/>
  <c r="I14" i="90"/>
  <c r="I13" i="90"/>
  <c r="I12" i="90"/>
  <c r="I11" i="90"/>
  <c r="I10" i="90"/>
  <c r="I9" i="90"/>
  <c r="I8" i="90"/>
  <c r="I7" i="90"/>
  <c r="I6" i="90"/>
  <c r="I5" i="90"/>
  <c r="AD7" i="19"/>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B40" i="19" s="1"/>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B63" i="19" s="1"/>
  <c r="AA64" i="19"/>
  <c r="AB64" i="19" s="1"/>
  <c r="AA65" i="19"/>
  <c r="AA66" i="19"/>
  <c r="AA67" i="19"/>
  <c r="AA68" i="19"/>
  <c r="AA69" i="19"/>
  <c r="AA70" i="19"/>
  <c r="AA71" i="19"/>
  <c r="AA72" i="19"/>
  <c r="AA73" i="19"/>
  <c r="AA74" i="19"/>
  <c r="AA75" i="19"/>
  <c r="AA76" i="19"/>
  <c r="AA77" i="19"/>
  <c r="AA78" i="19"/>
  <c r="AA79" i="19"/>
  <c r="AA6" i="19"/>
  <c r="AD6" i="19"/>
  <c r="R9" i="19"/>
  <c r="G80" i="19"/>
  <c r="F80" i="19"/>
  <c r="V8" i="19"/>
  <c r="V9" i="19"/>
  <c r="U9" i="19" s="1"/>
  <c r="W9" i="19" s="1"/>
  <c r="X9" i="19" s="1"/>
  <c r="V10" i="19"/>
  <c r="V11" i="19"/>
  <c r="U11" i="19" s="1"/>
  <c r="W11" i="19" s="1"/>
  <c r="X11" i="19" s="1"/>
  <c r="V12" i="19"/>
  <c r="U12" i="19" s="1"/>
  <c r="W12" i="19" s="1"/>
  <c r="X12" i="19" s="1"/>
  <c r="V13" i="19"/>
  <c r="U13" i="19" s="1"/>
  <c r="W13" i="19" s="1"/>
  <c r="X13" i="19" s="1"/>
  <c r="V14" i="19"/>
  <c r="U14" i="19" s="1"/>
  <c r="W14" i="19" s="1"/>
  <c r="X14" i="19" s="1"/>
  <c r="V15" i="19"/>
  <c r="U15" i="19" s="1"/>
  <c r="W15" i="19" s="1"/>
  <c r="X15" i="19" s="1"/>
  <c r="V16" i="19"/>
  <c r="V17" i="19"/>
  <c r="U17" i="19" s="1"/>
  <c r="W17" i="19" s="1"/>
  <c r="X17" i="19" s="1"/>
  <c r="V18" i="19"/>
  <c r="V19" i="19"/>
  <c r="U19" i="19" s="1"/>
  <c r="W19" i="19" s="1"/>
  <c r="X19" i="19" s="1"/>
  <c r="V20" i="19"/>
  <c r="U20" i="19" s="1"/>
  <c r="W20" i="19" s="1"/>
  <c r="X20" i="19" s="1"/>
  <c r="V21" i="19"/>
  <c r="U21" i="19" s="1"/>
  <c r="W21" i="19" s="1"/>
  <c r="X21" i="19" s="1"/>
  <c r="V22" i="19"/>
  <c r="V23" i="19"/>
  <c r="U23" i="19" s="1"/>
  <c r="W23" i="19" s="1"/>
  <c r="X23" i="19" s="1"/>
  <c r="V24" i="19"/>
  <c r="V25" i="19"/>
  <c r="U25" i="19" s="1"/>
  <c r="W25" i="19" s="1"/>
  <c r="X25" i="19" s="1"/>
  <c r="V26" i="19"/>
  <c r="U26" i="19" s="1"/>
  <c r="W26" i="19" s="1"/>
  <c r="X26" i="19" s="1"/>
  <c r="V27" i="19"/>
  <c r="U27" i="19" s="1"/>
  <c r="W27" i="19" s="1"/>
  <c r="X27" i="19" s="1"/>
  <c r="V28" i="19"/>
  <c r="V29" i="19"/>
  <c r="U29" i="19" s="1"/>
  <c r="W29" i="19" s="1"/>
  <c r="X29" i="19" s="1"/>
  <c r="V30" i="19"/>
  <c r="V31" i="19"/>
  <c r="U31" i="19" s="1"/>
  <c r="W31" i="19" s="1"/>
  <c r="X31" i="19" s="1"/>
  <c r="V32" i="19"/>
  <c r="U32" i="19" s="1"/>
  <c r="W32" i="19" s="1"/>
  <c r="X32" i="19" s="1"/>
  <c r="V33" i="19"/>
  <c r="U33" i="19" s="1"/>
  <c r="W33" i="19" s="1"/>
  <c r="X33" i="19" s="1"/>
  <c r="V34" i="19"/>
  <c r="V35" i="19"/>
  <c r="U35" i="19" s="1"/>
  <c r="W35" i="19" s="1"/>
  <c r="X35" i="19" s="1"/>
  <c r="V36" i="19"/>
  <c r="V37" i="19"/>
  <c r="U37" i="19" s="1"/>
  <c r="W37" i="19" s="1"/>
  <c r="X37" i="19" s="1"/>
  <c r="V38" i="19"/>
  <c r="U38" i="19" s="1"/>
  <c r="W38" i="19" s="1"/>
  <c r="X38" i="19" s="1"/>
  <c r="V39" i="19"/>
  <c r="U39" i="19" s="1"/>
  <c r="W39" i="19" s="1"/>
  <c r="X39" i="19" s="1"/>
  <c r="V40" i="19"/>
  <c r="V41" i="19"/>
  <c r="U41" i="19" s="1"/>
  <c r="W41" i="19" s="1"/>
  <c r="X41" i="19" s="1"/>
  <c r="V42" i="19"/>
  <c r="V43" i="19"/>
  <c r="U43" i="19" s="1"/>
  <c r="W43" i="19" s="1"/>
  <c r="X43" i="19" s="1"/>
  <c r="V44" i="19"/>
  <c r="U44" i="19" s="1"/>
  <c r="W44" i="19" s="1"/>
  <c r="X44" i="19" s="1"/>
  <c r="V45" i="19"/>
  <c r="U45" i="19" s="1"/>
  <c r="W45" i="19" s="1"/>
  <c r="X45" i="19" s="1"/>
  <c r="V46" i="19"/>
  <c r="V47" i="19"/>
  <c r="U47" i="19" s="1"/>
  <c r="W47" i="19" s="1"/>
  <c r="X47" i="19" s="1"/>
  <c r="V48" i="19"/>
  <c r="U48" i="19" s="1"/>
  <c r="W48" i="19" s="1"/>
  <c r="X48" i="19" s="1"/>
  <c r="V49" i="19"/>
  <c r="U49" i="19" s="1"/>
  <c r="W49" i="19" s="1"/>
  <c r="X49" i="19" s="1"/>
  <c r="V50" i="19"/>
  <c r="U50" i="19" s="1"/>
  <c r="W50" i="19" s="1"/>
  <c r="X50" i="19" s="1"/>
  <c r="V51" i="19"/>
  <c r="U51" i="19" s="1"/>
  <c r="W51" i="19" s="1"/>
  <c r="X51" i="19" s="1"/>
  <c r="V52" i="19"/>
  <c r="V53" i="19"/>
  <c r="U53" i="19" s="1"/>
  <c r="W53" i="19" s="1"/>
  <c r="X53" i="19" s="1"/>
  <c r="V54" i="19"/>
  <c r="V55" i="19"/>
  <c r="U55" i="19" s="1"/>
  <c r="W55" i="19" s="1"/>
  <c r="X55" i="19" s="1"/>
  <c r="V56" i="19"/>
  <c r="U56" i="19" s="1"/>
  <c r="W56" i="19" s="1"/>
  <c r="X56" i="19" s="1"/>
  <c r="V57" i="19"/>
  <c r="U57" i="19" s="1"/>
  <c r="W57" i="19" s="1"/>
  <c r="X57" i="19" s="1"/>
  <c r="V58" i="19"/>
  <c r="V59" i="19"/>
  <c r="U59" i="19" s="1"/>
  <c r="W59" i="19" s="1"/>
  <c r="X59" i="19" s="1"/>
  <c r="V60" i="19"/>
  <c r="V61" i="19"/>
  <c r="U61" i="19" s="1"/>
  <c r="W61" i="19" s="1"/>
  <c r="X61" i="19" s="1"/>
  <c r="V62" i="19"/>
  <c r="U62" i="19" s="1"/>
  <c r="W62" i="19" s="1"/>
  <c r="X62" i="19" s="1"/>
  <c r="V63" i="19"/>
  <c r="U63" i="19" s="1"/>
  <c r="W63" i="19" s="1"/>
  <c r="X63" i="19" s="1"/>
  <c r="V64" i="19"/>
  <c r="V65" i="19"/>
  <c r="U65" i="19" s="1"/>
  <c r="W65" i="19" s="1"/>
  <c r="X65" i="19" s="1"/>
  <c r="V66" i="19"/>
  <c r="V67" i="19"/>
  <c r="U67" i="19" s="1"/>
  <c r="W67" i="19" s="1"/>
  <c r="X67" i="19" s="1"/>
  <c r="V68" i="19"/>
  <c r="U68" i="19" s="1"/>
  <c r="W68" i="19" s="1"/>
  <c r="X68" i="19" s="1"/>
  <c r="V69" i="19"/>
  <c r="U69" i="19" s="1"/>
  <c r="W69" i="19" s="1"/>
  <c r="X69" i="19" s="1"/>
  <c r="V70" i="19"/>
  <c r="V71" i="19"/>
  <c r="U71" i="19" s="1"/>
  <c r="W71" i="19" s="1"/>
  <c r="X71" i="19" s="1"/>
  <c r="V72" i="19"/>
  <c r="U72" i="19" s="1"/>
  <c r="W72" i="19" s="1"/>
  <c r="X72" i="19" s="1"/>
  <c r="V73" i="19"/>
  <c r="U73" i="19" s="1"/>
  <c r="W73" i="19" s="1"/>
  <c r="X73" i="19" s="1"/>
  <c r="V74" i="19"/>
  <c r="U74" i="19" s="1"/>
  <c r="W74" i="19" s="1"/>
  <c r="X74" i="19" s="1"/>
  <c r="V75" i="19"/>
  <c r="U75" i="19" s="1"/>
  <c r="W75" i="19" s="1"/>
  <c r="X75" i="19" s="1"/>
  <c r="V76" i="19"/>
  <c r="V77" i="19"/>
  <c r="U77" i="19" s="1"/>
  <c r="W77" i="19" s="1"/>
  <c r="X77" i="19" s="1"/>
  <c r="V78" i="19"/>
  <c r="U78" i="19" s="1"/>
  <c r="W78" i="19" s="1"/>
  <c r="X78" i="19" s="1"/>
  <c r="V79" i="19"/>
  <c r="U79" i="19" s="1"/>
  <c r="W79" i="19" s="1"/>
  <c r="X79" i="19" s="1"/>
  <c r="U6" i="19"/>
  <c r="W6" i="19" s="1"/>
  <c r="X6" i="19" s="1"/>
  <c r="R8" i="19"/>
  <c r="Q9" i="19"/>
  <c r="S9" i="19" s="1"/>
  <c r="T9" i="19" s="1"/>
  <c r="R10" i="19"/>
  <c r="Q10" i="19" s="1"/>
  <c r="S10" i="19" s="1"/>
  <c r="T10" i="19" s="1"/>
  <c r="R11" i="19"/>
  <c r="Q11" i="19" s="1"/>
  <c r="S11" i="19" s="1"/>
  <c r="T11" i="19" s="1"/>
  <c r="R12" i="19"/>
  <c r="Q12" i="19" s="1"/>
  <c r="S12" i="19" s="1"/>
  <c r="T12" i="19" s="1"/>
  <c r="R13" i="19"/>
  <c r="Q13" i="19" s="1"/>
  <c r="S13" i="19" s="1"/>
  <c r="T13" i="19" s="1"/>
  <c r="R14" i="19"/>
  <c r="R15" i="19"/>
  <c r="Q15" i="19" s="1"/>
  <c r="S15" i="19" s="1"/>
  <c r="T15" i="19" s="1"/>
  <c r="R16" i="19"/>
  <c r="Q16" i="19" s="1"/>
  <c r="S16" i="19" s="1"/>
  <c r="T16" i="19" s="1"/>
  <c r="R17" i="19"/>
  <c r="Q17" i="19" s="1"/>
  <c r="S17" i="19" s="1"/>
  <c r="T17" i="19" s="1"/>
  <c r="R18" i="19"/>
  <c r="Q18" i="19" s="1"/>
  <c r="S18" i="19" s="1"/>
  <c r="T18" i="19" s="1"/>
  <c r="R19" i="19"/>
  <c r="Q19" i="19" s="1"/>
  <c r="S19" i="19" s="1"/>
  <c r="T19" i="19" s="1"/>
  <c r="R20" i="19"/>
  <c r="R21" i="19"/>
  <c r="Q21" i="19" s="1"/>
  <c r="S21" i="19" s="1"/>
  <c r="T21" i="19" s="1"/>
  <c r="R22" i="19"/>
  <c r="Q22" i="19" s="1"/>
  <c r="S22" i="19" s="1"/>
  <c r="T22" i="19" s="1"/>
  <c r="R23" i="19"/>
  <c r="R24" i="19"/>
  <c r="Q24" i="19" s="1"/>
  <c r="S24" i="19" s="1"/>
  <c r="R25" i="19"/>
  <c r="Q25" i="19" s="1"/>
  <c r="S25" i="19" s="1"/>
  <c r="T25" i="19" s="1"/>
  <c r="R26" i="19"/>
  <c r="R27" i="19"/>
  <c r="Q27" i="19" s="1"/>
  <c r="S27" i="19" s="1"/>
  <c r="T27" i="19" s="1"/>
  <c r="R28" i="19"/>
  <c r="Q28" i="19" s="1"/>
  <c r="S28" i="19" s="1"/>
  <c r="T28" i="19" s="1"/>
  <c r="R29" i="19"/>
  <c r="R30" i="19"/>
  <c r="Q30" i="19" s="1"/>
  <c r="S30" i="19" s="1"/>
  <c r="T30" i="19" s="1"/>
  <c r="R31" i="19"/>
  <c r="Q31" i="19" s="1"/>
  <c r="S31" i="19" s="1"/>
  <c r="T31" i="19" s="1"/>
  <c r="R32" i="19"/>
  <c r="R33" i="19"/>
  <c r="R34" i="19"/>
  <c r="Q34" i="19" s="1"/>
  <c r="S34" i="19" s="1"/>
  <c r="T34" i="19" s="1"/>
  <c r="R35" i="19"/>
  <c r="Q35" i="19" s="1"/>
  <c r="S35" i="19" s="1"/>
  <c r="T35" i="19" s="1"/>
  <c r="R36" i="19"/>
  <c r="R37" i="19"/>
  <c r="Q37" i="19" s="1"/>
  <c r="S37" i="19" s="1"/>
  <c r="T37" i="19" s="1"/>
  <c r="R38" i="19"/>
  <c r="R39" i="19"/>
  <c r="R40" i="19"/>
  <c r="Q40" i="19" s="1"/>
  <c r="S40" i="19" s="1"/>
  <c r="T40" i="19" s="1"/>
  <c r="R41" i="19"/>
  <c r="Q41" i="19" s="1"/>
  <c r="S41" i="19" s="1"/>
  <c r="T41" i="19" s="1"/>
  <c r="R42" i="19"/>
  <c r="R43" i="19"/>
  <c r="Q43" i="19" s="1"/>
  <c r="S43" i="19" s="1"/>
  <c r="T43" i="19" s="1"/>
  <c r="R44" i="19"/>
  <c r="R45" i="19"/>
  <c r="Q45" i="19" s="1"/>
  <c r="S45" i="19" s="1"/>
  <c r="T45" i="19" s="1"/>
  <c r="R46" i="19"/>
  <c r="Q46" i="19" s="1"/>
  <c r="S46" i="19" s="1"/>
  <c r="T46" i="19" s="1"/>
  <c r="R47" i="19"/>
  <c r="Q47" i="19" s="1"/>
  <c r="S47" i="19" s="1"/>
  <c r="T47" i="19" s="1"/>
  <c r="R48" i="19"/>
  <c r="Q48" i="19" s="1"/>
  <c r="S48" i="19" s="1"/>
  <c r="R49" i="19"/>
  <c r="Q49" i="19" s="1"/>
  <c r="S49" i="19" s="1"/>
  <c r="T49" i="19" s="1"/>
  <c r="R50" i="19"/>
  <c r="Q50" i="19" s="1"/>
  <c r="S50" i="19" s="1"/>
  <c r="T50" i="19" s="1"/>
  <c r="R51" i="19"/>
  <c r="R52" i="19"/>
  <c r="Q52" i="19" s="1"/>
  <c r="S52" i="19" s="1"/>
  <c r="T52" i="19" s="1"/>
  <c r="R53" i="19"/>
  <c r="Q53" i="19" s="1"/>
  <c r="S53" i="19" s="1"/>
  <c r="T53" i="19" s="1"/>
  <c r="R54" i="19"/>
  <c r="Q54" i="19" s="1"/>
  <c r="S54" i="19" s="1"/>
  <c r="T54" i="19" s="1"/>
  <c r="R55" i="19"/>
  <c r="Q55" i="19" s="1"/>
  <c r="S55" i="19" s="1"/>
  <c r="T55" i="19" s="1"/>
  <c r="R56" i="19"/>
  <c r="R57" i="19"/>
  <c r="R58" i="19"/>
  <c r="Q58" i="19" s="1"/>
  <c r="S58" i="19" s="1"/>
  <c r="T58" i="19" s="1"/>
  <c r="R59" i="19"/>
  <c r="Q59" i="19" s="1"/>
  <c r="S59" i="19" s="1"/>
  <c r="T59" i="19" s="1"/>
  <c r="R60" i="19"/>
  <c r="Q60" i="19" s="1"/>
  <c r="S60" i="19" s="1"/>
  <c r="T60" i="19" s="1"/>
  <c r="R61" i="19"/>
  <c r="Q61" i="19" s="1"/>
  <c r="S61" i="19" s="1"/>
  <c r="T61" i="19" s="1"/>
  <c r="R62" i="19"/>
  <c r="R63" i="19"/>
  <c r="Q63" i="19" s="1"/>
  <c r="S63" i="19" s="1"/>
  <c r="T63" i="19" s="1"/>
  <c r="R64" i="19"/>
  <c r="Q64" i="19" s="1"/>
  <c r="S64" i="19" s="1"/>
  <c r="T64" i="19" s="1"/>
  <c r="R65" i="19"/>
  <c r="R66" i="19"/>
  <c r="Q66" i="19" s="1"/>
  <c r="S66" i="19" s="1"/>
  <c r="T66" i="19" s="1"/>
  <c r="R67" i="19"/>
  <c r="Q67" i="19" s="1"/>
  <c r="S67" i="19" s="1"/>
  <c r="T67" i="19" s="1"/>
  <c r="R68" i="19"/>
  <c r="R69" i="19"/>
  <c r="R70" i="19"/>
  <c r="Q70" i="19" s="1"/>
  <c r="S70" i="19" s="1"/>
  <c r="T70" i="19" s="1"/>
  <c r="R71" i="19"/>
  <c r="Q71" i="19" s="1"/>
  <c r="S71" i="19" s="1"/>
  <c r="T71" i="19" s="1"/>
  <c r="R72" i="19"/>
  <c r="Q72" i="19" s="1"/>
  <c r="S72" i="19" s="1"/>
  <c r="R73" i="19"/>
  <c r="Q73" i="19" s="1"/>
  <c r="S73" i="19" s="1"/>
  <c r="T73" i="19" s="1"/>
  <c r="R74" i="19"/>
  <c r="R75" i="19"/>
  <c r="Q75" i="19" s="1"/>
  <c r="S75" i="19" s="1"/>
  <c r="T75" i="19" s="1"/>
  <c r="R76" i="19"/>
  <c r="Q76" i="19" s="1"/>
  <c r="S76" i="19" s="1"/>
  <c r="T76" i="19" s="1"/>
  <c r="R77" i="19"/>
  <c r="Q77" i="19" s="1"/>
  <c r="S77" i="19" s="1"/>
  <c r="T77" i="19" s="1"/>
  <c r="R78" i="19"/>
  <c r="Q78" i="19" s="1"/>
  <c r="S78" i="19" s="1"/>
  <c r="T78" i="19" s="1"/>
  <c r="R79" i="19"/>
  <c r="Q79" i="19" s="1"/>
  <c r="S79" i="19" s="1"/>
  <c r="T79" i="19" s="1"/>
  <c r="Q44" i="19"/>
  <c r="S44" i="19" s="1"/>
  <c r="T44" i="19" s="1"/>
  <c r="U66" i="19"/>
  <c r="W66" i="19" s="1"/>
  <c r="X66" i="19" s="1"/>
  <c r="U58" i="19"/>
  <c r="W58" i="19" s="1"/>
  <c r="X58" i="19" s="1"/>
  <c r="U46" i="19"/>
  <c r="W46" i="19" s="1"/>
  <c r="X46" i="19" s="1"/>
  <c r="Q51" i="19"/>
  <c r="S51" i="19" s="1"/>
  <c r="T51" i="19" s="1"/>
  <c r="Q74" i="19"/>
  <c r="S74" i="19" s="1"/>
  <c r="T74" i="19" s="1"/>
  <c r="Q62" i="19"/>
  <c r="S62" i="19" s="1"/>
  <c r="T62" i="19" s="1"/>
  <c r="Q42" i="19"/>
  <c r="S42" i="19" s="1"/>
  <c r="T42" i="19" s="1"/>
  <c r="Q38" i="19"/>
  <c r="S38" i="19" s="1"/>
  <c r="T38" i="19" s="1"/>
  <c r="U76" i="19"/>
  <c r="W76" i="19" s="1"/>
  <c r="X76" i="19" s="1"/>
  <c r="U64" i="19"/>
  <c r="W64" i="19" s="1"/>
  <c r="U60" i="19"/>
  <c r="W60" i="19" s="1"/>
  <c r="U52" i="19"/>
  <c r="W52" i="19" s="1"/>
  <c r="X52" i="19" s="1"/>
  <c r="U40" i="19"/>
  <c r="W40" i="19" s="1"/>
  <c r="X40" i="19" s="1"/>
  <c r="Q68" i="19"/>
  <c r="S68" i="19" s="1"/>
  <c r="T68" i="19" s="1"/>
  <c r="Q56" i="19"/>
  <c r="S56" i="19" s="1"/>
  <c r="T56" i="19" s="1"/>
  <c r="U70" i="19"/>
  <c r="W70" i="19" s="1"/>
  <c r="X70" i="19" s="1"/>
  <c r="U54" i="19"/>
  <c r="W54" i="19" s="1"/>
  <c r="X54" i="19" s="1"/>
  <c r="U42" i="19"/>
  <c r="W42" i="19" s="1"/>
  <c r="X42" i="19" s="1"/>
  <c r="Q39" i="19"/>
  <c r="S39" i="19" s="1"/>
  <c r="T39" i="19" s="1"/>
  <c r="Q69" i="19"/>
  <c r="S69" i="19" s="1"/>
  <c r="T69" i="19" s="1"/>
  <c r="Q65" i="19"/>
  <c r="S65" i="19" s="1"/>
  <c r="T65" i="19" s="1"/>
  <c r="Q57" i="19"/>
  <c r="S57" i="19" s="1"/>
  <c r="T57" i="19" s="1"/>
  <c r="Q29" i="19"/>
  <c r="S29" i="19" s="1"/>
  <c r="T29" i="19" s="1"/>
  <c r="Q36" i="19"/>
  <c r="S36" i="19" s="1"/>
  <c r="T36" i="19" s="1"/>
  <c r="Q20" i="19"/>
  <c r="S20" i="19" s="1"/>
  <c r="T20" i="19" s="1"/>
  <c r="U30" i="19"/>
  <c r="W30" i="19" s="1"/>
  <c r="X30" i="19" s="1"/>
  <c r="U22" i="19"/>
  <c r="W22" i="19" s="1"/>
  <c r="X22" i="19" s="1"/>
  <c r="Q23" i="19"/>
  <c r="S23" i="19" s="1"/>
  <c r="T23" i="19" s="1"/>
  <c r="Q14" i="19"/>
  <c r="S14" i="19" s="1"/>
  <c r="T14" i="19" s="1"/>
  <c r="Q26" i="19"/>
  <c r="S26" i="19" s="1"/>
  <c r="T26" i="19" s="1"/>
  <c r="U36" i="19"/>
  <c r="W36" i="19" s="1"/>
  <c r="X36" i="19" s="1"/>
  <c r="U28" i="19"/>
  <c r="W28" i="19" s="1"/>
  <c r="X28" i="19" s="1"/>
  <c r="Q33" i="19"/>
  <c r="S33" i="19" s="1"/>
  <c r="T33" i="19" s="1"/>
  <c r="Q32" i="19"/>
  <c r="S32" i="19" s="1"/>
  <c r="T32" i="19" s="1"/>
  <c r="Q8" i="19"/>
  <c r="S8" i="19" s="1"/>
  <c r="T8" i="19" s="1"/>
  <c r="U34" i="19"/>
  <c r="W34" i="19" s="1"/>
  <c r="X34" i="19" s="1"/>
  <c r="U18" i="19"/>
  <c r="W18" i="19" s="1"/>
  <c r="X18" i="19" s="1"/>
  <c r="U10" i="19"/>
  <c r="W10" i="19" s="1"/>
  <c r="X10" i="19" s="1"/>
  <c r="U24" i="19"/>
  <c r="W24" i="19" s="1"/>
  <c r="X24" i="19" s="1"/>
  <c r="U16" i="19"/>
  <c r="W16" i="19" s="1"/>
  <c r="X16" i="19" s="1"/>
  <c r="U8" i="19"/>
  <c r="W8" i="19" s="1"/>
  <c r="X8" i="19" s="1"/>
  <c r="AC50" i="19"/>
  <c r="AE50" i="19" s="1"/>
  <c r="AC66" i="19"/>
  <c r="AE66" i="19" s="1"/>
  <c r="AC34" i="19"/>
  <c r="AC32" i="19"/>
  <c r="AC78" i="19"/>
  <c r="AE78" i="19" s="1"/>
  <c r="AC77" i="19"/>
  <c r="AE77" i="19" s="1"/>
  <c r="AC65" i="19"/>
  <c r="AE65" i="19" s="1"/>
  <c r="AC53" i="19"/>
  <c r="AE53" i="19" s="1"/>
  <c r="AC41" i="19"/>
  <c r="AE41" i="19" s="1"/>
  <c r="AC29" i="19"/>
  <c r="AE29" i="19" s="1"/>
  <c r="AC17" i="19"/>
  <c r="AE17" i="19" s="1"/>
  <c r="Z72" i="19"/>
  <c r="Z54" i="19"/>
  <c r="AB54" i="19" s="1"/>
  <c r="Z24" i="19"/>
  <c r="Z71" i="19"/>
  <c r="AB71" i="19"/>
  <c r="Z58" i="19"/>
  <c r="AB58" i="19" s="1"/>
  <c r="Z38" i="19"/>
  <c r="AB38" i="19" s="1"/>
  <c r="Z60" i="19"/>
  <c r="Z73" i="19"/>
  <c r="AB73" i="19" s="1"/>
  <c r="Z50" i="19"/>
  <c r="AB50" i="19"/>
  <c r="Z47" i="19"/>
  <c r="AB47" i="19" s="1"/>
  <c r="Z10" i="19"/>
  <c r="Z36" i="19"/>
  <c r="Z32" i="19"/>
  <c r="AB32" i="19" s="1"/>
  <c r="Z66" i="19"/>
  <c r="AB66" i="19"/>
  <c r="Z25" i="19"/>
  <c r="AB25" i="19"/>
  <c r="Z34" i="19"/>
  <c r="Z26" i="19"/>
  <c r="AB26" i="19" s="1"/>
  <c r="Z31" i="19"/>
  <c r="AB31" i="19" s="1"/>
  <c r="Z44" i="19"/>
  <c r="Z23" i="19"/>
  <c r="AB23" i="19" s="1"/>
  <c r="Z75" i="19"/>
  <c r="Z45" i="19"/>
  <c r="Z12" i="19"/>
  <c r="AB12" i="19"/>
  <c r="Z79" i="19"/>
  <c r="AB79" i="19" s="1"/>
  <c r="Z18" i="19"/>
  <c r="AB18" i="19" s="1"/>
  <c r="Z43" i="19"/>
  <c r="AB43" i="19"/>
  <c r="Z62" i="19"/>
  <c r="AB62" i="19"/>
  <c r="Z8" i="19"/>
  <c r="AB8" i="19" s="1"/>
  <c r="Z6" i="19"/>
  <c r="AB6" i="19" s="1"/>
  <c r="Z40" i="19"/>
  <c r="Z77" i="19"/>
  <c r="AB77" i="19"/>
  <c r="Z67" i="19"/>
  <c r="AB67" i="19"/>
  <c r="Z41" i="19"/>
  <c r="AB41" i="19" s="1"/>
  <c r="Z70" i="19"/>
  <c r="Z39" i="19"/>
  <c r="AB39" i="19" s="1"/>
  <c r="Z55" i="19"/>
  <c r="AB55" i="19" s="1"/>
  <c r="Z7" i="19"/>
  <c r="AB7" i="19" s="1"/>
  <c r="Z19" i="19"/>
  <c r="AB19" i="19" s="1"/>
  <c r="Z28" i="19"/>
  <c r="Z68" i="19"/>
  <c r="Z33" i="19"/>
  <c r="AB33" i="19"/>
  <c r="Z21" i="19"/>
  <c r="Z61" i="19"/>
  <c r="AB61" i="19" s="1"/>
  <c r="Z56" i="19"/>
  <c r="AB56" i="19"/>
  <c r="Z35" i="19"/>
  <c r="AB35" i="19" s="1"/>
  <c r="Z13" i="19"/>
  <c r="AB13" i="19"/>
  <c r="Z78" i="19"/>
  <c r="AB78" i="19"/>
  <c r="Z37" i="19"/>
  <c r="AB37" i="19" s="1"/>
  <c r="Z76" i="19"/>
  <c r="Z46" i="19"/>
  <c r="Z30" i="19"/>
  <c r="AB30" i="19" s="1"/>
  <c r="Z52" i="19"/>
  <c r="Z20" i="19"/>
  <c r="Z15" i="19"/>
  <c r="Z64" i="19"/>
  <c r="Z9" i="19"/>
  <c r="AB9" i="19"/>
  <c r="Z16" i="19"/>
  <c r="Z27" i="19"/>
  <c r="Z22" i="19"/>
  <c r="Z59" i="19"/>
  <c r="AB59" i="19"/>
  <c r="Z69" i="19"/>
  <c r="Z57" i="19"/>
  <c r="AB57" i="19"/>
  <c r="Z42" i="19"/>
  <c r="AB42" i="19" s="1"/>
  <c r="Z63" i="19"/>
  <c r="Z51" i="19"/>
  <c r="AB51" i="19" s="1"/>
  <c r="Z74" i="19"/>
  <c r="AB74" i="19"/>
  <c r="Z14" i="19"/>
  <c r="AB14" i="19"/>
  <c r="Z29" i="19"/>
  <c r="AB29" i="19" s="1"/>
  <c r="Z17" i="19"/>
  <c r="AB17" i="19" s="1"/>
  <c r="Z53" i="19"/>
  <c r="AB53" i="19" s="1"/>
  <c r="Z49" i="19"/>
  <c r="AB49" i="19" s="1"/>
  <c r="Z65" i="19"/>
  <c r="AB65" i="19"/>
  <c r="Z48" i="19"/>
  <c r="AB48" i="19"/>
  <c r="Z11" i="19"/>
  <c r="AB11" i="19" s="1"/>
  <c r="AC31" i="19" l="1"/>
  <c r="AE31" i="19" s="1"/>
  <c r="AC67" i="19"/>
  <c r="AE67" i="19" s="1"/>
  <c r="AC42" i="19"/>
  <c r="AE42" i="19" s="1"/>
  <c r="AC9" i="19"/>
  <c r="AE9" i="19" s="1"/>
  <c r="AC21" i="19"/>
  <c r="AE21" i="19" s="1"/>
  <c r="AC33" i="19"/>
  <c r="AE33" i="19" s="1"/>
  <c r="AC45" i="19"/>
  <c r="AE45" i="19" s="1"/>
  <c r="AC57" i="19"/>
  <c r="AE57" i="19" s="1"/>
  <c r="AC69" i="19"/>
  <c r="AE69" i="19" s="1"/>
  <c r="AC14" i="19"/>
  <c r="AE14" i="19" s="1"/>
  <c r="AC52" i="19"/>
  <c r="AC58" i="19"/>
  <c r="AC54" i="19"/>
  <c r="AE54" i="19" s="1"/>
  <c r="AC28" i="19"/>
  <c r="AC44" i="19"/>
  <c r="AC7" i="19"/>
  <c r="AE7" i="19" s="1"/>
  <c r="AC43" i="19"/>
  <c r="AE43" i="19" s="1"/>
  <c r="AC38" i="19"/>
  <c r="AE38" i="19" s="1"/>
  <c r="AC18" i="19"/>
  <c r="AE18" i="19" s="1"/>
  <c r="AC11" i="19"/>
  <c r="AE11" i="19" s="1"/>
  <c r="AC23" i="19"/>
  <c r="AE23" i="19" s="1"/>
  <c r="AC35" i="19"/>
  <c r="AE35" i="19" s="1"/>
  <c r="AC47" i="19"/>
  <c r="AE47" i="19" s="1"/>
  <c r="AC59" i="19"/>
  <c r="AE59" i="19" s="1"/>
  <c r="AC71" i="19"/>
  <c r="AE71" i="19" s="1"/>
  <c r="AC30" i="19"/>
  <c r="AE30" i="19" s="1"/>
  <c r="AC70" i="19"/>
  <c r="AC64" i="19"/>
  <c r="AE32" i="19"/>
  <c r="AE44" i="19"/>
  <c r="AC19" i="19"/>
  <c r="AE19" i="19" s="1"/>
  <c r="AC79" i="19"/>
  <c r="AE79" i="19" s="1"/>
  <c r="AC6" i="19"/>
  <c r="AC48" i="19"/>
  <c r="AE48" i="19" s="1"/>
  <c r="AC76" i="19"/>
  <c r="AC13" i="19"/>
  <c r="AE13" i="19" s="1"/>
  <c r="AC25" i="19"/>
  <c r="AC37" i="19"/>
  <c r="AE37" i="19" s="1"/>
  <c r="AC49" i="19"/>
  <c r="AC61" i="19"/>
  <c r="AC73" i="19"/>
  <c r="AC46" i="19"/>
  <c r="AC68" i="19"/>
  <c r="AE68" i="19" s="1"/>
  <c r="AC60" i="19"/>
  <c r="AE60" i="19" s="1"/>
  <c r="AC72" i="19"/>
  <c r="AE72" i="19" s="1"/>
  <c r="AC55" i="19"/>
  <c r="AE55" i="19" s="1"/>
  <c r="AC20" i="19"/>
  <c r="AE20" i="19" s="1"/>
  <c r="AC56" i="19"/>
  <c r="AE56" i="19" s="1"/>
  <c r="AC36" i="19"/>
  <c r="AE36" i="19" s="1"/>
  <c r="AC62" i="19"/>
  <c r="AE62" i="19" s="1"/>
  <c r="AC16" i="19"/>
  <c r="AC10" i="19"/>
  <c r="AE10" i="19" s="1"/>
  <c r="AC74" i="19"/>
  <c r="AE74" i="19" s="1"/>
  <c r="AC8" i="19"/>
  <c r="AE8" i="19" s="1"/>
  <c r="AC24" i="19"/>
  <c r="AC15" i="19"/>
  <c r="AE15" i="19" s="1"/>
  <c r="AC27" i="19"/>
  <c r="AE27" i="19" s="1"/>
  <c r="AC39" i="19"/>
  <c r="AE39" i="19" s="1"/>
  <c r="AC51" i="19"/>
  <c r="AE51" i="19" s="1"/>
  <c r="AC63" i="19"/>
  <c r="AE63" i="19" s="1"/>
  <c r="AC75" i="19"/>
  <c r="AE75" i="19" s="1"/>
  <c r="AC26" i="19"/>
  <c r="AE26" i="19" s="1"/>
  <c r="AC22" i="19"/>
  <c r="AC12" i="19"/>
  <c r="AE12" i="19" s="1"/>
  <c r="AC40" i="19"/>
  <c r="AB70" i="19"/>
  <c r="AB69" i="19"/>
  <c r="AB45" i="19"/>
  <c r="AB21" i="19"/>
  <c r="AB44" i="19"/>
  <c r="AB36" i="19"/>
  <c r="AB20" i="19"/>
  <c r="AB75" i="19"/>
  <c r="AB68" i="19"/>
  <c r="AE25" i="19"/>
  <c r="AE49" i="19"/>
  <c r="AE61" i="19"/>
  <c r="AE73" i="19"/>
  <c r="AE6" i="19"/>
  <c r="AE76" i="19"/>
  <c r="AE70" i="19"/>
  <c r="AE64" i="19"/>
  <c r="AE58" i="19"/>
  <c r="AE52" i="19"/>
  <c r="AE46" i="19"/>
  <c r="AE40" i="19"/>
  <c r="AE34" i="19"/>
  <c r="AE28" i="19"/>
  <c r="AE22" i="19"/>
  <c r="AE16" i="19"/>
  <c r="AE24" i="19"/>
  <c r="AB76" i="19"/>
  <c r="AB52" i="19"/>
  <c r="AB46" i="19"/>
  <c r="AB34" i="19"/>
  <c r="AB28" i="19"/>
  <c r="AB22" i="19"/>
  <c r="AB16" i="19"/>
  <c r="AB10" i="19"/>
  <c r="AB15" i="19"/>
  <c r="AB72" i="19"/>
  <c r="AB60" i="19"/>
  <c r="AB24" i="19"/>
  <c r="AB27" i="19"/>
  <c r="T72" i="19"/>
  <c r="T48" i="19"/>
  <c r="X64" i="19"/>
  <c r="T24" i="19"/>
  <c r="X60" i="19"/>
</calcChain>
</file>

<file path=xl/sharedStrings.xml><?xml version="1.0" encoding="utf-8"?>
<sst xmlns="http://schemas.openxmlformats.org/spreadsheetml/2006/main" count="415" uniqueCount="178">
  <si>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</si>
  <si>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</si>
  <si>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</si>
  <si>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</si>
  <si>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</si>
  <si>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</si>
  <si>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</si>
  <si>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</si>
  <si>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</si>
  <si>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</si>
  <si>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</si>
  <si>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</si>
  <si>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</si>
  <si>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</si>
  <si>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</si>
  <si>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</si>
  <si>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</si>
  <si>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</si>
  <si>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</si>
  <si>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</si>
  <si>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</si>
  <si>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</si>
  <si>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</si>
  <si>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</si>
  <si>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</si>
  <si>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</si>
  <si>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</si>
  <si>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</si>
  <si>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</si>
  <si>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</si>
  <si>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</si>
  <si>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</si>
  <si>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</si>
  <si>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</si>
  <si>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</si>
  <si>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</si>
  <si>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</si>
  <si>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</si>
  <si>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</si>
  <si>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</si>
  <si>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</si>
  <si>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</si>
  <si>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</si>
  <si>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</si>
  <si>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</si>
  <si>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</si>
  <si>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</si>
  <si>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</si>
  <si>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</si>
  <si>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</si>
  <si>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</si>
  <si>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</si>
  <si>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</si>
  <si>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</si>
  <si>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</si>
  <si>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</si>
  <si>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</si>
  <si>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</si>
  <si>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</si>
  <si>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</si>
  <si>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</si>
  <si>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</si>
  <si>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</si>
  <si>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</si>
  <si>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</si>
  <si>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</si>
  <si>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</si>
  <si>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</si>
  <si>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</si>
  <si>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</si>
  <si>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</si>
  <si>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C/(C+E)</t>
  </si>
  <si>
    <t>薬剤数量合計</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</si>
  <si>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</si>
  <si>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</si>
  <si>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</si>
  <si>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</si>
  <si>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</si>
  <si>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</si>
  <si>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</si>
  <si>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</si>
  <si>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</si>
  <si>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</si>
  <si>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</si>
  <si>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</si>
  <si>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</si>
  <si>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</si>
  <si>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</si>
  <si>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</si>
  <si>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</si>
  <si>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</si>
  <si>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</si>
  <si>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</si>
  <si>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</si>
  <si>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</si>
  <si>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</si>
  <si>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</si>
  <si>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</si>
  <si>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</si>
  <si>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</si>
  <si>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</si>
  <si>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</si>
  <si>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</si>
  <si>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</si>
  <si>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</si>
  <si>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</si>
  <si>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</si>
  <si>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</si>
  <si>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</si>
  <si>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</si>
  <si>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</si>
  <si>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</si>
  <si>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</si>
  <si>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</si>
  <si>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</si>
  <si>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【グラフ用】</t>
  </si>
  <si>
    <t>構成比(%)</t>
  </si>
  <si>
    <t>普及率(%)
金額ベース</t>
    <rPh sb="0" eb="2">
      <t>フキュウ</t>
    </rPh>
    <rPh sb="2" eb="3">
      <t>リツ</t>
    </rPh>
    <rPh sb="7" eb="9">
      <t>キンガク</t>
    </rPh>
    <phoneticPr fontId="3"/>
  </si>
  <si>
    <t>普及率(%)
数量ベース</t>
    <rPh sb="7" eb="9">
      <t>スウリョウ</t>
    </rPh>
    <phoneticPr fontId="3"/>
  </si>
  <si>
    <t>※Eのうち通知対象のジェネリック医薬品範囲…歯科の電子レセプトにおける通知対象のジェネリック医薬品の定義が設定されていないため、｢-｣としている。</t>
    <rPh sb="22" eb="24">
      <t>シカ</t>
    </rPh>
    <rPh sb="25" eb="27">
      <t>デンシ</t>
    </rPh>
    <rPh sb="35" eb="39">
      <t>ツウチタイショウ</t>
    </rPh>
    <rPh sb="46" eb="49">
      <t>イヤクヒン</t>
    </rPh>
    <rPh sb="50" eb="52">
      <t>テイギ</t>
    </rPh>
    <rPh sb="53" eb="55">
      <t>セッテイ</t>
    </rPh>
    <phoneticPr fontId="3"/>
  </si>
  <si>
    <t>※Eのうち通知対象外のジェネリック医薬品範囲…歯科の電子レセプトにおける通知対象外のジェネリック医薬品の定義が設定されていないため、｢-｣としている。</t>
    <rPh sb="9" eb="10">
      <t>ガイ</t>
    </rPh>
    <rPh sb="40" eb="41">
      <t>ガイ</t>
    </rPh>
    <phoneticPr fontId="3"/>
  </si>
  <si>
    <t>※先発品のうち削減可能額…削減可能金額の算出に必要な、歯科の電子レセプトにおける通知対象のジェネリック医薬品の定義が設定されていないため、｢-｣としている。</t>
    <rPh sb="13" eb="17">
      <t>サクゲンカノウ</t>
    </rPh>
    <rPh sb="17" eb="19">
      <t>キンガク</t>
    </rPh>
    <rPh sb="20" eb="22">
      <t>サンシュツ</t>
    </rPh>
    <rPh sb="23" eb="25">
      <t>ヒツヨウ</t>
    </rPh>
    <phoneticPr fontId="3"/>
  </si>
  <si>
    <t>-</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</si>
  <si>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</si>
  <si>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</si>
  <si>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全年齢(円)</t>
    <rPh sb="0" eb="3">
      <t>ゼンネンレイ</t>
    </rPh>
    <phoneticPr fontId="3"/>
  </si>
  <si>
    <t>全年齢(数)</t>
    <rPh sb="0" eb="3">
      <t>ゼンネンレイ</t>
    </rPh>
    <phoneticPr fontId="3"/>
  </si>
  <si>
    <t>前年度との差分</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</si>
  <si>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</si>
  <si>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</si>
  <si>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男性</t>
    <rPh sb="0" eb="2">
      <t>ダ</t>
    </rPh>
    <phoneticPr fontId="3"/>
  </si>
  <si>
    <t>女性</t>
    <rPh sb="0" eb="2">
      <t>ジ</t>
    </rPh>
    <phoneticPr fontId="3"/>
  </si>
  <si>
    <t>男女計(円)</t>
    <rPh sb="0" eb="3">
      <t>ダ</t>
    </rPh>
    <phoneticPr fontId="3"/>
  </si>
  <si>
    <t>Eのうち通知対象外のジェネリック医薬品範囲</t>
    <phoneticPr fontId="3"/>
  </si>
  <si>
    <t>Eのうち通知対象のジェネリック医薬品範囲</t>
    <phoneticPr fontId="3"/>
  </si>
  <si>
    <t>Eのうち通知対象のジェネリック医薬品切替可能数量</t>
    <phoneticPr fontId="3"/>
  </si>
  <si>
    <t>Eのうち通知対象外のジェネリック医薬品切替可能数量</t>
    <phoneticPr fontId="3"/>
  </si>
  <si>
    <t>薬剤数量(数)</t>
    <phoneticPr fontId="3"/>
  </si>
  <si>
    <t>男女計(数)</t>
    <rPh sb="0" eb="3">
      <t>ダ</t>
    </rPh>
    <phoneticPr fontId="3"/>
  </si>
  <si>
    <t>先発品のうち削減可能額</t>
    <phoneticPr fontId="3"/>
  </si>
  <si>
    <t>歯科 ジェネリック医薬品普及率(金額ベース)</t>
    <rPh sb="0" eb="2">
      <t>シカ</t>
    </rPh>
    <rPh sb="12" eb="14">
      <t>フキュウ</t>
    </rPh>
    <rPh sb="14" eb="15">
      <t>リツ</t>
    </rPh>
    <phoneticPr fontId="3"/>
  </si>
  <si>
    <t>広域連合全体(年齢階層別)</t>
    <rPh sb="0" eb="2">
      <t>コウイキ</t>
    </rPh>
    <rPh sb="2" eb="4">
      <t>レンゴウ</t>
    </rPh>
    <rPh sb="4" eb="6">
      <t>ゼンタイ</t>
    </rPh>
    <rPh sb="6" eb="13">
      <t>ネ</t>
    </rPh>
    <phoneticPr fontId="3"/>
  </si>
  <si>
    <t>広域連合全体(男女別)</t>
    <rPh sb="0" eb="2">
      <t>コウイキ</t>
    </rPh>
    <rPh sb="2" eb="4">
      <t>レンゴウ</t>
    </rPh>
    <rPh sb="4" eb="6">
      <t>ゼンタイ</t>
    </rPh>
    <rPh sb="6" eb="11">
      <t>ダ</t>
    </rPh>
    <phoneticPr fontId="3"/>
  </si>
  <si>
    <t>歯科 ジェネリック医薬品普及率(数量ベース)</t>
    <rPh sb="0" eb="2">
      <t>シカ</t>
    </rPh>
    <rPh sb="12" eb="14">
      <t>フキュウ</t>
    </rPh>
    <rPh sb="14" eb="15">
      <t>リツ</t>
    </rPh>
    <rPh sb="16" eb="18">
      <t>スウリョウ</t>
    </rPh>
    <phoneticPr fontId="3"/>
  </si>
  <si>
    <t>歯科 ジェネリック医薬品普及率</t>
    <rPh sb="12" eb="14">
      <t>フキュウ</t>
    </rPh>
    <rPh sb="14" eb="15">
      <t>リツ</t>
    </rPh>
    <phoneticPr fontId="3"/>
  </si>
  <si>
    <t>市区町村別</t>
    <phoneticPr fontId="3"/>
  </si>
  <si>
    <t>市区町村</t>
    <rPh sb="0" eb="4">
      <t>シクチョウソン</t>
    </rPh>
    <phoneticPr fontId="3"/>
  </si>
  <si>
    <t>市区町村別</t>
    <rPh sb="0" eb="2">
      <t>シク</t>
    </rPh>
    <rPh sb="2" eb="4">
      <t>チョウソン</t>
    </rPh>
    <phoneticPr fontId="3"/>
  </si>
  <si>
    <t>市区町村別</t>
    <phoneticPr fontId="3"/>
  </si>
  <si>
    <t>市区町村別</t>
    <rPh sb="0" eb="4">
      <t>シクチョウソン</t>
    </rPh>
    <phoneticPr fontId="3"/>
  </si>
  <si>
    <t>Eのうち通知対象のジェネリック医薬品範囲※</t>
    <phoneticPr fontId="3"/>
  </si>
  <si>
    <t>Eのうち通知対象外のジェネリック医薬品範囲※</t>
    <phoneticPr fontId="3"/>
  </si>
  <si>
    <t>先発品のうち削減可能額※</t>
    <phoneticPr fontId="3"/>
  </si>
  <si>
    <t>Eのうち通知対象のジェネリック医薬品切替可能数量※</t>
    <phoneticPr fontId="3"/>
  </si>
  <si>
    <t>Eのうち通知対象外のジェネリック医薬品切替可能数量※</t>
    <phoneticPr fontId="3"/>
  </si>
  <si>
    <t>-</t>
  </si>
  <si>
    <t>R4年度</t>
    <phoneticPr fontId="3"/>
  </si>
  <si>
    <t>以上</t>
    <rPh sb="0" eb="2">
      <t>イジョウ</t>
    </rPh>
    <phoneticPr fontId="4"/>
  </si>
  <si>
    <t>R4年度市区町村別数値</t>
    <phoneticPr fontId="3"/>
  </si>
  <si>
    <t>令和5年3月時点(直近1カ月)</t>
    <rPh sb="0" eb="2">
      <t>レイワ</t>
    </rPh>
    <rPh sb="3" eb="4">
      <t>ネン</t>
    </rPh>
    <rPh sb="4" eb="5">
      <t>ヘイネン</t>
    </rPh>
    <rPh sb="5" eb="6">
      <t>ツキ</t>
    </rPh>
    <rPh sb="6" eb="8">
      <t>ジテン</t>
    </rPh>
    <rPh sb="9" eb="11">
      <t>チョッキン</t>
    </rPh>
    <rPh sb="13" eb="14">
      <t>ゲツ</t>
    </rPh>
    <phoneticPr fontId="3"/>
  </si>
  <si>
    <t>令和4年度</t>
    <rPh sb="0" eb="2">
      <t>レイワ</t>
    </rPh>
    <rPh sb="3" eb="5">
      <t>ネンド</t>
    </rPh>
    <phoneticPr fontId="3"/>
  </si>
  <si>
    <t>令和6年3月時点(直近1カ月)</t>
    <phoneticPr fontId="3"/>
  </si>
  <si>
    <t>令和5年度</t>
    <phoneticPr fontId="3"/>
  </si>
  <si>
    <t>令和5年度普及率 金額ベース</t>
    <phoneticPr fontId="3"/>
  </si>
  <si>
    <t>令和5年度普及率 数量ベース</t>
    <phoneticPr fontId="3"/>
  </si>
  <si>
    <t>R5年度</t>
  </si>
  <si>
    <t>R5年度</t>
    <phoneticPr fontId="3"/>
  </si>
  <si>
    <t>R4年度</t>
  </si>
  <si>
    <t>年齢基準日…令和6年3月31日時点。</t>
  </si>
  <si>
    <t>データ化範囲(分析対象)…歯科の電子レセプト。対象診療年月は令和5年4月～令和6年3月診療分(12カ月分)。</t>
  </si>
  <si>
    <t>前年度との差分(令和5年度普及率 金額ベース)</t>
  </si>
  <si>
    <t>歯科 令和5年度ジェネリック医薬品普及率(金額ベース)</t>
  </si>
  <si>
    <t>前年度との差分(歯科 令和5年度ジェネリック医薬品普及率(金額ベース))</t>
  </si>
  <si>
    <t>歯科 令和5年度ジェネリック医薬品普及率(数量ベース)</t>
  </si>
  <si>
    <t>前年度との差分(歯科 令和5年度ジェネリック医薬品普及率(数量ベース))</t>
  </si>
  <si>
    <t>前年度との差分(令和5年度普及率 数量ベース)</t>
  </si>
  <si>
    <t>以下</t>
    <rPh sb="0" eb="2">
      <t>イカ</t>
    </rPh>
    <phoneticPr fontId="4"/>
  </si>
  <si>
    <t>未満</t>
    <rPh sb="0" eb="2">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</si>
</sst>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Red]\-#,##0\ "/>
    <numFmt numFmtId="178" formatCode="0.0%"/>
    <numFmt numFmtId="179" formatCode="0_ "/>
    <numFmt numFmtId="180" formatCode="0.0_ ;[Red]\-0.0\ "/>
  </numFmts>
  <fonts count="48">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78">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style="medium">
        <color indexed="64"/>
      </right>
      <top style="thin">
        <color indexed="64"/>
      </top>
      <bottom style="thin">
        <color indexed="64"/>
      </bottom>
      <diagonal/>
    </border>
    <border>
      <left style="thin">
        <color rgb="FFA6A6A6"/>
      </left>
      <right/>
      <top/>
      <bottom/>
      <diagonal/>
    </border>
    <border>
      <left/>
      <right style="thin">
        <color rgb="FFA6A6A6"/>
      </right>
      <top/>
      <bottom/>
      <diagonal/>
    </border>
    <border>
      <left/>
      <right/>
      <top/>
      <bottom style="thin">
        <color rgb="FFA6A6A6"/>
      </bottom>
      <diagonal/>
    </border>
    <border>
      <left/>
      <right style="thin">
        <color rgb="FFA6A6A6"/>
      </right>
      <top/>
      <bottom style="thin">
        <color rgb="FFA6A6A6"/>
      </bottom>
      <diagonal/>
    </border>
    <border>
      <left/>
      <right style="medium">
        <color indexed="64"/>
      </right>
      <top/>
      <bottom style="thin">
        <color indexed="64"/>
      </bottom>
      <diagonal/>
    </border>
    <border>
      <left/>
      <right style="thin">
        <color indexed="64"/>
      </right>
      <top/>
      <bottom/>
      <diagonal/>
    </border>
    <border>
      <left/>
      <right style="thin">
        <color rgb="FFA6A6A6"/>
      </right>
      <top style="thin">
        <color rgb="FFA6A6A6"/>
      </top>
      <bottom/>
      <diagonal/>
    </border>
    <border>
      <left style="thin">
        <color rgb="FFA6A6A6"/>
      </left>
      <right/>
      <top/>
      <bottom style="thin">
        <color rgb="FFA6A6A6"/>
      </bottom>
      <diagonal/>
    </border>
  </borders>
  <cellStyleXfs count="1596">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4" borderId="2"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5" fillId="3" borderId="0" applyNumberFormat="0" applyBorder="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38" fontId="3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1" fillId="0" borderId="0">
      <alignment vertical="center"/>
    </xf>
    <xf numFmtId="0" fontId="1" fillId="0" borderId="0">
      <alignment vertical="center"/>
    </xf>
    <xf numFmtId="9" fontId="11" fillId="0" borderId="0" applyFont="0" applyFill="0" applyBorder="0" applyAlignment="0" applyProtection="0">
      <alignment vertical="center"/>
    </xf>
    <xf numFmtId="0" fontId="33" fillId="27"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4" borderId="2" applyNumberFormat="0" applyFont="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0" fontId="21"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alignment vertical="center"/>
    </xf>
    <xf numFmtId="0" fontId="12" fillId="0" borderId="0"/>
    <xf numFmtId="0" fontId="11" fillId="0" borderId="0">
      <alignment vertical="center"/>
    </xf>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alignment vertical="center"/>
    </xf>
    <xf numFmtId="0" fontId="29" fillId="2" borderId="0" applyNumberFormat="0" applyBorder="0" applyAlignment="0" applyProtection="0">
      <alignment vertical="center"/>
    </xf>
    <xf numFmtId="0" fontId="12" fillId="0" borderId="0"/>
    <xf numFmtId="0" fontId="1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7" fillId="0" borderId="0">
      <alignment vertical="center"/>
    </xf>
  </cellStyleXfs>
  <cellXfs count="225">
    <xf numFmtId="0" fontId="0" fillId="0" borderId="0" xfId="0">
      <alignment vertical="center"/>
    </xf>
    <xf numFmtId="0" fontId="35" fillId="0" borderId="0" xfId="0" applyFont="1">
      <alignment vertical="center"/>
    </xf>
    <xf numFmtId="0" fontId="37" fillId="0" borderId="0" xfId="1337" applyFont="1" applyBorder="1">
      <alignment vertical="center"/>
    </xf>
    <xf numFmtId="0" fontId="37" fillId="0" borderId="0" xfId="1337" applyFont="1" applyAlignment="1">
      <alignment vertical="center"/>
    </xf>
    <xf numFmtId="0" fontId="37" fillId="0" borderId="0" xfId="1337" applyFont="1">
      <alignment vertical="center"/>
    </xf>
    <xf numFmtId="0" fontId="39" fillId="0" borderId="0" xfId="1" applyNumberFormat="1" applyFont="1" applyFill="1" applyBorder="1" applyAlignment="1">
      <alignment vertical="center"/>
    </xf>
    <xf numFmtId="0" fontId="38" fillId="0" borderId="0" xfId="1337" applyFont="1" applyBorder="1" applyAlignment="1"/>
    <xf numFmtId="0" fontId="40" fillId="0" borderId="0" xfId="1337" applyFont="1">
      <alignment vertical="center"/>
    </xf>
    <xf numFmtId="0" fontId="42" fillId="0" borderId="0" xfId="1337" applyFont="1" applyFill="1" applyAlignment="1"/>
    <xf numFmtId="0" fontId="42" fillId="0" borderId="0" xfId="1337" applyFont="1">
      <alignment vertical="center"/>
    </xf>
    <xf numFmtId="0" fontId="40" fillId="0" borderId="0" xfId="1337" applyFont="1" applyBorder="1">
      <alignment vertical="center"/>
    </xf>
    <xf numFmtId="0" fontId="42" fillId="0" borderId="0" xfId="1337" applyFont="1" applyBorder="1">
      <alignment vertical="center"/>
    </xf>
    <xf numFmtId="0" fontId="43" fillId="0" borderId="0" xfId="1337" applyFont="1" applyBorder="1" applyAlignment="1">
      <alignment horizontal="left" vertical="center"/>
    </xf>
    <xf numFmtId="0" fontId="38" fillId="0" borderId="0" xfId="1337" applyFont="1" applyBorder="1" applyAlignment="1">
      <alignment horizontal="center" vertical="center"/>
    </xf>
    <xf numFmtId="0" fontId="38" fillId="0" borderId="0" xfId="1337" applyFont="1" applyBorder="1" applyAlignment="1">
      <alignment vertical="center"/>
    </xf>
    <xf numFmtId="0" fontId="38" fillId="0" borderId="0" xfId="1337" applyFont="1" applyBorder="1" applyAlignment="1">
      <alignment horizontal="center"/>
    </xf>
    <xf numFmtId="0" fontId="37" fillId="0" borderId="0" xfId="0" applyNumberFormat="1" applyFont="1" applyAlignment="1">
      <alignment vertical="center"/>
    </xf>
    <xf numFmtId="0" fontId="37" fillId="0" borderId="0" xfId="0" applyFont="1" applyAlignment="1">
      <alignment vertical="center"/>
    </xf>
    <xf numFmtId="0" fontId="37" fillId="0" borderId="0" xfId="0" applyFont="1">
      <alignment vertical="center"/>
    </xf>
    <xf numFmtId="0" fontId="37" fillId="0" borderId="0" xfId="1338" applyFont="1">
      <alignment vertical="center"/>
    </xf>
    <xf numFmtId="0" fontId="40" fillId="0" borderId="0" xfId="1338" applyFont="1">
      <alignment vertical="center"/>
    </xf>
    <xf numFmtId="0" fontId="37" fillId="0" borderId="0" xfId="1338" applyFont="1" applyBorder="1">
      <alignment vertical="center"/>
    </xf>
    <xf numFmtId="0" fontId="37" fillId="0" borderId="0" xfId="1338" applyFont="1" applyAlignment="1">
      <alignment vertical="center"/>
    </xf>
    <xf numFmtId="0" fontId="44" fillId="0" borderId="0" xfId="1338" applyFont="1">
      <alignment vertical="center"/>
    </xf>
    <xf numFmtId="0" fontId="44" fillId="0" borderId="0" xfId="1338" applyFont="1" applyAlignment="1">
      <alignment vertical="center"/>
    </xf>
    <xf numFmtId="0" fontId="40" fillId="0" borderId="0" xfId="1338" applyFont="1" applyBorder="1">
      <alignment vertical="center"/>
    </xf>
    <xf numFmtId="0" fontId="41" fillId="0" borderId="0" xfId="1328" applyFont="1" applyBorder="1" applyAlignment="1">
      <alignment horizontal="center" vertical="center"/>
    </xf>
    <xf numFmtId="0" fontId="41" fillId="0" borderId="0" xfId="1328" applyFont="1" applyBorder="1" applyAlignment="1">
      <alignment vertical="center"/>
    </xf>
    <xf numFmtId="0" fontId="40" fillId="0" borderId="0" xfId="1328" applyFont="1">
      <alignment vertical="center"/>
    </xf>
    <xf numFmtId="0" fontId="41" fillId="0" borderId="0" xfId="1328" applyFont="1" applyBorder="1" applyAlignment="1">
      <alignment horizontal="left" vertical="center"/>
    </xf>
    <xf numFmtId="0" fontId="45" fillId="0" borderId="0" xfId="1" applyNumberFormat="1" applyFont="1" applyFill="1" applyBorder="1" applyAlignment="1">
      <alignment vertical="center"/>
    </xf>
    <xf numFmtId="0" fontId="37" fillId="0" borderId="0" xfId="0" applyFont="1" applyBorder="1">
      <alignment vertical="center"/>
    </xf>
    <xf numFmtId="178" fontId="35" fillId="0" borderId="21" xfId="0" applyNumberFormat="1" applyFont="1" applyFill="1" applyBorder="1" applyAlignment="1">
      <alignment horizontal="right" vertical="center" shrinkToFit="1"/>
    </xf>
    <xf numFmtId="178" fontId="35" fillId="0" borderId="6" xfId="0" applyNumberFormat="1" applyFont="1" applyFill="1" applyBorder="1" applyAlignment="1">
      <alignment horizontal="right" vertical="center" shrinkToFit="1"/>
    </xf>
    <xf numFmtId="0" fontId="46" fillId="0" borderId="0" xfId="1552" applyFont="1">
      <alignment vertical="center"/>
    </xf>
    <xf numFmtId="0" fontId="46" fillId="0" borderId="0" xfId="1337" applyFont="1" applyAlignment="1">
      <alignment vertical="center"/>
    </xf>
    <xf numFmtId="0" fontId="38" fillId="0" borderId="0" xfId="1337" applyNumberFormat="1" applyFont="1" applyFill="1" applyBorder="1" applyAlignment="1">
      <alignment vertical="center"/>
    </xf>
    <xf numFmtId="0" fontId="46" fillId="0" borderId="0" xfId="1338" applyFont="1" applyAlignment="1">
      <alignment vertical="center"/>
    </xf>
    <xf numFmtId="0" fontId="45" fillId="0" borderId="0" xfId="1338" applyFont="1" applyAlignment="1">
      <alignment vertical="center"/>
    </xf>
    <xf numFmtId="0" fontId="36" fillId="28" borderId="37" xfId="1" applyNumberFormat="1" applyFont="1" applyFill="1" applyBorder="1" applyAlignment="1">
      <alignment horizontal="center" vertical="center" shrinkToFit="1"/>
    </xf>
    <xf numFmtId="0" fontId="36" fillId="0" borderId="18" xfId="1337" applyFont="1" applyFill="1" applyBorder="1" applyAlignment="1">
      <alignment horizontal="center" vertical="center" shrinkToFit="1"/>
    </xf>
    <xf numFmtId="178" fontId="36" fillId="0" borderId="41" xfId="706" applyNumberFormat="1" applyFont="1" applyFill="1" applyBorder="1" applyAlignment="1">
      <alignment horizontal="right" vertical="center" shrinkToFit="1"/>
    </xf>
    <xf numFmtId="0" fontId="36" fillId="0" borderId="18" xfId="1337" applyFont="1" applyBorder="1" applyAlignment="1">
      <alignment horizontal="center" vertical="center" shrinkToFit="1"/>
    </xf>
    <xf numFmtId="0" fontId="36" fillId="0" borderId="3" xfId="1337" applyFont="1" applyBorder="1" applyAlignment="1">
      <alignment horizontal="center" vertical="center" shrinkToFit="1"/>
    </xf>
    <xf numFmtId="0" fontId="36" fillId="0" borderId="4" xfId="1337" applyFont="1" applyBorder="1" applyAlignment="1">
      <alignment horizontal="center" vertical="center" shrinkToFit="1"/>
    </xf>
    <xf numFmtId="0" fontId="36" fillId="0" borderId="44" xfId="1337" applyFont="1" applyBorder="1" applyAlignment="1">
      <alignment horizontal="center" vertical="center" shrinkToFit="1"/>
    </xf>
    <xf numFmtId="0" fontId="36" fillId="0" borderId="50" xfId="1337" applyFont="1" applyBorder="1" applyAlignment="1">
      <alignment horizontal="center" vertical="center" shrinkToFit="1"/>
    </xf>
    <xf numFmtId="38" fontId="36" fillId="0" borderId="57" xfId="853" applyFont="1" applyFill="1" applyBorder="1" applyAlignment="1">
      <alignment horizontal="right" vertical="center" shrinkToFit="1"/>
    </xf>
    <xf numFmtId="178" fontId="36" fillId="0" borderId="58" xfId="704" applyNumberFormat="1" applyFont="1" applyBorder="1" applyAlignment="1">
      <alignment horizontal="right" vertical="center" shrinkToFit="1"/>
    </xf>
    <xf numFmtId="178" fontId="36" fillId="0" borderId="59" xfId="1337" applyNumberFormat="1" applyFont="1" applyBorder="1" applyAlignment="1">
      <alignment horizontal="right" vertical="center" shrinkToFit="1"/>
    </xf>
    <xf numFmtId="0" fontId="36" fillId="0" borderId="18" xfId="1338" applyFont="1" applyFill="1" applyBorder="1" applyAlignment="1">
      <alignment horizontal="center" vertical="center" shrinkToFit="1"/>
    </xf>
    <xf numFmtId="0" fontId="36" fillId="0" borderId="18" xfId="1338" applyFont="1" applyBorder="1" applyAlignment="1">
      <alignment horizontal="center" vertical="center" shrinkToFit="1"/>
    </xf>
    <xf numFmtId="0" fontId="36" fillId="0" borderId="39" xfId="1338" applyFont="1" applyBorder="1" applyAlignment="1">
      <alignment horizontal="center" vertical="center" shrinkToFit="1"/>
    </xf>
    <xf numFmtId="0" fontId="36" fillId="0" borderId="4" xfId="1338" applyFont="1" applyBorder="1" applyAlignment="1">
      <alignment horizontal="center" vertical="center" shrinkToFit="1"/>
    </xf>
    <xf numFmtId="0" fontId="36" fillId="0" borderId="3" xfId="1338" applyFont="1" applyBorder="1" applyAlignment="1">
      <alignment horizontal="center" vertical="center" shrinkToFit="1"/>
    </xf>
    <xf numFmtId="0" fontId="36" fillId="0" borderId="44" xfId="1338" applyFont="1" applyBorder="1" applyAlignment="1">
      <alignment horizontal="center" vertical="center" shrinkToFit="1"/>
    </xf>
    <xf numFmtId="0" fontId="36" fillId="0" borderId="50" xfId="1338" applyFont="1" applyBorder="1" applyAlignment="1">
      <alignment horizontal="center" vertical="center" shrinkToFit="1"/>
    </xf>
    <xf numFmtId="178" fontId="36" fillId="0" borderId="59" xfId="706" applyNumberFormat="1" applyFont="1" applyFill="1" applyBorder="1" applyAlignment="1">
      <alignment horizontal="right" vertical="center" shrinkToFit="1"/>
    </xf>
    <xf numFmtId="0" fontId="35" fillId="0" borderId="25" xfId="0" applyFont="1" applyFill="1" applyBorder="1" applyAlignment="1">
      <alignment vertical="center" wrapText="1"/>
    </xf>
    <xf numFmtId="178" fontId="35" fillId="0" borderId="0" xfId="0" applyNumberFormat="1" applyFont="1" applyFill="1" applyBorder="1">
      <alignment vertical="center"/>
    </xf>
    <xf numFmtId="0" fontId="35" fillId="0" borderId="3" xfId="0" applyFont="1" applyFill="1" applyBorder="1">
      <alignment vertical="center"/>
    </xf>
    <xf numFmtId="0" fontId="35" fillId="0" borderId="3" xfId="1386" applyFont="1" applyFill="1" applyBorder="1" applyAlignment="1">
      <alignment vertical="center"/>
    </xf>
    <xf numFmtId="0" fontId="37" fillId="0" borderId="0" xfId="0" applyFont="1" applyFill="1">
      <alignment vertical="center"/>
    </xf>
    <xf numFmtId="0" fontId="37" fillId="0" borderId="61" xfId="0" applyFont="1" applyBorder="1">
      <alignment vertical="center"/>
    </xf>
    <xf numFmtId="0" fontId="37" fillId="0" borderId="62" xfId="0" applyFont="1" applyBorder="1">
      <alignment vertical="center"/>
    </xf>
    <xf numFmtId="0" fontId="37" fillId="0" borderId="63" xfId="0" applyFont="1" applyBorder="1">
      <alignment vertical="center"/>
    </xf>
    <xf numFmtId="0" fontId="37" fillId="0" borderId="64" xfId="0" applyFont="1" applyBorder="1">
      <alignment vertical="center"/>
    </xf>
    <xf numFmtId="0" fontId="37" fillId="29" borderId="3" xfId="0" applyFont="1" applyFill="1" applyBorder="1">
      <alignment vertical="center"/>
    </xf>
    <xf numFmtId="178" fontId="37" fillId="0" borderId="0" xfId="1594" applyNumberFormat="1" applyFont="1" applyBorder="1">
      <alignment vertical="center"/>
    </xf>
    <xf numFmtId="0" fontId="37" fillId="0" borderId="0" xfId="0" applyFont="1" applyBorder="1" applyAlignment="1">
      <alignment vertical="center"/>
    </xf>
    <xf numFmtId="178" fontId="37" fillId="0" borderId="0" xfId="1594" applyNumberFormat="1" applyFont="1" applyBorder="1" applyAlignment="1">
      <alignment vertical="center"/>
    </xf>
    <xf numFmtId="0" fontId="37" fillId="0" borderId="65" xfId="0" applyFont="1" applyBorder="1" applyAlignment="1">
      <alignment vertical="center"/>
    </xf>
    <xf numFmtId="0" fontId="37" fillId="30" borderId="3" xfId="0" applyFont="1" applyFill="1" applyBorder="1">
      <alignment vertical="center"/>
    </xf>
    <xf numFmtId="0" fontId="37" fillId="31" borderId="3" xfId="0" applyFont="1" applyFill="1" applyBorder="1">
      <alignment vertical="center"/>
    </xf>
    <xf numFmtId="0" fontId="37" fillId="32" borderId="3" xfId="0" applyFont="1" applyFill="1" applyBorder="1">
      <alignment vertical="center"/>
    </xf>
    <xf numFmtId="0" fontId="37" fillId="33" borderId="3" xfId="0" applyFont="1" applyFill="1" applyBorder="1">
      <alignment vertical="center"/>
    </xf>
    <xf numFmtId="0" fontId="37" fillId="0" borderId="66" xfId="0" applyFont="1" applyBorder="1">
      <alignment vertical="center"/>
    </xf>
    <xf numFmtId="0" fontId="37" fillId="0" borderId="67" xfId="0" applyFont="1" applyBorder="1">
      <alignment vertical="center"/>
    </xf>
    <xf numFmtId="0" fontId="37" fillId="0" borderId="68" xfId="0" applyFont="1" applyBorder="1" applyAlignment="1">
      <alignment vertical="center"/>
    </xf>
    <xf numFmtId="178" fontId="35" fillId="0" borderId="3" xfId="0" applyNumberFormat="1" applyFont="1" applyFill="1" applyBorder="1" applyAlignment="1">
      <alignment horizontal="right" vertical="center"/>
    </xf>
    <xf numFmtId="0" fontId="36" fillId="28" borderId="3" xfId="1" applyNumberFormat="1" applyFont="1" applyFill="1" applyBorder="1" applyAlignment="1">
      <alignment horizontal="center" vertical="center"/>
    </xf>
    <xf numFmtId="0" fontId="36" fillId="28" borderId="38" xfId="1" applyNumberFormat="1"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6" fillId="0" borderId="3" xfId="1147" applyFont="1" applyFill="1" applyBorder="1" applyAlignment="1" applyProtection="1">
      <alignment vertical="center"/>
      <protection locked="0"/>
    </xf>
    <xf numFmtId="177" fontId="35" fillId="0" borderId="3" xfId="0" applyNumberFormat="1" applyFont="1" applyFill="1" applyBorder="1" applyAlignment="1">
      <alignment horizontal="right" vertical="center"/>
    </xf>
    <xf numFmtId="177" fontId="37" fillId="0" borderId="0" xfId="0" applyNumberFormat="1" applyFont="1" applyFill="1" applyBorder="1">
      <alignment vertical="center"/>
    </xf>
    <xf numFmtId="179" fontId="37" fillId="0" borderId="0" xfId="0" applyNumberFormat="1" applyFont="1" applyFill="1" applyBorder="1">
      <alignment vertical="center"/>
    </xf>
    <xf numFmtId="177" fontId="36" fillId="0" borderId="39" xfId="851" applyNumberFormat="1" applyFont="1" applyFill="1" applyBorder="1" applyAlignment="1">
      <alignment horizontal="right" vertical="center" shrinkToFit="1"/>
    </xf>
    <xf numFmtId="177" fontId="36" fillId="0" borderId="40" xfId="851" applyNumberFormat="1" applyFont="1" applyFill="1" applyBorder="1" applyAlignment="1">
      <alignment horizontal="right" vertical="center" shrinkToFit="1"/>
    </xf>
    <xf numFmtId="177" fontId="36" fillId="0" borderId="3" xfId="851" applyNumberFormat="1" applyFont="1" applyFill="1" applyBorder="1" applyAlignment="1">
      <alignment horizontal="right" vertical="center" shrinkToFit="1"/>
    </xf>
    <xf numFmtId="177" fontId="36" fillId="0" borderId="37" xfId="851" applyNumberFormat="1" applyFont="1" applyFill="1" applyBorder="1" applyAlignment="1">
      <alignment horizontal="right" vertical="center" shrinkToFit="1"/>
    </xf>
    <xf numFmtId="178" fontId="36" fillId="0" borderId="38" xfId="704" applyNumberFormat="1" applyFont="1" applyFill="1" applyBorder="1" applyAlignment="1">
      <alignment horizontal="right" vertical="center" shrinkToFit="1"/>
    </xf>
    <xf numFmtId="177" fontId="36" fillId="0" borderId="4" xfId="851" applyNumberFormat="1" applyFont="1" applyFill="1" applyBorder="1" applyAlignment="1">
      <alignment horizontal="right" vertical="center" shrinkToFit="1"/>
    </xf>
    <xf numFmtId="177" fontId="36" fillId="0" borderId="42" xfId="851" applyNumberFormat="1" applyFont="1" applyFill="1" applyBorder="1" applyAlignment="1">
      <alignment horizontal="right" vertical="center" shrinkToFit="1"/>
    </xf>
    <xf numFmtId="178" fontId="36" fillId="0" borderId="43" xfId="704" applyNumberFormat="1" applyFont="1" applyFill="1" applyBorder="1" applyAlignment="1">
      <alignment horizontal="right" vertical="center" shrinkToFit="1"/>
    </xf>
    <xf numFmtId="177" fontId="36" fillId="0" borderId="44" xfId="851" applyNumberFormat="1" applyFont="1" applyFill="1" applyBorder="1" applyAlignment="1">
      <alignment horizontal="right" vertical="center" shrinkToFit="1"/>
    </xf>
    <xf numFmtId="177" fontId="36" fillId="0" borderId="48" xfId="851" applyNumberFormat="1" applyFont="1" applyFill="1" applyBorder="1" applyAlignment="1">
      <alignment horizontal="right" vertical="center" shrinkToFit="1"/>
    </xf>
    <xf numFmtId="178" fontId="36" fillId="0" borderId="49" xfId="704" applyNumberFormat="1" applyFont="1" applyFill="1" applyBorder="1" applyAlignment="1">
      <alignment horizontal="right" vertical="center" shrinkToFit="1"/>
    </xf>
    <xf numFmtId="177" fontId="36" fillId="0" borderId="50" xfId="851" applyNumberFormat="1" applyFont="1" applyFill="1" applyBorder="1" applyAlignment="1">
      <alignment horizontal="right" vertical="center" shrinkToFit="1"/>
    </xf>
    <xf numFmtId="177" fontId="36" fillId="0" borderId="54" xfId="851" applyNumberFormat="1" applyFont="1" applyFill="1" applyBorder="1" applyAlignment="1">
      <alignment horizontal="right" vertical="center" shrinkToFit="1"/>
    </xf>
    <xf numFmtId="178" fontId="36" fillId="0" borderId="55" xfId="704" applyNumberFormat="1" applyFont="1" applyFill="1" applyBorder="1" applyAlignment="1">
      <alignment horizontal="right" vertical="center" shrinkToFit="1"/>
    </xf>
    <xf numFmtId="177" fontId="36" fillId="0" borderId="18" xfId="851" applyNumberFormat="1" applyFont="1" applyFill="1" applyBorder="1" applyAlignment="1">
      <alignment horizontal="right" vertical="center" shrinkToFit="1"/>
    </xf>
    <xf numFmtId="178" fontId="36" fillId="0" borderId="56" xfId="704" applyNumberFormat="1" applyFont="1" applyFill="1" applyBorder="1" applyAlignment="1">
      <alignment horizontal="right" vertical="center" shrinkToFit="1"/>
    </xf>
    <xf numFmtId="178" fontId="36" fillId="0" borderId="3" xfId="704" applyNumberFormat="1" applyFont="1" applyFill="1" applyBorder="1" applyAlignment="1">
      <alignment horizontal="right" vertical="center" shrinkToFit="1"/>
    </xf>
    <xf numFmtId="177" fontId="36" fillId="0" borderId="60" xfId="851" applyNumberFormat="1" applyFont="1" applyFill="1" applyBorder="1" applyAlignment="1">
      <alignment horizontal="right" vertical="center" shrinkToFit="1"/>
    </xf>
    <xf numFmtId="0" fontId="40" fillId="0" borderId="0" xfId="1337" applyNumberFormat="1" applyFont="1" applyFill="1" applyBorder="1" applyAlignment="1">
      <alignment vertical="center"/>
    </xf>
    <xf numFmtId="0" fontId="40" fillId="0" borderId="0" xfId="1338" applyNumberFormat="1" applyFont="1" applyFill="1" applyBorder="1" applyAlignment="1">
      <alignment vertical="center"/>
    </xf>
    <xf numFmtId="0" fontId="37" fillId="0" borderId="0" xfId="1337" applyFont="1" applyBorder="1" applyAlignment="1">
      <alignment vertical="center"/>
    </xf>
    <xf numFmtId="0" fontId="37" fillId="0" borderId="70" xfId="0" applyFont="1" applyBorder="1">
      <alignment vertical="center"/>
    </xf>
    <xf numFmtId="0" fontId="37" fillId="0" borderId="71" xfId="0" applyFont="1" applyBorder="1">
      <alignment vertical="center"/>
    </xf>
    <xf numFmtId="0" fontId="37" fillId="0" borderId="72" xfId="0" applyFont="1" applyBorder="1">
      <alignment vertical="center"/>
    </xf>
    <xf numFmtId="0" fontId="37" fillId="0" borderId="73" xfId="0" applyFont="1" applyBorder="1">
      <alignment vertical="center"/>
    </xf>
    <xf numFmtId="0" fontId="35" fillId="0" borderId="0" xfId="0" applyFont="1" applyFill="1" applyBorder="1" applyAlignment="1">
      <alignment vertical="center" wrapText="1"/>
    </xf>
    <xf numFmtId="0" fontId="35" fillId="0" borderId="3" xfId="0" applyFont="1" applyFill="1" applyBorder="1" applyAlignment="1">
      <alignment horizontal="center" vertical="center" wrapText="1"/>
    </xf>
    <xf numFmtId="180" fontId="35" fillId="0" borderId="3" xfId="0" applyNumberFormat="1" applyFont="1" applyFill="1" applyBorder="1" applyAlignment="1">
      <alignment horizontal="right" vertical="center"/>
    </xf>
    <xf numFmtId="0" fontId="36" fillId="28" borderId="69" xfId="1" applyNumberFormat="1" applyFont="1" applyFill="1" applyBorder="1" applyAlignment="1">
      <alignment horizontal="center" vertical="center" shrinkToFit="1"/>
    </xf>
    <xf numFmtId="0" fontId="36" fillId="28" borderId="17" xfId="1" applyNumberFormat="1" applyFont="1" applyFill="1" applyBorder="1" applyAlignment="1">
      <alignment horizontal="center" vertical="center" shrinkToFit="1"/>
    </xf>
    <xf numFmtId="177" fontId="36" fillId="0" borderId="75" xfId="851" applyNumberFormat="1" applyFont="1" applyFill="1" applyBorder="1" applyAlignment="1">
      <alignment horizontal="right" vertical="center" shrinkToFit="1"/>
    </xf>
    <xf numFmtId="177" fontId="36" fillId="0" borderId="17" xfId="851" applyNumberFormat="1" applyFont="1" applyFill="1" applyBorder="1" applyAlignment="1">
      <alignment horizontal="right" vertical="center" shrinkToFit="1"/>
    </xf>
    <xf numFmtId="177" fontId="36" fillId="0" borderId="22" xfId="851" applyNumberFormat="1" applyFont="1" applyFill="1" applyBorder="1" applyAlignment="1">
      <alignment horizontal="right" vertical="center" shrinkToFit="1"/>
    </xf>
    <xf numFmtId="177" fontId="36" fillId="0" borderId="47" xfId="851" applyNumberFormat="1" applyFont="1" applyFill="1" applyBorder="1" applyAlignment="1">
      <alignment horizontal="right" vertical="center" shrinkToFit="1"/>
    </xf>
    <xf numFmtId="177" fontId="36" fillId="0" borderId="53" xfId="851" applyNumberFormat="1" applyFont="1" applyFill="1" applyBorder="1" applyAlignment="1">
      <alignment horizontal="right" vertical="center" shrinkToFit="1"/>
    </xf>
    <xf numFmtId="178" fontId="36" fillId="0" borderId="3" xfId="704" applyNumberFormat="1" applyFont="1" applyBorder="1" applyAlignment="1">
      <alignment horizontal="right" vertical="center" shrinkToFit="1"/>
    </xf>
    <xf numFmtId="0" fontId="37" fillId="0" borderId="25" xfId="1337" applyFont="1" applyBorder="1">
      <alignment vertical="center"/>
    </xf>
    <xf numFmtId="177" fontId="36" fillId="0" borderId="0" xfId="851" applyNumberFormat="1" applyFont="1" applyFill="1" applyBorder="1" applyAlignment="1">
      <alignment horizontal="right" vertical="center" shrinkToFit="1"/>
    </xf>
    <xf numFmtId="177" fontId="36" fillId="0" borderId="16" xfId="851" applyNumberFormat="1" applyFont="1" applyFill="1" applyBorder="1" applyAlignment="1">
      <alignment horizontal="right" vertical="center" shrinkToFit="1"/>
    </xf>
    <xf numFmtId="177" fontId="36" fillId="0" borderId="26" xfId="851" applyNumberFormat="1" applyFont="1" applyFill="1" applyBorder="1" applyAlignment="1">
      <alignment horizontal="right" vertical="center" shrinkToFit="1"/>
    </xf>
    <xf numFmtId="177" fontId="36" fillId="0" borderId="46" xfId="851" applyNumberFormat="1" applyFont="1" applyFill="1" applyBorder="1" applyAlignment="1">
      <alignment horizontal="right" vertical="center" shrinkToFit="1"/>
    </xf>
    <xf numFmtId="177" fontId="36" fillId="0" borderId="52" xfId="851" applyNumberFormat="1" applyFont="1" applyFill="1" applyBorder="1" applyAlignment="1">
      <alignment horizontal="right" vertical="center" shrinkToFit="1"/>
    </xf>
    <xf numFmtId="177" fontId="36" fillId="0" borderId="25" xfId="851" applyNumberFormat="1" applyFont="1" applyFill="1" applyBorder="1" applyAlignment="1">
      <alignment horizontal="right" vertical="center" shrinkToFit="1"/>
    </xf>
    <xf numFmtId="177" fontId="36" fillId="0" borderId="23" xfId="851" applyNumberFormat="1" applyFont="1" applyFill="1" applyBorder="1" applyAlignment="1">
      <alignment horizontal="right" vertical="center" shrinkToFit="1"/>
    </xf>
    <xf numFmtId="178" fontId="36" fillId="0" borderId="69" xfId="704" applyNumberFormat="1" applyFont="1" applyBorder="1" applyAlignment="1">
      <alignment horizontal="right" vertical="center" shrinkToFit="1"/>
    </xf>
    <xf numFmtId="0" fontId="35" fillId="0" borderId="0" xfId="0" applyFont="1" applyFill="1" applyBorder="1" applyAlignment="1">
      <alignment vertical="center"/>
    </xf>
    <xf numFmtId="0" fontId="35" fillId="0" borderId="3" xfId="0" applyFont="1" applyFill="1" applyBorder="1" applyAlignment="1">
      <alignment horizontal="center" vertical="center" wrapText="1"/>
    </xf>
    <xf numFmtId="0" fontId="37" fillId="0" borderId="76" xfId="0" applyFont="1" applyBorder="1">
      <alignment vertical="center"/>
    </xf>
    <xf numFmtId="0" fontId="37" fillId="0" borderId="77" xfId="0" applyFont="1" applyBorder="1">
      <alignment vertical="center"/>
    </xf>
    <xf numFmtId="0" fontId="35" fillId="0" borderId="3"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178" fontId="35" fillId="0" borderId="3" xfId="0" applyNumberFormat="1" applyFont="1" applyFill="1" applyBorder="1" applyAlignment="1">
      <alignment horizontal="right" vertical="center" shrinkToFit="1"/>
    </xf>
    <xf numFmtId="0" fontId="35" fillId="0" borderId="4" xfId="0" applyFont="1" applyFill="1" applyBorder="1" applyAlignment="1">
      <alignment horizontal="center" vertical="center" shrinkToFit="1"/>
    </xf>
    <xf numFmtId="0" fontId="36" fillId="0" borderId="4" xfId="1147" applyFont="1" applyFill="1" applyBorder="1" applyAlignment="1" applyProtection="1">
      <alignment vertical="center"/>
      <protection locked="0"/>
    </xf>
    <xf numFmtId="0" fontId="37" fillId="0" borderId="75" xfId="0" applyFont="1" applyFill="1" applyBorder="1">
      <alignment vertical="center"/>
    </xf>
    <xf numFmtId="178" fontId="35" fillId="0" borderId="20" xfId="0" applyNumberFormat="1" applyFont="1" applyFill="1" applyBorder="1" applyAlignment="1">
      <alignment horizontal="right" vertical="center" shrinkToFit="1"/>
    </xf>
    <xf numFmtId="178" fontId="35" fillId="0" borderId="22" xfId="0" applyNumberFormat="1" applyFont="1" applyFill="1" applyBorder="1" applyAlignment="1">
      <alignment horizontal="right" vertical="center" shrinkToFit="1"/>
    </xf>
    <xf numFmtId="178" fontId="35" fillId="0" borderId="19" xfId="0" applyNumberFormat="1" applyFont="1" applyFill="1" applyBorder="1" applyAlignment="1">
      <alignment horizontal="right" vertical="center" shrinkToFit="1"/>
    </xf>
    <xf numFmtId="178" fontId="35" fillId="0" borderId="17" xfId="0" applyNumberFormat="1" applyFont="1" applyFill="1" applyBorder="1" applyAlignment="1">
      <alignment horizontal="right" vertical="center" shrinkToFit="1"/>
    </xf>
    <xf numFmtId="178" fontId="35" fillId="0" borderId="24" xfId="0" applyNumberFormat="1" applyFont="1" applyFill="1" applyBorder="1" applyAlignment="1">
      <alignment horizontal="right" vertical="center" shrinkToFit="1"/>
    </xf>
    <xf numFmtId="178" fontId="35" fillId="0" borderId="23" xfId="0" applyNumberFormat="1" applyFont="1" applyFill="1" applyBorder="1" applyAlignment="1">
      <alignment horizontal="right" vertical="center" shrinkToFit="1"/>
    </xf>
    <xf numFmtId="0" fontId="36" fillId="0" borderId="31" xfId="1337" applyFont="1" applyBorder="1" applyAlignment="1">
      <alignment vertical="center" shrinkToFit="1"/>
    </xf>
    <xf numFmtId="0" fontId="36" fillId="0" borderId="16" xfId="1337" applyFont="1" applyBorder="1" applyAlignment="1">
      <alignment vertical="center" shrinkToFit="1"/>
    </xf>
    <xf numFmtId="0" fontId="36" fillId="0" borderId="17" xfId="1337" applyFont="1" applyBorder="1" applyAlignment="1">
      <alignment vertical="center" shrinkToFit="1"/>
    </xf>
    <xf numFmtId="0" fontId="36" fillId="28" borderId="28" xfId="1337" applyFont="1" applyFill="1" applyBorder="1" applyAlignment="1">
      <alignment horizontal="center" vertical="center" shrinkToFit="1"/>
    </xf>
    <xf numFmtId="0" fontId="36" fillId="28" borderId="29" xfId="1337" applyFont="1" applyFill="1" applyBorder="1" applyAlignment="1">
      <alignment horizontal="center" vertical="center" shrinkToFit="1"/>
    </xf>
    <xf numFmtId="0" fontId="36" fillId="28" borderId="30" xfId="1337" applyFont="1" applyFill="1" applyBorder="1" applyAlignment="1">
      <alignment horizontal="center" vertical="center" shrinkToFit="1"/>
    </xf>
    <xf numFmtId="0" fontId="36" fillId="28" borderId="34" xfId="1337" applyFont="1" applyFill="1" applyBorder="1" applyAlignment="1">
      <alignment horizontal="center" vertical="center" shrinkToFit="1"/>
    </xf>
    <xf numFmtId="0" fontId="36" fillId="28" borderId="35" xfId="1337" applyFont="1" applyFill="1" applyBorder="1" applyAlignment="1">
      <alignment horizontal="center" vertical="center" shrinkToFit="1"/>
    </xf>
    <xf numFmtId="0" fontId="36" fillId="28" borderId="36" xfId="1337" applyFont="1" applyFill="1" applyBorder="1" applyAlignment="1">
      <alignment horizontal="center" vertical="center" shrinkToFit="1"/>
    </xf>
    <xf numFmtId="0" fontId="36" fillId="28" borderId="32" xfId="1" applyNumberFormat="1" applyFont="1" applyFill="1" applyBorder="1" applyAlignment="1">
      <alignment horizontal="center" vertical="center" shrinkToFit="1"/>
    </xf>
    <xf numFmtId="0" fontId="36" fillId="28" borderId="33" xfId="1" applyNumberFormat="1" applyFont="1" applyFill="1" applyBorder="1" applyAlignment="1">
      <alignment horizontal="center" vertical="center" shrinkToFit="1"/>
    </xf>
    <xf numFmtId="0" fontId="36" fillId="0" borderId="27" xfId="1337" applyFont="1" applyFill="1" applyBorder="1" applyAlignment="1">
      <alignment vertical="center" shrinkToFit="1"/>
    </xf>
    <xf numFmtId="0" fontId="36" fillId="0" borderId="25" xfId="1337" applyFont="1" applyFill="1" applyBorder="1" applyAlignment="1">
      <alignment vertical="center" shrinkToFit="1"/>
    </xf>
    <xf numFmtId="0" fontId="36" fillId="0" borderId="23" xfId="1337" applyFont="1" applyFill="1" applyBorder="1" applyAlignment="1">
      <alignment vertical="center" shrinkToFit="1"/>
    </xf>
    <xf numFmtId="0" fontId="36" fillId="0" borderId="27" xfId="1337" applyFont="1" applyBorder="1" applyAlignment="1">
      <alignment vertical="center" shrinkToFit="1"/>
    </xf>
    <xf numFmtId="0" fontId="36" fillId="0" borderId="25" xfId="1337" applyFont="1" applyBorder="1" applyAlignment="1">
      <alignment vertical="center" shrinkToFit="1"/>
    </xf>
    <xf numFmtId="0" fontId="36" fillId="0" borderId="23" xfId="1337" applyFont="1" applyBorder="1" applyAlignment="1">
      <alignment vertical="center" shrinkToFit="1"/>
    </xf>
    <xf numFmtId="0" fontId="36" fillId="0" borderId="45" xfId="1337" applyFont="1" applyBorder="1" applyAlignment="1">
      <alignment vertical="center" shrinkToFit="1"/>
    </xf>
    <xf numFmtId="0" fontId="36" fillId="0" borderId="46" xfId="1337" applyFont="1" applyBorder="1" applyAlignment="1">
      <alignment vertical="center" shrinkToFit="1"/>
    </xf>
    <xf numFmtId="0" fontId="36" fillId="0" borderId="47" xfId="1337" applyFont="1" applyBorder="1" applyAlignment="1">
      <alignment vertical="center" shrinkToFit="1"/>
    </xf>
    <xf numFmtId="0" fontId="36" fillId="0" borderId="51" xfId="1337" applyFont="1" applyBorder="1" applyAlignment="1">
      <alignment vertical="center" shrinkToFit="1"/>
    </xf>
    <xf numFmtId="0" fontId="36" fillId="0" borderId="52" xfId="1337" applyFont="1" applyBorder="1" applyAlignment="1">
      <alignment vertical="center" shrinkToFit="1"/>
    </xf>
    <xf numFmtId="0" fontId="36" fillId="0" borderId="53" xfId="1337" applyFont="1" applyBorder="1" applyAlignment="1">
      <alignment vertical="center" shrinkToFit="1"/>
    </xf>
    <xf numFmtId="0" fontId="36" fillId="28" borderId="31" xfId="1" applyNumberFormat="1" applyFont="1" applyFill="1" applyBorder="1" applyAlignment="1">
      <alignment horizontal="center" vertical="center" shrinkToFit="1"/>
    </xf>
    <xf numFmtId="0" fontId="36" fillId="28" borderId="16" xfId="1" applyNumberFormat="1" applyFont="1" applyFill="1" applyBorder="1" applyAlignment="1">
      <alignment horizontal="center" vertical="center" shrinkToFit="1"/>
    </xf>
    <xf numFmtId="0" fontId="36" fillId="28" borderId="69" xfId="1" applyNumberFormat="1" applyFont="1" applyFill="1" applyBorder="1" applyAlignment="1">
      <alignment horizontal="center" vertical="center" shrinkToFit="1"/>
    </xf>
    <xf numFmtId="0" fontId="36" fillId="28" borderId="25" xfId="1" applyNumberFormat="1" applyFont="1" applyFill="1" applyBorder="1" applyAlignment="1">
      <alignment horizontal="center" vertical="center" shrinkToFit="1"/>
    </xf>
    <xf numFmtId="0" fontId="36" fillId="28" borderId="74" xfId="1" applyNumberFormat="1" applyFont="1" applyFill="1" applyBorder="1" applyAlignment="1">
      <alignment horizontal="center" vertical="center" shrinkToFit="1"/>
    </xf>
    <xf numFmtId="0" fontId="36" fillId="0" borderId="31" xfId="1553" applyFont="1" applyBorder="1" applyAlignment="1">
      <alignment vertical="center" shrinkToFit="1"/>
    </xf>
    <xf numFmtId="0" fontId="36" fillId="0" borderId="16" xfId="1553" applyFont="1" applyBorder="1" applyAlignment="1">
      <alignment vertical="center" shrinkToFit="1"/>
    </xf>
    <xf numFmtId="0" fontId="36" fillId="0" borderId="17" xfId="1553" applyFont="1" applyBorder="1" applyAlignment="1">
      <alignment vertical="center" shrinkToFit="1"/>
    </xf>
    <xf numFmtId="0" fontId="36" fillId="0" borderId="45" xfId="1553" applyFont="1" applyBorder="1" applyAlignment="1">
      <alignment vertical="center" shrinkToFit="1"/>
    </xf>
    <xf numFmtId="0" fontId="36" fillId="0" borderId="46" xfId="1553" applyFont="1" applyBorder="1" applyAlignment="1">
      <alignment vertical="center" shrinkToFit="1"/>
    </xf>
    <xf numFmtId="0" fontId="36" fillId="0" borderId="47" xfId="1553" applyFont="1" applyBorder="1" applyAlignment="1">
      <alignment vertical="center" shrinkToFit="1"/>
    </xf>
    <xf numFmtId="0" fontId="36" fillId="0" borderId="51" xfId="1553" applyFont="1" applyBorder="1" applyAlignment="1">
      <alignment vertical="center" shrinkToFit="1"/>
    </xf>
    <xf numFmtId="0" fontId="36" fillId="0" borderId="52" xfId="1553" applyFont="1" applyBorder="1" applyAlignment="1">
      <alignment vertical="center" shrinkToFit="1"/>
    </xf>
    <xf numFmtId="0" fontId="36" fillId="0" borderId="53" xfId="1553" applyFont="1" applyBorder="1" applyAlignment="1">
      <alignment vertical="center" shrinkToFit="1"/>
    </xf>
    <xf numFmtId="0" fontId="36" fillId="28" borderId="28" xfId="1338" applyFont="1" applyFill="1" applyBorder="1" applyAlignment="1">
      <alignment horizontal="center" vertical="center" shrinkToFit="1"/>
    </xf>
    <xf numFmtId="0" fontId="36" fillId="28" borderId="29" xfId="1338" applyFont="1" applyFill="1" applyBorder="1" applyAlignment="1">
      <alignment horizontal="center" vertical="center" shrinkToFit="1"/>
    </xf>
    <xf numFmtId="0" fontId="36" fillId="28" borderId="30" xfId="1338" applyFont="1" applyFill="1" applyBorder="1" applyAlignment="1">
      <alignment horizontal="center" vertical="center" shrinkToFit="1"/>
    </xf>
    <xf numFmtId="0" fontId="36" fillId="28" borderId="34" xfId="1338" applyFont="1" applyFill="1" applyBorder="1" applyAlignment="1">
      <alignment horizontal="center" vertical="center" shrinkToFit="1"/>
    </xf>
    <xf numFmtId="0" fontId="36" fillId="28" borderId="35" xfId="1338" applyFont="1" applyFill="1" applyBorder="1" applyAlignment="1">
      <alignment horizontal="center" vertical="center" shrinkToFit="1"/>
    </xf>
    <xf numFmtId="0" fontId="36" fillId="28" borderId="36" xfId="1338" applyFont="1" applyFill="1" applyBorder="1" applyAlignment="1">
      <alignment horizontal="center" vertical="center" shrinkToFit="1"/>
    </xf>
    <xf numFmtId="0" fontId="36" fillId="0" borderId="27" xfId="1553" applyFont="1" applyFill="1" applyBorder="1" applyAlignment="1">
      <alignment vertical="center" shrinkToFit="1"/>
    </xf>
    <xf numFmtId="0" fontId="36" fillId="0" borderId="25" xfId="1553" applyFont="1" applyFill="1" applyBorder="1" applyAlignment="1">
      <alignment vertical="center" shrinkToFit="1"/>
    </xf>
    <xf numFmtId="0" fontId="36" fillId="0" borderId="23" xfId="1553" applyFont="1" applyFill="1" applyBorder="1" applyAlignment="1">
      <alignment vertical="center" shrinkToFit="1"/>
    </xf>
    <xf numFmtId="0" fontId="36" fillId="0" borderId="27" xfId="1553" applyFont="1" applyBorder="1" applyAlignment="1">
      <alignment vertical="center" shrinkToFit="1"/>
    </xf>
    <xf numFmtId="0" fontId="36" fillId="0" borderId="25" xfId="1553" applyFont="1" applyBorder="1" applyAlignment="1">
      <alignment vertical="center" shrinkToFit="1"/>
    </xf>
    <xf numFmtId="0" fontId="36" fillId="0" borderId="23" xfId="1553" applyFont="1" applyBorder="1" applyAlignment="1">
      <alignment vertical="center" shrinkToFit="1"/>
    </xf>
    <xf numFmtId="0" fontId="35" fillId="0" borderId="3" xfId="0" applyFont="1" applyFill="1" applyBorder="1" applyAlignment="1">
      <alignment horizontal="center" vertical="center" wrapText="1"/>
    </xf>
    <xf numFmtId="0" fontId="35" fillId="0" borderId="3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2"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7" fillId="0" borderId="4" xfId="0" applyFont="1" applyBorder="1" applyAlignment="1">
      <alignment vertical="center"/>
    </xf>
    <xf numFmtId="0" fontId="37" fillId="0" borderId="18" xfId="0" applyFont="1" applyBorder="1" applyAlignment="1">
      <alignment vertical="center"/>
    </xf>
    <xf numFmtId="0" fontId="35" fillId="0" borderId="27" xfId="0" applyFont="1" applyFill="1" applyBorder="1" applyAlignment="1">
      <alignment horizontal="center" vertical="center" shrinkToFit="1"/>
    </xf>
    <xf numFmtId="0" fontId="35" fillId="0" borderId="23"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28" borderId="20" xfId="0" applyFont="1" applyFill="1" applyBorder="1" applyAlignment="1">
      <alignment horizontal="center" vertical="center" wrapText="1"/>
    </xf>
    <xf numFmtId="0" fontId="35" fillId="28" borderId="24" xfId="0" applyFont="1" applyFill="1" applyBorder="1" applyAlignment="1">
      <alignment horizontal="center" vertical="center" wrapText="1"/>
    </xf>
    <xf numFmtId="0" fontId="35" fillId="28" borderId="22" xfId="0" applyFont="1" applyFill="1" applyBorder="1" applyAlignment="1">
      <alignment horizontal="center" vertical="center" wrapText="1"/>
    </xf>
    <xf numFmtId="0" fontId="35" fillId="28" borderId="23" xfId="0" applyFont="1" applyFill="1" applyBorder="1" applyAlignment="1">
      <alignment horizontal="center" vertical="center" wrapText="1"/>
    </xf>
    <xf numFmtId="0" fontId="37" fillId="28" borderId="3" xfId="0" applyNumberFormat="1" applyFont="1" applyFill="1" applyBorder="1" applyAlignment="1">
      <alignment horizontal="center" vertical="center"/>
    </xf>
    <xf numFmtId="0" fontId="35" fillId="28" borderId="4" xfId="0" applyFont="1" applyFill="1" applyBorder="1" applyAlignment="1">
      <alignment horizontal="center" vertical="center"/>
    </xf>
    <xf numFmtId="0" fontId="35" fillId="28" borderId="39" xfId="0" applyFont="1" applyFill="1" applyBorder="1" applyAlignment="1">
      <alignment horizontal="center" vertical="center"/>
    </xf>
    <xf numFmtId="0" fontId="35" fillId="28" borderId="18" xfId="0" applyFont="1" applyFill="1" applyBorder="1" applyAlignment="1">
      <alignment horizontal="center" vertical="center"/>
    </xf>
    <xf numFmtId="0" fontId="36" fillId="28" borderId="31" xfId="0" applyFont="1" applyFill="1" applyBorder="1" applyAlignment="1">
      <alignment horizontal="center" vertical="center" shrinkToFit="1"/>
    </xf>
    <xf numFmtId="0" fontId="36" fillId="28" borderId="17" xfId="0" applyFont="1" applyFill="1" applyBorder="1" applyAlignment="1">
      <alignment horizontal="center" vertical="center" shrinkToFit="1"/>
    </xf>
    <xf numFmtId="0" fontId="36" fillId="28" borderId="31" xfId="0" applyFont="1" applyFill="1" applyBorder="1" applyAlignment="1">
      <alignment horizontal="center" vertical="center"/>
    </xf>
    <xf numFmtId="0" fontId="36" fillId="28" borderId="17" xfId="0" applyFont="1" applyFill="1" applyBorder="1" applyAlignment="1">
      <alignment horizontal="center" vertical="center"/>
    </xf>
    <xf numFmtId="0" fontId="37" fillId="0" borderId="3" xfId="0" applyNumberFormat="1" applyFont="1" applyFill="1" applyBorder="1" applyAlignment="1">
      <alignment horizontal="center" vertical="center"/>
    </xf>
    <xf numFmtId="0" fontId="35" fillId="0" borderId="3"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0" borderId="3" xfId="0" applyFont="1" applyFill="1" applyBorder="1" applyAlignment="1">
      <alignment horizontal="center" vertical="center"/>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FFFF"/>
      <color rgb="FFFFCCCC"/>
      <color rgb="FFA6A6A6"/>
      <color rgb="FF7F7F7F"/>
      <color rgb="FFCBE0C7"/>
      <color rgb="FFB3A2C7"/>
      <color rgb="FFC3D69B"/>
      <color rgb="FF376092"/>
      <color rgb="FFFFC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110199.55</c:v>
                </c:pt>
                <c:pt idx="1">
                  <c:v>420267.65</c:v>
                </c:pt>
                <c:pt idx="2">
                  <c:v>40183650.302000001</c:v>
                </c:pt>
                <c:pt idx="3">
                  <c:v>38824095.447899997</c:v>
                </c:pt>
                <c:pt idx="4">
                  <c:v>20477324</c:v>
                </c:pt>
                <c:pt idx="5">
                  <c:v>8541314.4865000006</c:v>
                </c:pt>
                <c:pt idx="6">
                  <c:v>1872755.9820000001</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40994.9</c:v>
                </c:pt>
                <c:pt idx="1">
                  <c:v>136226.23000000001</c:v>
                </c:pt>
                <c:pt idx="2">
                  <c:v>71314070.006200001</c:v>
                </c:pt>
                <c:pt idx="3">
                  <c:v>37858042.137599997</c:v>
                </c:pt>
                <c:pt idx="4">
                  <c:v>26104550.833804801</c:v>
                </c:pt>
                <c:pt idx="5">
                  <c:v>4886761.6859999998</c:v>
                </c:pt>
                <c:pt idx="6">
                  <c:v>5722349.4900000002</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132177.33546599999</c:v>
                </c:pt>
                <c:pt idx="1">
                  <c:v>429588.39</c:v>
                </c:pt>
                <c:pt idx="2">
                  <c:v>37442107.97501</c:v>
                </c:pt>
                <c:pt idx="3">
                  <c:v>37576575.473278999</c:v>
                </c:pt>
                <c:pt idx="4">
                  <c:v>21767606.785615999</c:v>
                </c:pt>
                <c:pt idx="5">
                  <c:v>9378626.8897830006</c:v>
                </c:pt>
                <c:pt idx="6">
                  <c:v>3018746.8298030002</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2"/>
              <c:layout>
                <c:manualLayout>
                  <c:x val="-2.4603514764127005E-2"/>
                  <c:y val="-2.0296229056528992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4603514764127005E-2"/>
                  <c:y val="-2.0296229056528992E-2"/>
                </c:manualLayout>
              </c:layout>
              <c:numFmt formatCode="0.0%;\-0.0%;;@" sourceLinked="0"/>
              <c:spPr>
                <a:noFill/>
                <a:ln>
                  <a:noFill/>
                </a:ln>
                <a:effectLst/>
              </c:spPr>
              <c:txPr>
                <a:bodyPr/>
                <a:lstStyle/>
                <a:p>
                  <a:pPr>
                    <a:defRPr sz="1000" baseline="0">
                      <a:solidFill>
                        <a:schemeClr val="tx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4603514764127005E-2"/>
                  <c:y val="-3.4415344921940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2C-46B8-BA72-57D3A43F41AE}"/>
                </c:ext>
              </c:extLst>
            </c:dLbl>
            <c:dLbl>
              <c:idx val="5"/>
              <c:layout>
                <c:manualLayout>
                  <c:x val="-2.4603514764127005E-2"/>
                  <c:y val="-3.6180234405116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2C-46B8-BA72-57D3A43F41AE}"/>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0.54533803919409418</c:v>
                </c:pt>
                <c:pt idx="1">
                  <c:v>0.5054837169834081</c:v>
                </c:pt>
                <c:pt idx="2">
                  <c:v>0.48234128472402993</c:v>
                </c:pt>
                <c:pt idx="3">
                  <c:v>0.4918356739569209</c:v>
                </c:pt>
                <c:pt idx="4">
                  <c:v>0.51527145105484862</c:v>
                </c:pt>
                <c:pt idx="5">
                  <c:v>0.52336258768098376</c:v>
                </c:pt>
                <c:pt idx="6">
                  <c:v>0.61714097813025581</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2768.5</c:v>
                </c:pt>
                <c:pt idx="1">
                  <c:v>7666.5</c:v>
                </c:pt>
                <c:pt idx="2">
                  <c:v>833641.00300000003</c:v>
                </c:pt>
                <c:pt idx="3">
                  <c:v>790673.22400000005</c:v>
                </c:pt>
                <c:pt idx="4">
                  <c:v>384235.7</c:v>
                </c:pt>
                <c:pt idx="5">
                  <c:v>131836.87599999999</c:v>
                </c:pt>
                <c:pt idx="6">
                  <c:v>23535.82</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10967</c:v>
                </c:pt>
                <c:pt idx="1">
                  <c:v>30351.65</c:v>
                </c:pt>
                <c:pt idx="2">
                  <c:v>260724.671</c:v>
                </c:pt>
                <c:pt idx="3">
                  <c:v>790275.59900000005</c:v>
                </c:pt>
                <c:pt idx="4">
                  <c:v>426980.02194000001</c:v>
                </c:pt>
                <c:pt idx="5">
                  <c:v>374129.71899999998</c:v>
                </c:pt>
                <c:pt idx="6">
                  <c:v>1364.58</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2680.9725400000002</c:v>
                </c:pt>
                <c:pt idx="1">
                  <c:v>11164.3</c:v>
                </c:pt>
                <c:pt idx="2">
                  <c:v>837824.40437999996</c:v>
                </c:pt>
                <c:pt idx="3">
                  <c:v>813972.36945</c:v>
                </c:pt>
                <c:pt idx="4">
                  <c:v>454818.97259999998</c:v>
                </c:pt>
                <c:pt idx="5">
                  <c:v>165652.58145</c:v>
                </c:pt>
                <c:pt idx="6">
                  <c:v>34686.342689999998</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4589780430297671E-2"/>
                  <c:y val="2.20537600514786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4589780430297671E-2"/>
                  <c:y val="-2.38180608555969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67-4B5D-BE77-D615F73500DB}"/>
                </c:ext>
              </c:extLst>
            </c:dLbl>
            <c:dLbl>
              <c:idx val="2"/>
              <c:layout>
                <c:manualLayout>
                  <c:x val="-1.5232279693486591E-2"/>
                  <c:y val="-1.67608576391238E-2"/>
                </c:manualLayout>
              </c:layout>
              <c:numFmt formatCode="0.0%;\-0.0%;;@" sourceLinked="0"/>
              <c:spPr>
                <a:noFill/>
                <a:ln>
                  <a:noFill/>
                </a:ln>
                <a:effectLst/>
              </c:spPr>
              <c:txPr>
                <a:bodyPr/>
                <a:lstStyle/>
                <a:p>
                  <a:pPr>
                    <a:defRPr sz="1000">
                      <a:solidFill>
                        <a:schemeClr val="tx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9268530798703212E-2"/>
                  <c:y val="-1.8525158443242162E-2"/>
                </c:manualLayout>
              </c:layout>
              <c:numFmt formatCode="0.0%;\-0.0%;;@" sourceLinked="0"/>
              <c:spPr>
                <a:noFill/>
                <a:ln>
                  <a:noFill/>
                </a:ln>
                <a:effectLst/>
              </c:spPr>
              <c:txPr>
                <a:bodyPr/>
                <a:lstStyle/>
                <a:p>
                  <a:pPr>
                    <a:defRPr sz="1000" baseline="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C-4650-8F41-92492EEABCCA}"/>
                </c:ext>
              </c:extLst>
            </c:dLbl>
            <c:dLbl>
              <c:idx val="6"/>
              <c:layout>
                <c:manualLayout>
                  <c:x val="-2.4589780430297671E-2"/>
                  <c:y val="-2.7346662463833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67-4B5D-BE77-D615F73500DB}"/>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0.49196918056219802</c:v>
                </c:pt>
                <c:pt idx="1">
                  <c:v>0.59287443974764742</c:v>
                </c:pt>
                <c:pt idx="2">
                  <c:v>0.50125141727777589</c:v>
                </c:pt>
                <c:pt idx="3">
                  <c:v>0.50725990385201092</c:v>
                </c:pt>
                <c:pt idx="4">
                  <c:v>0.54206118796840841</c:v>
                </c:pt>
                <c:pt idx="5">
                  <c:v>0.55683513247807026</c:v>
                </c:pt>
                <c:pt idx="6">
                  <c:v>0.5957584034568606</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1167929292929294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6962752525252521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9051328502415458E-2"/>
          <c:y val="5.6434444444444447E-2"/>
          <c:w val="0.91345036231884058"/>
          <c:h val="0.94356555555555555"/>
        </c:manualLayout>
      </c:layout>
      <c:barChart>
        <c:barDir val="bar"/>
        <c:grouping val="clustered"/>
        <c:varyColors val="0"/>
        <c:ser>
          <c:idx val="0"/>
          <c:order val="0"/>
          <c:tx>
            <c:strRef>
              <c:f>市区町村別_普及率!$Q$4</c:f>
              <c:strCache>
                <c:ptCount val="1"/>
                <c:pt idx="0">
                  <c:v>令和5年度普及率 金額ベース</c:v>
                </c:pt>
              </c:strCache>
            </c:strRef>
          </c:tx>
          <c:spPr>
            <a:solidFill>
              <a:schemeClr val="accent4">
                <a:lumMod val="60000"/>
                <a:lumOff val="40000"/>
              </a:schemeClr>
            </a:solidFill>
            <a:ln>
              <a:noFill/>
            </a:ln>
          </c:spPr>
          <c:invertIfNegative val="0"/>
          <c:dLbls>
            <c:dLbl>
              <c:idx val="3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56-4ED6-BF62-5C8637548E64}"/>
                </c:ext>
              </c:extLst>
            </c:dLbl>
            <c:dLbl>
              <c:idx val="33"/>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56-4ED6-BF62-5C8637548E64}"/>
                </c:ext>
              </c:extLst>
            </c:dLbl>
            <c:dLbl>
              <c:idx val="34"/>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56-4ED6-BF62-5C8637548E64}"/>
                </c:ext>
              </c:extLst>
            </c:dLbl>
            <c:dLbl>
              <c:idx val="35"/>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56-4ED6-BF62-5C8637548E64}"/>
                </c:ext>
              </c:extLst>
            </c:dLbl>
            <c:dLbl>
              <c:idx val="36"/>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56-4ED6-BF62-5C8637548E64}"/>
                </c:ext>
              </c:extLst>
            </c:dLbl>
            <c:dLbl>
              <c:idx val="37"/>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56-4ED6-BF62-5C8637548E64}"/>
                </c:ext>
              </c:extLst>
            </c:dLbl>
            <c:dLbl>
              <c:idx val="38"/>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56-4ED6-BF62-5C8637548E64}"/>
                </c:ext>
              </c:extLst>
            </c:dLbl>
            <c:dLbl>
              <c:idx val="39"/>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56-4ED6-BF62-5C8637548E64}"/>
                </c:ext>
              </c:extLst>
            </c:dLbl>
            <c:dLbl>
              <c:idx val="40"/>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2.60748792270530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忠岡町</c:v>
                </c:pt>
                <c:pt idx="1">
                  <c:v>太子町</c:v>
                </c:pt>
                <c:pt idx="2">
                  <c:v>能勢町</c:v>
                </c:pt>
                <c:pt idx="3">
                  <c:v>西淀川区</c:v>
                </c:pt>
                <c:pt idx="4">
                  <c:v>堺市東区</c:v>
                </c:pt>
                <c:pt idx="5">
                  <c:v>此花区</c:v>
                </c:pt>
                <c:pt idx="6">
                  <c:v>港区</c:v>
                </c:pt>
                <c:pt idx="7">
                  <c:v>豊能町</c:v>
                </c:pt>
                <c:pt idx="8">
                  <c:v>岸和田市</c:v>
                </c:pt>
                <c:pt idx="9">
                  <c:v>茨木市</c:v>
                </c:pt>
                <c:pt idx="10">
                  <c:v>貝塚市</c:v>
                </c:pt>
                <c:pt idx="11">
                  <c:v>堺市西区</c:v>
                </c:pt>
                <c:pt idx="12">
                  <c:v>大正区</c:v>
                </c:pt>
                <c:pt idx="13">
                  <c:v>福島区</c:v>
                </c:pt>
                <c:pt idx="14">
                  <c:v>泉佐野市</c:v>
                </c:pt>
                <c:pt idx="15">
                  <c:v>東成区</c:v>
                </c:pt>
                <c:pt idx="16">
                  <c:v>阪南市</c:v>
                </c:pt>
                <c:pt idx="17">
                  <c:v>河内長野市</c:v>
                </c:pt>
                <c:pt idx="18">
                  <c:v>熊取町</c:v>
                </c:pt>
                <c:pt idx="19">
                  <c:v>堺市北区</c:v>
                </c:pt>
                <c:pt idx="20">
                  <c:v>堺市南区</c:v>
                </c:pt>
                <c:pt idx="21">
                  <c:v>島本町</c:v>
                </c:pt>
                <c:pt idx="22">
                  <c:v>東大阪市</c:v>
                </c:pt>
                <c:pt idx="23">
                  <c:v>守口市</c:v>
                </c:pt>
                <c:pt idx="24">
                  <c:v>堺市</c:v>
                </c:pt>
                <c:pt idx="25">
                  <c:v>八尾市</c:v>
                </c:pt>
                <c:pt idx="26">
                  <c:v>寝屋川市</c:v>
                </c:pt>
                <c:pt idx="27">
                  <c:v>吹田市</c:v>
                </c:pt>
                <c:pt idx="28">
                  <c:v>高石市</c:v>
                </c:pt>
                <c:pt idx="29">
                  <c:v>阿倍野区</c:v>
                </c:pt>
                <c:pt idx="30">
                  <c:v>天王寺区</c:v>
                </c:pt>
                <c:pt idx="31">
                  <c:v>東淀川区</c:v>
                </c:pt>
                <c:pt idx="32">
                  <c:v>交野市</c:v>
                </c:pt>
                <c:pt idx="33">
                  <c:v>西区</c:v>
                </c:pt>
                <c:pt idx="34">
                  <c:v>高槻市</c:v>
                </c:pt>
                <c:pt idx="35">
                  <c:v>生野区</c:v>
                </c:pt>
                <c:pt idx="36">
                  <c:v>北区</c:v>
                </c:pt>
                <c:pt idx="37">
                  <c:v>平野区</c:v>
                </c:pt>
                <c:pt idx="38">
                  <c:v>堺市中区</c:v>
                </c:pt>
                <c:pt idx="39">
                  <c:v>浪速区</c:v>
                </c:pt>
                <c:pt idx="40">
                  <c:v>大阪市</c:v>
                </c:pt>
                <c:pt idx="41">
                  <c:v>旭区</c:v>
                </c:pt>
                <c:pt idx="42">
                  <c:v>豊中市</c:v>
                </c:pt>
                <c:pt idx="43">
                  <c:v>淀川区</c:v>
                </c:pt>
                <c:pt idx="44">
                  <c:v>鶴見区</c:v>
                </c:pt>
                <c:pt idx="45">
                  <c:v>和泉市</c:v>
                </c:pt>
                <c:pt idx="46">
                  <c:v>大阪狭山市</c:v>
                </c:pt>
                <c:pt idx="47">
                  <c:v>岬町</c:v>
                </c:pt>
                <c:pt idx="48">
                  <c:v>住吉区</c:v>
                </c:pt>
                <c:pt idx="49">
                  <c:v>箕面市</c:v>
                </c:pt>
                <c:pt idx="50">
                  <c:v>堺市美原区</c:v>
                </c:pt>
                <c:pt idx="51">
                  <c:v>泉大津市</c:v>
                </c:pt>
                <c:pt idx="52">
                  <c:v>摂津市</c:v>
                </c:pt>
                <c:pt idx="53">
                  <c:v>泉南市</c:v>
                </c:pt>
                <c:pt idx="54">
                  <c:v>中央区</c:v>
                </c:pt>
                <c:pt idx="55">
                  <c:v>大東市</c:v>
                </c:pt>
                <c:pt idx="56">
                  <c:v>枚方市</c:v>
                </c:pt>
                <c:pt idx="57">
                  <c:v>河南町</c:v>
                </c:pt>
                <c:pt idx="58">
                  <c:v>東住吉区</c:v>
                </c:pt>
                <c:pt idx="59">
                  <c:v>堺市堺区</c:v>
                </c:pt>
                <c:pt idx="60">
                  <c:v>千早赤阪村</c:v>
                </c:pt>
                <c:pt idx="61">
                  <c:v>羽曳野市</c:v>
                </c:pt>
                <c:pt idx="62">
                  <c:v>藤井寺市</c:v>
                </c:pt>
                <c:pt idx="63">
                  <c:v>富田林市</c:v>
                </c:pt>
                <c:pt idx="64">
                  <c:v>西成区</c:v>
                </c:pt>
                <c:pt idx="65">
                  <c:v>城東区</c:v>
                </c:pt>
                <c:pt idx="66">
                  <c:v>四條畷市</c:v>
                </c:pt>
                <c:pt idx="67">
                  <c:v>池田市</c:v>
                </c:pt>
                <c:pt idx="68">
                  <c:v>門真市</c:v>
                </c:pt>
                <c:pt idx="69">
                  <c:v>住之江区</c:v>
                </c:pt>
                <c:pt idx="70">
                  <c:v>柏原市</c:v>
                </c:pt>
                <c:pt idx="71">
                  <c:v>松原市</c:v>
                </c:pt>
                <c:pt idx="72">
                  <c:v>都島区</c:v>
                </c:pt>
                <c:pt idx="73">
                  <c:v>田尻町</c:v>
                </c:pt>
              </c:strCache>
            </c:strRef>
          </c:cat>
          <c:val>
            <c:numRef>
              <c:f>市区町村別_普及率!$R$6:$R$79</c:f>
              <c:numCache>
                <c:formatCode>0.0%</c:formatCode>
                <c:ptCount val="74"/>
                <c:pt idx="0">
                  <c:v>0.87139600598293232</c:v>
                </c:pt>
                <c:pt idx="1">
                  <c:v>0.7460145874601104</c:v>
                </c:pt>
                <c:pt idx="2">
                  <c:v>0.73752133447346224</c:v>
                </c:pt>
                <c:pt idx="3">
                  <c:v>0.7014324212445282</c:v>
                </c:pt>
                <c:pt idx="4">
                  <c:v>0.69459267777743483</c:v>
                </c:pt>
                <c:pt idx="5">
                  <c:v>0.67983674658258109</c:v>
                </c:pt>
                <c:pt idx="6">
                  <c:v>0.66661252930915638</c:v>
                </c:pt>
                <c:pt idx="7">
                  <c:v>0.66305929424278609</c:v>
                </c:pt>
                <c:pt idx="8">
                  <c:v>0.64983356495179534</c:v>
                </c:pt>
                <c:pt idx="9">
                  <c:v>0.6252213745685492</c:v>
                </c:pt>
                <c:pt idx="10">
                  <c:v>0.60966557938909405</c:v>
                </c:pt>
                <c:pt idx="11">
                  <c:v>0.58558488164167366</c:v>
                </c:pt>
                <c:pt idx="12">
                  <c:v>0.58464703970477661</c:v>
                </c:pt>
                <c:pt idx="13">
                  <c:v>0.58132510817508343</c:v>
                </c:pt>
                <c:pt idx="14">
                  <c:v>0.57557346188797587</c:v>
                </c:pt>
                <c:pt idx="15">
                  <c:v>0.56686824738622876</c:v>
                </c:pt>
                <c:pt idx="16">
                  <c:v>0.5606876668302514</c:v>
                </c:pt>
                <c:pt idx="17">
                  <c:v>0.55839789703607512</c:v>
                </c:pt>
                <c:pt idx="18">
                  <c:v>0.55753254914893102</c:v>
                </c:pt>
                <c:pt idx="19">
                  <c:v>0.55715549914466178</c:v>
                </c:pt>
                <c:pt idx="20">
                  <c:v>0.55191731200990446</c:v>
                </c:pt>
                <c:pt idx="21">
                  <c:v>0.54522653841725666</c:v>
                </c:pt>
                <c:pt idx="22">
                  <c:v>0.54362655853338504</c:v>
                </c:pt>
                <c:pt idx="23">
                  <c:v>0.54328503345636114</c:v>
                </c:pt>
                <c:pt idx="24">
                  <c:v>0.54192446155410823</c:v>
                </c:pt>
                <c:pt idx="25">
                  <c:v>0.54151028255325995</c:v>
                </c:pt>
                <c:pt idx="26">
                  <c:v>0.54113692405283187</c:v>
                </c:pt>
                <c:pt idx="27">
                  <c:v>0.53392732573692203</c:v>
                </c:pt>
                <c:pt idx="28">
                  <c:v>0.53211451204056637</c:v>
                </c:pt>
                <c:pt idx="29">
                  <c:v>0.52663978671688372</c:v>
                </c:pt>
                <c:pt idx="30">
                  <c:v>0.52461325850990914</c:v>
                </c:pt>
                <c:pt idx="31">
                  <c:v>0.5133146153203042</c:v>
                </c:pt>
                <c:pt idx="32">
                  <c:v>0.50466089081106247</c:v>
                </c:pt>
                <c:pt idx="33">
                  <c:v>0.50447861583872111</c:v>
                </c:pt>
                <c:pt idx="34">
                  <c:v>0.49837301546889995</c:v>
                </c:pt>
                <c:pt idx="35">
                  <c:v>0.49833214141794308</c:v>
                </c:pt>
                <c:pt idx="36">
                  <c:v>0.49827185423152753</c:v>
                </c:pt>
                <c:pt idx="37">
                  <c:v>0.49668552378079694</c:v>
                </c:pt>
                <c:pt idx="38">
                  <c:v>0.49060315406138566</c:v>
                </c:pt>
                <c:pt idx="39">
                  <c:v>0.48054968791262226</c:v>
                </c:pt>
                <c:pt idx="40">
                  <c:v>0.48054383166643971</c:v>
                </c:pt>
                <c:pt idx="41">
                  <c:v>0.47924811691585673</c:v>
                </c:pt>
                <c:pt idx="42">
                  <c:v>0.47446983213613775</c:v>
                </c:pt>
                <c:pt idx="43">
                  <c:v>0.47385477119096198</c:v>
                </c:pt>
                <c:pt idx="44">
                  <c:v>0.47244121368631425</c:v>
                </c:pt>
                <c:pt idx="45">
                  <c:v>0.47170098506602143</c:v>
                </c:pt>
                <c:pt idx="46">
                  <c:v>0.46941732390019802</c:v>
                </c:pt>
                <c:pt idx="47">
                  <c:v>0.46797488867655923</c:v>
                </c:pt>
                <c:pt idx="48">
                  <c:v>0.46231065930596799</c:v>
                </c:pt>
                <c:pt idx="49">
                  <c:v>0.45981855352001694</c:v>
                </c:pt>
                <c:pt idx="50">
                  <c:v>0.45905564071547528</c:v>
                </c:pt>
                <c:pt idx="51">
                  <c:v>0.45652772725985641</c:v>
                </c:pt>
                <c:pt idx="52">
                  <c:v>0.45473832382478413</c:v>
                </c:pt>
                <c:pt idx="53">
                  <c:v>0.4519608993960571</c:v>
                </c:pt>
                <c:pt idx="54">
                  <c:v>0.43669650908908175</c:v>
                </c:pt>
                <c:pt idx="55">
                  <c:v>0.4338823686735046</c:v>
                </c:pt>
                <c:pt idx="56">
                  <c:v>0.43133469661691143</c:v>
                </c:pt>
                <c:pt idx="57">
                  <c:v>0.42656302060685469</c:v>
                </c:pt>
                <c:pt idx="58">
                  <c:v>0.42645204476559112</c:v>
                </c:pt>
                <c:pt idx="59">
                  <c:v>0.42427115572122792</c:v>
                </c:pt>
                <c:pt idx="60">
                  <c:v>0.41439175584131771</c:v>
                </c:pt>
                <c:pt idx="61">
                  <c:v>0.41227505876601567</c:v>
                </c:pt>
                <c:pt idx="62">
                  <c:v>0.41167551558106641</c:v>
                </c:pt>
                <c:pt idx="63">
                  <c:v>0.40642109575051749</c:v>
                </c:pt>
                <c:pt idx="64">
                  <c:v>0.40404241605141816</c:v>
                </c:pt>
                <c:pt idx="65">
                  <c:v>0.40351272316156672</c:v>
                </c:pt>
                <c:pt idx="66">
                  <c:v>0.39851054848262435</c:v>
                </c:pt>
                <c:pt idx="67">
                  <c:v>0.36601262735538409</c:v>
                </c:pt>
                <c:pt idx="68">
                  <c:v>0.36581621714614065</c:v>
                </c:pt>
                <c:pt idx="69">
                  <c:v>0.30818828714168589</c:v>
                </c:pt>
                <c:pt idx="70">
                  <c:v>0.29542046676332823</c:v>
                </c:pt>
                <c:pt idx="71">
                  <c:v>0.2860132186127895</c:v>
                </c:pt>
                <c:pt idx="72">
                  <c:v>0.276897164705798</c:v>
                </c:pt>
                <c:pt idx="73">
                  <c:v>0.27650322120052151</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8.5567632850241547E-4"/>
                  <c:y val="-0.8920710253702288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0.49844628676242603</c:v>
                </c:pt>
                <c:pt idx="1">
                  <c:v>0.49844628676242603</c:v>
                </c:pt>
                <c:pt idx="2">
                  <c:v>0.49844628676242603</c:v>
                </c:pt>
                <c:pt idx="3">
                  <c:v>0.49844628676242603</c:v>
                </c:pt>
                <c:pt idx="4">
                  <c:v>0.49844628676242603</c:v>
                </c:pt>
                <c:pt idx="5">
                  <c:v>0.49844628676242603</c:v>
                </c:pt>
                <c:pt idx="6">
                  <c:v>0.49844628676242603</c:v>
                </c:pt>
                <c:pt idx="7">
                  <c:v>0.49844628676242603</c:v>
                </c:pt>
                <c:pt idx="8">
                  <c:v>0.49844628676242603</c:v>
                </c:pt>
                <c:pt idx="9">
                  <c:v>0.49844628676242603</c:v>
                </c:pt>
                <c:pt idx="10">
                  <c:v>0.49844628676242603</c:v>
                </c:pt>
                <c:pt idx="11">
                  <c:v>0.49844628676242603</c:v>
                </c:pt>
                <c:pt idx="12">
                  <c:v>0.49844628676242603</c:v>
                </c:pt>
                <c:pt idx="13">
                  <c:v>0.49844628676242603</c:v>
                </c:pt>
                <c:pt idx="14">
                  <c:v>0.49844628676242603</c:v>
                </c:pt>
                <c:pt idx="15">
                  <c:v>0.49844628676242603</c:v>
                </c:pt>
                <c:pt idx="16">
                  <c:v>0.49844628676242603</c:v>
                </c:pt>
                <c:pt idx="17">
                  <c:v>0.49844628676242603</c:v>
                </c:pt>
                <c:pt idx="18">
                  <c:v>0.49844628676242603</c:v>
                </c:pt>
                <c:pt idx="19">
                  <c:v>0.49844628676242603</c:v>
                </c:pt>
                <c:pt idx="20">
                  <c:v>0.49844628676242603</c:v>
                </c:pt>
                <c:pt idx="21">
                  <c:v>0.49844628676242603</c:v>
                </c:pt>
                <c:pt idx="22">
                  <c:v>0.49844628676242603</c:v>
                </c:pt>
                <c:pt idx="23">
                  <c:v>0.49844628676242603</c:v>
                </c:pt>
                <c:pt idx="24">
                  <c:v>0.49844628676242603</c:v>
                </c:pt>
                <c:pt idx="25">
                  <c:v>0.49844628676242603</c:v>
                </c:pt>
                <c:pt idx="26">
                  <c:v>0.49844628676242603</c:v>
                </c:pt>
                <c:pt idx="27">
                  <c:v>0.49844628676242603</c:v>
                </c:pt>
                <c:pt idx="28">
                  <c:v>0.49844628676242603</c:v>
                </c:pt>
                <c:pt idx="29">
                  <c:v>0.49844628676242603</c:v>
                </c:pt>
                <c:pt idx="30">
                  <c:v>0.49844628676242603</c:v>
                </c:pt>
                <c:pt idx="31">
                  <c:v>0.49844628676242603</c:v>
                </c:pt>
                <c:pt idx="32">
                  <c:v>0.49844628676242603</c:v>
                </c:pt>
                <c:pt idx="33">
                  <c:v>0.49844628676242603</c:v>
                </c:pt>
                <c:pt idx="34">
                  <c:v>0.49844628676242603</c:v>
                </c:pt>
                <c:pt idx="35">
                  <c:v>0.49844628676242603</c:v>
                </c:pt>
                <c:pt idx="36">
                  <c:v>0.49844628676242603</c:v>
                </c:pt>
                <c:pt idx="37">
                  <c:v>0.49844628676242603</c:v>
                </c:pt>
                <c:pt idx="38">
                  <c:v>0.49844628676242603</c:v>
                </c:pt>
                <c:pt idx="39">
                  <c:v>0.49844628676242603</c:v>
                </c:pt>
                <c:pt idx="40">
                  <c:v>0.49844628676242603</c:v>
                </c:pt>
                <c:pt idx="41">
                  <c:v>0.49844628676242603</c:v>
                </c:pt>
                <c:pt idx="42">
                  <c:v>0.49844628676242603</c:v>
                </c:pt>
                <c:pt idx="43">
                  <c:v>0.49844628676242603</c:v>
                </c:pt>
                <c:pt idx="44">
                  <c:v>0.49844628676242603</c:v>
                </c:pt>
                <c:pt idx="45">
                  <c:v>0.49844628676242603</c:v>
                </c:pt>
                <c:pt idx="46">
                  <c:v>0.49844628676242603</c:v>
                </c:pt>
                <c:pt idx="47">
                  <c:v>0.49844628676242603</c:v>
                </c:pt>
                <c:pt idx="48">
                  <c:v>0.49844628676242603</c:v>
                </c:pt>
                <c:pt idx="49">
                  <c:v>0.49844628676242603</c:v>
                </c:pt>
                <c:pt idx="50">
                  <c:v>0.49844628676242603</c:v>
                </c:pt>
                <c:pt idx="51">
                  <c:v>0.49844628676242603</c:v>
                </c:pt>
                <c:pt idx="52">
                  <c:v>0.49844628676242603</c:v>
                </c:pt>
                <c:pt idx="53">
                  <c:v>0.49844628676242603</c:v>
                </c:pt>
                <c:pt idx="54">
                  <c:v>0.49844628676242603</c:v>
                </c:pt>
                <c:pt idx="55">
                  <c:v>0.49844628676242603</c:v>
                </c:pt>
                <c:pt idx="56">
                  <c:v>0.49844628676242603</c:v>
                </c:pt>
                <c:pt idx="57">
                  <c:v>0.49844628676242603</c:v>
                </c:pt>
                <c:pt idx="58">
                  <c:v>0.49844628676242603</c:v>
                </c:pt>
                <c:pt idx="59">
                  <c:v>0.49844628676242603</c:v>
                </c:pt>
                <c:pt idx="60">
                  <c:v>0.49844628676242603</c:v>
                </c:pt>
                <c:pt idx="61">
                  <c:v>0.49844628676242603</c:v>
                </c:pt>
                <c:pt idx="62">
                  <c:v>0.49844628676242603</c:v>
                </c:pt>
                <c:pt idx="63">
                  <c:v>0.49844628676242603</c:v>
                </c:pt>
                <c:pt idx="64">
                  <c:v>0.49844628676242603</c:v>
                </c:pt>
                <c:pt idx="65">
                  <c:v>0.49844628676242603</c:v>
                </c:pt>
                <c:pt idx="66">
                  <c:v>0.49844628676242603</c:v>
                </c:pt>
                <c:pt idx="67">
                  <c:v>0.49844628676242603</c:v>
                </c:pt>
                <c:pt idx="68">
                  <c:v>0.49844628676242603</c:v>
                </c:pt>
                <c:pt idx="69">
                  <c:v>0.49844628676242603</c:v>
                </c:pt>
                <c:pt idx="70">
                  <c:v>0.49844628676242603</c:v>
                </c:pt>
                <c:pt idx="71">
                  <c:v>0.49844628676242603</c:v>
                </c:pt>
                <c:pt idx="72">
                  <c:v>0.49844628676242603</c:v>
                </c:pt>
                <c:pt idx="73">
                  <c:v>0.49844628676242603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57498412698412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8193743961352657"/>
          <c:y val="1.2466349206349207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前年度との差分(令和5年度普及率 金額ベース)</c:v>
                </c:pt>
              </c:strCache>
            </c:strRef>
          </c:tx>
          <c:spPr>
            <a:solidFill>
              <a:schemeClr val="accent1"/>
            </a:solidFill>
            <a:ln>
              <a:noFill/>
            </a:ln>
          </c:spPr>
          <c:invertIfNegative val="0"/>
          <c:dLbls>
            <c:dLbl>
              <c:idx val="11"/>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75-4D59-966C-F4F71393A20A}"/>
                </c:ext>
              </c:extLst>
            </c:dLbl>
            <c:dLbl>
              <c:idx val="22"/>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75-4D59-966C-F4F71393A20A}"/>
                </c:ext>
              </c:extLst>
            </c:dLbl>
            <c:dLbl>
              <c:idx val="23"/>
              <c:layout>
                <c:manualLayout>
                  <c:x val="1.0736714975845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75-4D59-966C-F4F71393A20A}"/>
                </c:ext>
              </c:extLst>
            </c:dLbl>
            <c:dLbl>
              <c:idx val="32"/>
              <c:layout>
                <c:manualLayout>
                  <c:x val="1.0736714975845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75-4D59-966C-F4F71393A20A}"/>
                </c:ext>
              </c:extLst>
            </c:dLbl>
            <c:dLbl>
              <c:idx val="35"/>
              <c:layout>
                <c:manualLayout>
                  <c:x val="-3.06763285024165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75-4D59-966C-F4F71393A20A}"/>
                </c:ext>
              </c:extLst>
            </c:dLbl>
            <c:dLbl>
              <c:idx val="36"/>
              <c:layout>
                <c:manualLayout>
                  <c:x val="9.2028985507245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75-4D59-966C-F4F71393A20A}"/>
                </c:ext>
              </c:extLst>
            </c:dLbl>
            <c:dLbl>
              <c:idx val="37"/>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75-4D59-966C-F4F71393A20A}"/>
                </c:ext>
              </c:extLst>
            </c:dLbl>
            <c:dLbl>
              <c:idx val="40"/>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75-4D59-966C-F4F71393A20A}"/>
                </c:ext>
              </c:extLst>
            </c:dLbl>
            <c:dLbl>
              <c:idx val="4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75-4D59-966C-F4F71393A20A}"/>
                </c:ext>
              </c:extLst>
            </c:dLbl>
            <c:dLbl>
              <c:idx val="42"/>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75-4D59-966C-F4F71393A20A}"/>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忠岡町</c:v>
                </c:pt>
                <c:pt idx="1">
                  <c:v>太子町</c:v>
                </c:pt>
                <c:pt idx="2">
                  <c:v>能勢町</c:v>
                </c:pt>
                <c:pt idx="3">
                  <c:v>西淀川区</c:v>
                </c:pt>
                <c:pt idx="4">
                  <c:v>堺市東区</c:v>
                </c:pt>
                <c:pt idx="5">
                  <c:v>此花区</c:v>
                </c:pt>
                <c:pt idx="6">
                  <c:v>港区</c:v>
                </c:pt>
                <c:pt idx="7">
                  <c:v>豊能町</c:v>
                </c:pt>
                <c:pt idx="8">
                  <c:v>岸和田市</c:v>
                </c:pt>
                <c:pt idx="9">
                  <c:v>茨木市</c:v>
                </c:pt>
                <c:pt idx="10">
                  <c:v>貝塚市</c:v>
                </c:pt>
                <c:pt idx="11">
                  <c:v>堺市西区</c:v>
                </c:pt>
                <c:pt idx="12">
                  <c:v>大正区</c:v>
                </c:pt>
                <c:pt idx="13">
                  <c:v>福島区</c:v>
                </c:pt>
                <c:pt idx="14">
                  <c:v>泉佐野市</c:v>
                </c:pt>
                <c:pt idx="15">
                  <c:v>東成区</c:v>
                </c:pt>
                <c:pt idx="16">
                  <c:v>阪南市</c:v>
                </c:pt>
                <c:pt idx="17">
                  <c:v>河内長野市</c:v>
                </c:pt>
                <c:pt idx="18">
                  <c:v>熊取町</c:v>
                </c:pt>
                <c:pt idx="19">
                  <c:v>堺市北区</c:v>
                </c:pt>
                <c:pt idx="20">
                  <c:v>堺市南区</c:v>
                </c:pt>
                <c:pt idx="21">
                  <c:v>島本町</c:v>
                </c:pt>
                <c:pt idx="22">
                  <c:v>東大阪市</c:v>
                </c:pt>
                <c:pt idx="23">
                  <c:v>守口市</c:v>
                </c:pt>
                <c:pt idx="24">
                  <c:v>堺市</c:v>
                </c:pt>
                <c:pt idx="25">
                  <c:v>八尾市</c:v>
                </c:pt>
                <c:pt idx="26">
                  <c:v>寝屋川市</c:v>
                </c:pt>
                <c:pt idx="27">
                  <c:v>吹田市</c:v>
                </c:pt>
                <c:pt idx="28">
                  <c:v>高石市</c:v>
                </c:pt>
                <c:pt idx="29">
                  <c:v>阿倍野区</c:v>
                </c:pt>
                <c:pt idx="30">
                  <c:v>天王寺区</c:v>
                </c:pt>
                <c:pt idx="31">
                  <c:v>東淀川区</c:v>
                </c:pt>
                <c:pt idx="32">
                  <c:v>交野市</c:v>
                </c:pt>
                <c:pt idx="33">
                  <c:v>西区</c:v>
                </c:pt>
                <c:pt idx="34">
                  <c:v>高槻市</c:v>
                </c:pt>
                <c:pt idx="35">
                  <c:v>生野区</c:v>
                </c:pt>
                <c:pt idx="36">
                  <c:v>北区</c:v>
                </c:pt>
                <c:pt idx="37">
                  <c:v>平野区</c:v>
                </c:pt>
                <c:pt idx="38">
                  <c:v>堺市中区</c:v>
                </c:pt>
                <c:pt idx="39">
                  <c:v>浪速区</c:v>
                </c:pt>
                <c:pt idx="40">
                  <c:v>大阪市</c:v>
                </c:pt>
                <c:pt idx="41">
                  <c:v>旭区</c:v>
                </c:pt>
                <c:pt idx="42">
                  <c:v>豊中市</c:v>
                </c:pt>
                <c:pt idx="43">
                  <c:v>淀川区</c:v>
                </c:pt>
                <c:pt idx="44">
                  <c:v>鶴見区</c:v>
                </c:pt>
                <c:pt idx="45">
                  <c:v>和泉市</c:v>
                </c:pt>
                <c:pt idx="46">
                  <c:v>大阪狭山市</c:v>
                </c:pt>
                <c:pt idx="47">
                  <c:v>岬町</c:v>
                </c:pt>
                <c:pt idx="48">
                  <c:v>住吉区</c:v>
                </c:pt>
                <c:pt idx="49">
                  <c:v>箕面市</c:v>
                </c:pt>
                <c:pt idx="50">
                  <c:v>堺市美原区</c:v>
                </c:pt>
                <c:pt idx="51">
                  <c:v>泉大津市</c:v>
                </c:pt>
                <c:pt idx="52">
                  <c:v>摂津市</c:v>
                </c:pt>
                <c:pt idx="53">
                  <c:v>泉南市</c:v>
                </c:pt>
                <c:pt idx="54">
                  <c:v>中央区</c:v>
                </c:pt>
                <c:pt idx="55">
                  <c:v>大東市</c:v>
                </c:pt>
                <c:pt idx="56">
                  <c:v>枚方市</c:v>
                </c:pt>
                <c:pt idx="57">
                  <c:v>河南町</c:v>
                </c:pt>
                <c:pt idx="58">
                  <c:v>東住吉区</c:v>
                </c:pt>
                <c:pt idx="59">
                  <c:v>堺市堺区</c:v>
                </c:pt>
                <c:pt idx="60">
                  <c:v>千早赤阪村</c:v>
                </c:pt>
                <c:pt idx="61">
                  <c:v>羽曳野市</c:v>
                </c:pt>
                <c:pt idx="62">
                  <c:v>藤井寺市</c:v>
                </c:pt>
                <c:pt idx="63">
                  <c:v>富田林市</c:v>
                </c:pt>
                <c:pt idx="64">
                  <c:v>西成区</c:v>
                </c:pt>
                <c:pt idx="65">
                  <c:v>城東区</c:v>
                </c:pt>
                <c:pt idx="66">
                  <c:v>四條畷市</c:v>
                </c:pt>
                <c:pt idx="67">
                  <c:v>池田市</c:v>
                </c:pt>
                <c:pt idx="68">
                  <c:v>門真市</c:v>
                </c:pt>
                <c:pt idx="69">
                  <c:v>住之江区</c:v>
                </c:pt>
                <c:pt idx="70">
                  <c:v>柏原市</c:v>
                </c:pt>
                <c:pt idx="71">
                  <c:v>松原市</c:v>
                </c:pt>
                <c:pt idx="72">
                  <c:v>都島区</c:v>
                </c:pt>
                <c:pt idx="73">
                  <c:v>田尻町</c:v>
                </c:pt>
              </c:strCache>
            </c:strRef>
          </c:cat>
          <c:val>
            <c:numRef>
              <c:f>市区町村別_普及率!$T$6:$T$79</c:f>
              <c:numCache>
                <c:formatCode>General</c:formatCode>
                <c:ptCount val="74"/>
                <c:pt idx="0">
                  <c:v>2.9000000000000026</c:v>
                </c:pt>
                <c:pt idx="1">
                  <c:v>-6.6000000000000059</c:v>
                </c:pt>
                <c:pt idx="2">
                  <c:v>-2.8000000000000025</c:v>
                </c:pt>
                <c:pt idx="3">
                  <c:v>3.3999999999999919</c:v>
                </c:pt>
                <c:pt idx="4">
                  <c:v>9.0999999999999979</c:v>
                </c:pt>
                <c:pt idx="5">
                  <c:v>12</c:v>
                </c:pt>
                <c:pt idx="6">
                  <c:v>5.4000000000000048</c:v>
                </c:pt>
                <c:pt idx="7">
                  <c:v>6.0000000000000053</c:v>
                </c:pt>
                <c:pt idx="8">
                  <c:v>6.6000000000000059</c:v>
                </c:pt>
                <c:pt idx="9">
                  <c:v>-0.10000000000000009</c:v>
                </c:pt>
                <c:pt idx="10">
                  <c:v>7.6999999999999957</c:v>
                </c:pt>
                <c:pt idx="11">
                  <c:v>0.20000000000000018</c:v>
                </c:pt>
                <c:pt idx="12">
                  <c:v>3.499999999999992</c:v>
                </c:pt>
                <c:pt idx="13">
                  <c:v>-4.3000000000000043</c:v>
                </c:pt>
                <c:pt idx="14">
                  <c:v>8.9999999999999964</c:v>
                </c:pt>
                <c:pt idx="15">
                  <c:v>4.3999999999999932</c:v>
                </c:pt>
                <c:pt idx="16">
                  <c:v>-2.0999999999999908</c:v>
                </c:pt>
                <c:pt idx="17">
                  <c:v>3.9000000000000035</c:v>
                </c:pt>
                <c:pt idx="18">
                  <c:v>12.900000000000006</c:v>
                </c:pt>
                <c:pt idx="19">
                  <c:v>2.9000000000000026</c:v>
                </c:pt>
                <c:pt idx="20">
                  <c:v>6.6000000000000059</c:v>
                </c:pt>
                <c:pt idx="21">
                  <c:v>2.6000000000000023</c:v>
                </c:pt>
                <c:pt idx="22">
                  <c:v>1.0000000000000009</c:v>
                </c:pt>
                <c:pt idx="23">
                  <c:v>0.60000000000000053</c:v>
                </c:pt>
                <c:pt idx="24">
                  <c:v>4.7000000000000046</c:v>
                </c:pt>
                <c:pt idx="25">
                  <c:v>-1.3000000000000012</c:v>
                </c:pt>
                <c:pt idx="26">
                  <c:v>-0.50000000000000044</c:v>
                </c:pt>
                <c:pt idx="27">
                  <c:v>1.5000000000000013</c:v>
                </c:pt>
                <c:pt idx="28">
                  <c:v>3.5000000000000031</c:v>
                </c:pt>
                <c:pt idx="29">
                  <c:v>-1.7000000000000015</c:v>
                </c:pt>
                <c:pt idx="30">
                  <c:v>-6.7999999999999954</c:v>
                </c:pt>
                <c:pt idx="31">
                  <c:v>-2.4000000000000021</c:v>
                </c:pt>
                <c:pt idx="32">
                  <c:v>0.60000000000000053</c:v>
                </c:pt>
                <c:pt idx="33">
                  <c:v>10.7</c:v>
                </c:pt>
                <c:pt idx="34">
                  <c:v>6</c:v>
                </c:pt>
                <c:pt idx="35">
                  <c:v>0.10000000000000009</c:v>
                </c:pt>
                <c:pt idx="36">
                  <c:v>0.70000000000000062</c:v>
                </c:pt>
                <c:pt idx="37">
                  <c:v>0.50000000000000044</c:v>
                </c:pt>
                <c:pt idx="38">
                  <c:v>6.3</c:v>
                </c:pt>
                <c:pt idx="39">
                  <c:v>-1.6000000000000014</c:v>
                </c:pt>
                <c:pt idx="40">
                  <c:v>0.30000000000000027</c:v>
                </c:pt>
                <c:pt idx="41">
                  <c:v>0</c:v>
                </c:pt>
                <c:pt idx="42">
                  <c:v>0.79999999999999516</c:v>
                </c:pt>
                <c:pt idx="43">
                  <c:v>-1.5000000000000013</c:v>
                </c:pt>
                <c:pt idx="44">
                  <c:v>3.6999999999999975</c:v>
                </c:pt>
                <c:pt idx="45">
                  <c:v>6.6999999999999948</c:v>
                </c:pt>
                <c:pt idx="46">
                  <c:v>4.0999999999999979</c:v>
                </c:pt>
                <c:pt idx="47">
                  <c:v>-15.399999999999997</c:v>
                </c:pt>
                <c:pt idx="48">
                  <c:v>5.6</c:v>
                </c:pt>
                <c:pt idx="49">
                  <c:v>3.6000000000000032</c:v>
                </c:pt>
                <c:pt idx="50">
                  <c:v>-0.10000000000000009</c:v>
                </c:pt>
                <c:pt idx="51">
                  <c:v>-2.1999999999999966</c:v>
                </c:pt>
                <c:pt idx="52">
                  <c:v>-5.6</c:v>
                </c:pt>
                <c:pt idx="53">
                  <c:v>-1.4000000000000012</c:v>
                </c:pt>
                <c:pt idx="54">
                  <c:v>4.1999999999999984</c:v>
                </c:pt>
                <c:pt idx="55">
                  <c:v>-3.400000000000003</c:v>
                </c:pt>
                <c:pt idx="56">
                  <c:v>1.9000000000000017</c:v>
                </c:pt>
                <c:pt idx="57">
                  <c:v>9.1999999999999975</c:v>
                </c:pt>
                <c:pt idx="58">
                  <c:v>-1.2000000000000011</c:v>
                </c:pt>
                <c:pt idx="59">
                  <c:v>4.3999999999999986</c:v>
                </c:pt>
                <c:pt idx="60">
                  <c:v>-13.000000000000005</c:v>
                </c:pt>
                <c:pt idx="61">
                  <c:v>-0.20000000000000018</c:v>
                </c:pt>
                <c:pt idx="62">
                  <c:v>-2.5000000000000022</c:v>
                </c:pt>
                <c:pt idx="63">
                  <c:v>-2.599999999999997</c:v>
                </c:pt>
                <c:pt idx="64">
                  <c:v>-7.4999999999999956</c:v>
                </c:pt>
                <c:pt idx="65">
                  <c:v>-3.4999999999999973</c:v>
                </c:pt>
                <c:pt idx="66">
                  <c:v>-7.1999999999999957</c:v>
                </c:pt>
                <c:pt idx="67">
                  <c:v>5.3999999999999995</c:v>
                </c:pt>
                <c:pt idx="68">
                  <c:v>-2.4000000000000021</c:v>
                </c:pt>
                <c:pt idx="69">
                  <c:v>-2.5000000000000022</c:v>
                </c:pt>
                <c:pt idx="70">
                  <c:v>-2.6000000000000023</c:v>
                </c:pt>
                <c:pt idx="71">
                  <c:v>-0.10000000000000009</c:v>
                </c:pt>
                <c:pt idx="72">
                  <c:v>-1.699999999999996</c:v>
                </c:pt>
                <c:pt idx="73">
                  <c:v>-4.7999999999999989</c:v>
                </c:pt>
              </c:numCache>
            </c:numRef>
          </c:val>
          <c:extLst>
            <c:ext xmlns:c16="http://schemas.microsoft.com/office/drawing/2014/chart" uri="{C3380CC4-5D6E-409C-BE32-E72D297353CC}">
              <c16:uniqueId val="{00000005-B75E-4D6C-A478-BA4617011580}"/>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4515338164251207"/>
                  <c:y val="-0.8910804761904761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B75E-4D6C-A478-BA4617011580}"/>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1.3000000000000012</c:v>
                </c:pt>
                <c:pt idx="1">
                  <c:v>1.3000000000000012</c:v>
                </c:pt>
                <c:pt idx="2">
                  <c:v>1.3000000000000012</c:v>
                </c:pt>
                <c:pt idx="3">
                  <c:v>1.3000000000000012</c:v>
                </c:pt>
                <c:pt idx="4">
                  <c:v>1.3000000000000012</c:v>
                </c:pt>
                <c:pt idx="5">
                  <c:v>1.3000000000000012</c:v>
                </c:pt>
                <c:pt idx="6">
                  <c:v>1.3000000000000012</c:v>
                </c:pt>
                <c:pt idx="7">
                  <c:v>1.3000000000000012</c:v>
                </c:pt>
                <c:pt idx="8">
                  <c:v>1.3000000000000012</c:v>
                </c:pt>
                <c:pt idx="9">
                  <c:v>1.3000000000000012</c:v>
                </c:pt>
                <c:pt idx="10">
                  <c:v>1.3000000000000012</c:v>
                </c:pt>
                <c:pt idx="11">
                  <c:v>1.3000000000000012</c:v>
                </c:pt>
                <c:pt idx="12">
                  <c:v>1.3000000000000012</c:v>
                </c:pt>
                <c:pt idx="13">
                  <c:v>1.3000000000000012</c:v>
                </c:pt>
                <c:pt idx="14">
                  <c:v>1.3000000000000012</c:v>
                </c:pt>
                <c:pt idx="15">
                  <c:v>1.3000000000000012</c:v>
                </c:pt>
                <c:pt idx="16">
                  <c:v>1.3000000000000012</c:v>
                </c:pt>
                <c:pt idx="17">
                  <c:v>1.3000000000000012</c:v>
                </c:pt>
                <c:pt idx="18">
                  <c:v>1.3000000000000012</c:v>
                </c:pt>
                <c:pt idx="19">
                  <c:v>1.3000000000000012</c:v>
                </c:pt>
                <c:pt idx="20">
                  <c:v>1.3000000000000012</c:v>
                </c:pt>
                <c:pt idx="21">
                  <c:v>1.3000000000000012</c:v>
                </c:pt>
                <c:pt idx="22">
                  <c:v>1.3000000000000012</c:v>
                </c:pt>
                <c:pt idx="23">
                  <c:v>1.3000000000000012</c:v>
                </c:pt>
                <c:pt idx="24">
                  <c:v>1.3000000000000012</c:v>
                </c:pt>
                <c:pt idx="25">
                  <c:v>1.3000000000000012</c:v>
                </c:pt>
                <c:pt idx="26">
                  <c:v>1.3000000000000012</c:v>
                </c:pt>
                <c:pt idx="27">
                  <c:v>1.3000000000000012</c:v>
                </c:pt>
                <c:pt idx="28">
                  <c:v>1.3000000000000012</c:v>
                </c:pt>
                <c:pt idx="29">
                  <c:v>1.3000000000000012</c:v>
                </c:pt>
                <c:pt idx="30">
                  <c:v>1.3000000000000012</c:v>
                </c:pt>
                <c:pt idx="31">
                  <c:v>1.3000000000000012</c:v>
                </c:pt>
                <c:pt idx="32">
                  <c:v>1.3000000000000012</c:v>
                </c:pt>
                <c:pt idx="33">
                  <c:v>1.3000000000000012</c:v>
                </c:pt>
                <c:pt idx="34">
                  <c:v>1.3000000000000012</c:v>
                </c:pt>
                <c:pt idx="35">
                  <c:v>1.3000000000000012</c:v>
                </c:pt>
                <c:pt idx="36">
                  <c:v>1.3000000000000012</c:v>
                </c:pt>
                <c:pt idx="37">
                  <c:v>1.3000000000000012</c:v>
                </c:pt>
                <c:pt idx="38">
                  <c:v>1.3000000000000012</c:v>
                </c:pt>
                <c:pt idx="39">
                  <c:v>1.3000000000000012</c:v>
                </c:pt>
                <c:pt idx="40">
                  <c:v>1.3000000000000012</c:v>
                </c:pt>
                <c:pt idx="41">
                  <c:v>1.3000000000000012</c:v>
                </c:pt>
                <c:pt idx="42">
                  <c:v>1.3000000000000012</c:v>
                </c:pt>
                <c:pt idx="43">
                  <c:v>1.3000000000000012</c:v>
                </c:pt>
                <c:pt idx="44">
                  <c:v>1.3000000000000012</c:v>
                </c:pt>
                <c:pt idx="45">
                  <c:v>1.3000000000000012</c:v>
                </c:pt>
                <c:pt idx="46">
                  <c:v>1.3000000000000012</c:v>
                </c:pt>
                <c:pt idx="47">
                  <c:v>1.3000000000000012</c:v>
                </c:pt>
                <c:pt idx="48">
                  <c:v>1.3000000000000012</c:v>
                </c:pt>
                <c:pt idx="49">
                  <c:v>1.3000000000000012</c:v>
                </c:pt>
                <c:pt idx="50">
                  <c:v>1.3000000000000012</c:v>
                </c:pt>
                <c:pt idx="51">
                  <c:v>1.3000000000000012</c:v>
                </c:pt>
                <c:pt idx="52">
                  <c:v>1.3000000000000012</c:v>
                </c:pt>
                <c:pt idx="53">
                  <c:v>1.3000000000000012</c:v>
                </c:pt>
                <c:pt idx="54">
                  <c:v>1.3000000000000012</c:v>
                </c:pt>
                <c:pt idx="55">
                  <c:v>1.3000000000000012</c:v>
                </c:pt>
                <c:pt idx="56">
                  <c:v>1.3000000000000012</c:v>
                </c:pt>
                <c:pt idx="57">
                  <c:v>1.3000000000000012</c:v>
                </c:pt>
                <c:pt idx="58">
                  <c:v>1.3000000000000012</c:v>
                </c:pt>
                <c:pt idx="59">
                  <c:v>1.3000000000000012</c:v>
                </c:pt>
                <c:pt idx="60">
                  <c:v>1.3000000000000012</c:v>
                </c:pt>
                <c:pt idx="61">
                  <c:v>1.3000000000000012</c:v>
                </c:pt>
                <c:pt idx="62">
                  <c:v>1.3000000000000012</c:v>
                </c:pt>
                <c:pt idx="63">
                  <c:v>1.3000000000000012</c:v>
                </c:pt>
                <c:pt idx="64">
                  <c:v>1.3000000000000012</c:v>
                </c:pt>
                <c:pt idx="65">
                  <c:v>1.3000000000000012</c:v>
                </c:pt>
                <c:pt idx="66">
                  <c:v>1.3000000000000012</c:v>
                </c:pt>
                <c:pt idx="67">
                  <c:v>1.3000000000000012</c:v>
                </c:pt>
                <c:pt idx="68">
                  <c:v>1.3000000000000012</c:v>
                </c:pt>
                <c:pt idx="69">
                  <c:v>1.3000000000000012</c:v>
                </c:pt>
                <c:pt idx="70">
                  <c:v>1.3000000000000012</c:v>
                </c:pt>
                <c:pt idx="71">
                  <c:v>1.3000000000000012</c:v>
                </c:pt>
                <c:pt idx="72">
                  <c:v>1.3000000000000012</c:v>
                </c:pt>
                <c:pt idx="73">
                  <c:v>1.3000000000000012</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07-B75E-4D6C-A478-BA4617011580}"/>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90050833333333336"/>
              <c:y val="2.57498412698412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7733599033816425"/>
          <c:y val="1.34742857142857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令和5年度普及率 数量ベース</c:v>
                </c:pt>
              </c:strCache>
            </c:strRef>
          </c:tx>
          <c:spPr>
            <a:solidFill>
              <a:schemeClr val="accent4">
                <a:lumMod val="60000"/>
                <a:lumOff val="40000"/>
              </a:schemeClr>
            </a:solidFill>
            <a:ln>
              <a:noFill/>
            </a:ln>
          </c:spPr>
          <c:invertIfNegative val="0"/>
          <c:dLbls>
            <c:dLbl>
              <c:idx val="38"/>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C-4CF7-A10D-C1CC6E60F232}"/>
                </c:ext>
              </c:extLst>
            </c:dLbl>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C-4CF7-A10D-C1CC6E60F232}"/>
                </c:ext>
              </c:extLst>
            </c:dLbl>
            <c:dLbl>
              <c:idx val="40"/>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FC-4CF7-A10D-C1CC6E60F232}"/>
                </c:ext>
              </c:extLst>
            </c:dLbl>
            <c:dLbl>
              <c:idx val="41"/>
              <c:layout>
                <c:manualLayout>
                  <c:x val="9.2028985507245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FC-4CF7-A10D-C1CC6E60F232}"/>
                </c:ext>
              </c:extLst>
            </c:dLbl>
            <c:dLbl>
              <c:idx val="42"/>
              <c:layout>
                <c:manualLayout>
                  <c:x val="9.2028985507245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EA9-4B95-A8E5-DADD70CDA927}"/>
                </c:ext>
              </c:extLst>
            </c:dLbl>
            <c:dLbl>
              <c:idx val="48"/>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EA9-4B95-A8E5-DADD70CDA927}"/>
                </c:ext>
              </c:extLst>
            </c:dLbl>
            <c:dLbl>
              <c:idx val="49"/>
              <c:layout>
                <c:manualLayout>
                  <c:x val="2.45410628019322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2-4CC4-A5BF-B110EF39EFC1}"/>
                </c:ext>
              </c:extLst>
            </c:dLbl>
            <c:dLbl>
              <c:idx val="50"/>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F2-4CC4-A5BF-B110EF39EFC1}"/>
                </c:ext>
              </c:extLst>
            </c:dLbl>
            <c:dLbl>
              <c:idx val="51"/>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F2-4CC4-A5BF-B110EF39EFC1}"/>
                </c:ext>
              </c:extLst>
            </c:dLbl>
            <c:dLbl>
              <c:idx val="52"/>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2-4CC4-A5BF-B110EF39EFC1}"/>
                </c:ext>
              </c:extLst>
            </c:dLbl>
            <c:dLbl>
              <c:idx val="53"/>
              <c:layout>
                <c:manualLayout>
                  <c:x val="3.221014492753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2-4CC4-A5BF-B110EF39EFC1}"/>
                </c:ext>
              </c:extLst>
            </c:dLbl>
            <c:dLbl>
              <c:idx val="54"/>
              <c:layout>
                <c:manualLayout>
                  <c:x val="3.221014492753623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F2-4CC4-A5BF-B110EF39EFC1}"/>
                </c:ext>
              </c:extLst>
            </c:dLbl>
            <c:dLbl>
              <c:idx val="55"/>
              <c:layout>
                <c:manualLayout>
                  <c:x val="3.374396135265700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40-4021-BA7D-ADD7FFA0137A}"/>
                </c:ext>
              </c:extLst>
            </c:dLbl>
            <c:dLbl>
              <c:idx val="56"/>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40-4021-BA7D-ADD7FFA0137A}"/>
                </c:ext>
              </c:extLst>
            </c:dLbl>
            <c:spPr>
              <a:noFill/>
              <a:ln>
                <a:noFill/>
              </a:ln>
              <a:effectLst/>
            </c:spPr>
            <c:txPr>
              <a:bodyPr wrap="square" lIns="38100" tIns="19050" rIns="38100" bIns="19050" anchor="ctr">
                <a:spAutoFit/>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港区</c:v>
                </c:pt>
                <c:pt idx="1">
                  <c:v>忠岡町</c:v>
                </c:pt>
                <c:pt idx="2">
                  <c:v>太子町</c:v>
                </c:pt>
                <c:pt idx="3">
                  <c:v>島本町</c:v>
                </c:pt>
                <c:pt idx="4">
                  <c:v>豊能町</c:v>
                </c:pt>
                <c:pt idx="5">
                  <c:v>門真市</c:v>
                </c:pt>
                <c:pt idx="6">
                  <c:v>四條畷市</c:v>
                </c:pt>
                <c:pt idx="7">
                  <c:v>西成区</c:v>
                </c:pt>
                <c:pt idx="8">
                  <c:v>大正区</c:v>
                </c:pt>
                <c:pt idx="9">
                  <c:v>茨木市</c:v>
                </c:pt>
                <c:pt idx="10">
                  <c:v>此花区</c:v>
                </c:pt>
                <c:pt idx="11">
                  <c:v>大阪狭山市</c:v>
                </c:pt>
                <c:pt idx="12">
                  <c:v>豊中市</c:v>
                </c:pt>
                <c:pt idx="13">
                  <c:v>西淀川区</c:v>
                </c:pt>
                <c:pt idx="14">
                  <c:v>吹田市</c:v>
                </c:pt>
                <c:pt idx="15">
                  <c:v>守口市</c:v>
                </c:pt>
                <c:pt idx="16">
                  <c:v>摂津市</c:v>
                </c:pt>
                <c:pt idx="17">
                  <c:v>藤井寺市</c:v>
                </c:pt>
                <c:pt idx="18">
                  <c:v>堺市南区</c:v>
                </c:pt>
                <c:pt idx="19">
                  <c:v>泉大津市</c:v>
                </c:pt>
                <c:pt idx="20">
                  <c:v>岸和田市</c:v>
                </c:pt>
                <c:pt idx="21">
                  <c:v>大東市</c:v>
                </c:pt>
                <c:pt idx="22">
                  <c:v>千早赤阪村</c:v>
                </c:pt>
                <c:pt idx="23">
                  <c:v>生野区</c:v>
                </c:pt>
                <c:pt idx="24">
                  <c:v>堺市東区</c:v>
                </c:pt>
                <c:pt idx="25">
                  <c:v>貝塚市</c:v>
                </c:pt>
                <c:pt idx="26">
                  <c:v>河南町</c:v>
                </c:pt>
                <c:pt idx="27">
                  <c:v>堺市西区</c:v>
                </c:pt>
                <c:pt idx="28">
                  <c:v>東住吉区</c:v>
                </c:pt>
                <c:pt idx="29">
                  <c:v>富田林市</c:v>
                </c:pt>
                <c:pt idx="30">
                  <c:v>淀川区</c:v>
                </c:pt>
                <c:pt idx="31">
                  <c:v>池田市</c:v>
                </c:pt>
                <c:pt idx="32">
                  <c:v>中央区</c:v>
                </c:pt>
                <c:pt idx="33">
                  <c:v>浪速区</c:v>
                </c:pt>
                <c:pt idx="34">
                  <c:v>住之江区</c:v>
                </c:pt>
                <c:pt idx="35">
                  <c:v>東淀川区</c:v>
                </c:pt>
                <c:pt idx="36">
                  <c:v>箕面市</c:v>
                </c:pt>
                <c:pt idx="37">
                  <c:v>東大阪市</c:v>
                </c:pt>
                <c:pt idx="38">
                  <c:v>城東区</c:v>
                </c:pt>
                <c:pt idx="39">
                  <c:v>大阪市</c:v>
                </c:pt>
                <c:pt idx="40">
                  <c:v>高槻市</c:v>
                </c:pt>
                <c:pt idx="41">
                  <c:v>堺市</c:v>
                </c:pt>
                <c:pt idx="42">
                  <c:v>天王寺区</c:v>
                </c:pt>
                <c:pt idx="43">
                  <c:v>羽曳野市</c:v>
                </c:pt>
                <c:pt idx="44">
                  <c:v>泉南市</c:v>
                </c:pt>
                <c:pt idx="45">
                  <c:v>堺市中区</c:v>
                </c:pt>
                <c:pt idx="46">
                  <c:v>北区</c:v>
                </c:pt>
                <c:pt idx="47">
                  <c:v>枚方市</c:v>
                </c:pt>
                <c:pt idx="48">
                  <c:v>和泉市</c:v>
                </c:pt>
                <c:pt idx="49">
                  <c:v>寝屋川市</c:v>
                </c:pt>
                <c:pt idx="50">
                  <c:v>住吉区</c:v>
                </c:pt>
                <c:pt idx="51">
                  <c:v>平野区</c:v>
                </c:pt>
                <c:pt idx="52">
                  <c:v>西区</c:v>
                </c:pt>
                <c:pt idx="53">
                  <c:v>堺市堺区</c:v>
                </c:pt>
                <c:pt idx="54">
                  <c:v>阪南市</c:v>
                </c:pt>
                <c:pt idx="55">
                  <c:v>東成区</c:v>
                </c:pt>
                <c:pt idx="56">
                  <c:v>高石市</c:v>
                </c:pt>
                <c:pt idx="57">
                  <c:v>岬町</c:v>
                </c:pt>
                <c:pt idx="58">
                  <c:v>阿倍野区</c:v>
                </c:pt>
                <c:pt idx="59">
                  <c:v>八尾市</c:v>
                </c:pt>
                <c:pt idx="60">
                  <c:v>鶴見区</c:v>
                </c:pt>
                <c:pt idx="61">
                  <c:v>福島区</c:v>
                </c:pt>
                <c:pt idx="62">
                  <c:v>都島区</c:v>
                </c:pt>
                <c:pt idx="63">
                  <c:v>堺市美原区</c:v>
                </c:pt>
                <c:pt idx="64">
                  <c:v>河内長野市</c:v>
                </c:pt>
                <c:pt idx="65">
                  <c:v>堺市北区</c:v>
                </c:pt>
                <c:pt idx="66">
                  <c:v>泉佐野市</c:v>
                </c:pt>
                <c:pt idx="67">
                  <c:v>旭区</c:v>
                </c:pt>
                <c:pt idx="68">
                  <c:v>熊取町</c:v>
                </c:pt>
                <c:pt idx="69">
                  <c:v>松原市</c:v>
                </c:pt>
                <c:pt idx="70">
                  <c:v>交野市</c:v>
                </c:pt>
                <c:pt idx="71">
                  <c:v>能勢町</c:v>
                </c:pt>
                <c:pt idx="72">
                  <c:v>柏原市</c:v>
                </c:pt>
                <c:pt idx="73">
                  <c:v>田尻町</c:v>
                </c:pt>
              </c:strCache>
            </c:strRef>
          </c:cat>
          <c:val>
            <c:numRef>
              <c:f>市区町村別_普及率!$V$6:$V$79</c:f>
              <c:numCache>
                <c:formatCode>0.0%</c:formatCode>
                <c:ptCount val="74"/>
                <c:pt idx="0">
                  <c:v>0.70221312883026743</c:v>
                </c:pt>
                <c:pt idx="1">
                  <c:v>0.69769392033542976</c:v>
                </c:pt>
                <c:pt idx="2">
                  <c:v>0.6857997735159963</c:v>
                </c:pt>
                <c:pt idx="3">
                  <c:v>0.66807678748838251</c:v>
                </c:pt>
                <c:pt idx="4">
                  <c:v>0.66639930426266636</c:v>
                </c:pt>
                <c:pt idx="5">
                  <c:v>0.6414118078575971</c:v>
                </c:pt>
                <c:pt idx="6">
                  <c:v>0.62254941098642913</c:v>
                </c:pt>
                <c:pt idx="7">
                  <c:v>0.60545978536383394</c:v>
                </c:pt>
                <c:pt idx="8">
                  <c:v>0.60479311526409674</c:v>
                </c:pt>
                <c:pt idx="9">
                  <c:v>0.60206054904626072</c:v>
                </c:pt>
                <c:pt idx="10">
                  <c:v>0.59626085124217632</c:v>
                </c:pt>
                <c:pt idx="11">
                  <c:v>0.59069656277783256</c:v>
                </c:pt>
                <c:pt idx="12">
                  <c:v>0.5842255913976625</c:v>
                </c:pt>
                <c:pt idx="13">
                  <c:v>0.58338544836998063</c:v>
                </c:pt>
                <c:pt idx="14">
                  <c:v>0.57137766445021243</c:v>
                </c:pt>
                <c:pt idx="15">
                  <c:v>0.55634070622225895</c:v>
                </c:pt>
                <c:pt idx="16">
                  <c:v>0.55580044807947859</c:v>
                </c:pt>
                <c:pt idx="17">
                  <c:v>0.5549644517145903</c:v>
                </c:pt>
                <c:pt idx="18">
                  <c:v>0.55197863717315576</c:v>
                </c:pt>
                <c:pt idx="19">
                  <c:v>0.5510607797076652</c:v>
                </c:pt>
                <c:pt idx="20">
                  <c:v>0.55019020727848744</c:v>
                </c:pt>
                <c:pt idx="21">
                  <c:v>0.5496402268863203</c:v>
                </c:pt>
                <c:pt idx="22">
                  <c:v>0.54258783204798633</c:v>
                </c:pt>
                <c:pt idx="23">
                  <c:v>0.54231628748380134</c:v>
                </c:pt>
                <c:pt idx="24">
                  <c:v>0.5418994189584404</c:v>
                </c:pt>
                <c:pt idx="25">
                  <c:v>0.54171814534807916</c:v>
                </c:pt>
                <c:pt idx="26">
                  <c:v>0.54029694264069261</c:v>
                </c:pt>
                <c:pt idx="27">
                  <c:v>0.53799337485900955</c:v>
                </c:pt>
                <c:pt idx="28">
                  <c:v>0.53631242378661192</c:v>
                </c:pt>
                <c:pt idx="29">
                  <c:v>0.53568769146256001</c:v>
                </c:pt>
                <c:pt idx="30">
                  <c:v>0.53561514010301381</c:v>
                </c:pt>
                <c:pt idx="31">
                  <c:v>0.52811214266346107</c:v>
                </c:pt>
                <c:pt idx="32">
                  <c:v>0.52752807448648487</c:v>
                </c:pt>
                <c:pt idx="33">
                  <c:v>0.52677323840310064</c:v>
                </c:pt>
                <c:pt idx="34">
                  <c:v>0.52672216938998206</c:v>
                </c:pt>
                <c:pt idx="35">
                  <c:v>0.52400525719017943</c:v>
                </c:pt>
                <c:pt idx="36">
                  <c:v>0.52022400266801239</c:v>
                </c:pt>
                <c:pt idx="37">
                  <c:v>0.518892787678219</c:v>
                </c:pt>
                <c:pt idx="38">
                  <c:v>0.51380350525895302</c:v>
                </c:pt>
                <c:pt idx="39">
                  <c:v>0.51229064931581803</c:v>
                </c:pt>
                <c:pt idx="40">
                  <c:v>0.5105020978261301</c:v>
                </c:pt>
                <c:pt idx="41">
                  <c:v>0.50363689576814108</c:v>
                </c:pt>
                <c:pt idx="42">
                  <c:v>0.50255792596984994</c:v>
                </c:pt>
                <c:pt idx="43">
                  <c:v>0.49811997982354045</c:v>
                </c:pt>
                <c:pt idx="44">
                  <c:v>0.49594343391920021</c:v>
                </c:pt>
                <c:pt idx="45">
                  <c:v>0.49376462654739289</c:v>
                </c:pt>
                <c:pt idx="46">
                  <c:v>0.49203327973255567</c:v>
                </c:pt>
                <c:pt idx="47">
                  <c:v>0.49123833122223981</c:v>
                </c:pt>
                <c:pt idx="48">
                  <c:v>0.48989021579545289</c:v>
                </c:pt>
                <c:pt idx="49">
                  <c:v>0.48809600201236236</c:v>
                </c:pt>
                <c:pt idx="50">
                  <c:v>0.48330911549942612</c:v>
                </c:pt>
                <c:pt idx="51">
                  <c:v>0.48313804479176137</c:v>
                </c:pt>
                <c:pt idx="52">
                  <c:v>0.48106564901639426</c:v>
                </c:pt>
                <c:pt idx="53">
                  <c:v>0.47922081786428211</c:v>
                </c:pt>
                <c:pt idx="54">
                  <c:v>0.4791445801408965</c:v>
                </c:pt>
                <c:pt idx="55">
                  <c:v>0.47664002005069356</c:v>
                </c:pt>
                <c:pt idx="56">
                  <c:v>0.4752515790745292</c:v>
                </c:pt>
                <c:pt idx="57">
                  <c:v>0.46549087572637377</c:v>
                </c:pt>
                <c:pt idx="58">
                  <c:v>0.46476681794218977</c:v>
                </c:pt>
                <c:pt idx="59">
                  <c:v>0.45562511744114875</c:v>
                </c:pt>
                <c:pt idx="60">
                  <c:v>0.45179877162045534</c:v>
                </c:pt>
                <c:pt idx="61">
                  <c:v>0.45028245641023307</c:v>
                </c:pt>
                <c:pt idx="62">
                  <c:v>0.44672736627713577</c:v>
                </c:pt>
                <c:pt idx="63">
                  <c:v>0.43978831820079634</c:v>
                </c:pt>
                <c:pt idx="64">
                  <c:v>0.43855587356731934</c:v>
                </c:pt>
                <c:pt idx="65">
                  <c:v>0.42294414743572523</c:v>
                </c:pt>
                <c:pt idx="66">
                  <c:v>0.41884916078400047</c:v>
                </c:pt>
                <c:pt idx="67">
                  <c:v>0.387319412049971</c:v>
                </c:pt>
                <c:pt idx="68">
                  <c:v>0.35703930521495253</c:v>
                </c:pt>
                <c:pt idx="69">
                  <c:v>0.3546990229183824</c:v>
                </c:pt>
                <c:pt idx="70">
                  <c:v>0.34559342346562411</c:v>
                </c:pt>
                <c:pt idx="71">
                  <c:v>0.33075756374828208</c:v>
                </c:pt>
                <c:pt idx="72">
                  <c:v>0.31326076619096288</c:v>
                </c:pt>
                <c:pt idx="73">
                  <c:v>0.26395173453996984</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9.7077294685990337E-4"/>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0.51628889732520844</c:v>
                </c:pt>
                <c:pt idx="1">
                  <c:v>0.51628889732520844</c:v>
                </c:pt>
                <c:pt idx="2">
                  <c:v>0.51628889732520844</c:v>
                </c:pt>
                <c:pt idx="3">
                  <c:v>0.51628889732520844</c:v>
                </c:pt>
                <c:pt idx="4">
                  <c:v>0.51628889732520844</c:v>
                </c:pt>
                <c:pt idx="5">
                  <c:v>0.51628889732520844</c:v>
                </c:pt>
                <c:pt idx="6">
                  <c:v>0.51628889732520844</c:v>
                </c:pt>
                <c:pt idx="7">
                  <c:v>0.51628889732520844</c:v>
                </c:pt>
                <c:pt idx="8">
                  <c:v>0.51628889732520844</c:v>
                </c:pt>
                <c:pt idx="9">
                  <c:v>0.51628889732520844</c:v>
                </c:pt>
                <c:pt idx="10">
                  <c:v>0.51628889732520844</c:v>
                </c:pt>
                <c:pt idx="11">
                  <c:v>0.51628889732520844</c:v>
                </c:pt>
                <c:pt idx="12">
                  <c:v>0.51628889732520844</c:v>
                </c:pt>
                <c:pt idx="13">
                  <c:v>0.51628889732520844</c:v>
                </c:pt>
                <c:pt idx="14">
                  <c:v>0.51628889732520844</c:v>
                </c:pt>
                <c:pt idx="15">
                  <c:v>0.51628889732520844</c:v>
                </c:pt>
                <c:pt idx="16">
                  <c:v>0.51628889732520844</c:v>
                </c:pt>
                <c:pt idx="17">
                  <c:v>0.51628889732520844</c:v>
                </c:pt>
                <c:pt idx="18">
                  <c:v>0.51628889732520844</c:v>
                </c:pt>
                <c:pt idx="19">
                  <c:v>0.51628889732520844</c:v>
                </c:pt>
                <c:pt idx="20">
                  <c:v>0.51628889732520844</c:v>
                </c:pt>
                <c:pt idx="21">
                  <c:v>0.51628889732520844</c:v>
                </c:pt>
                <c:pt idx="22">
                  <c:v>0.51628889732520844</c:v>
                </c:pt>
                <c:pt idx="23">
                  <c:v>0.51628889732520844</c:v>
                </c:pt>
                <c:pt idx="24">
                  <c:v>0.51628889732520844</c:v>
                </c:pt>
                <c:pt idx="25">
                  <c:v>0.51628889732520844</c:v>
                </c:pt>
                <c:pt idx="26">
                  <c:v>0.51628889732520844</c:v>
                </c:pt>
                <c:pt idx="27">
                  <c:v>0.51628889732520844</c:v>
                </c:pt>
                <c:pt idx="28">
                  <c:v>0.51628889732520844</c:v>
                </c:pt>
                <c:pt idx="29">
                  <c:v>0.51628889732520844</c:v>
                </c:pt>
                <c:pt idx="30">
                  <c:v>0.51628889732520844</c:v>
                </c:pt>
                <c:pt idx="31">
                  <c:v>0.51628889732520844</c:v>
                </c:pt>
                <c:pt idx="32">
                  <c:v>0.51628889732520844</c:v>
                </c:pt>
                <c:pt idx="33">
                  <c:v>0.51628889732520844</c:v>
                </c:pt>
                <c:pt idx="34">
                  <c:v>0.51628889732520844</c:v>
                </c:pt>
                <c:pt idx="35">
                  <c:v>0.51628889732520844</c:v>
                </c:pt>
                <c:pt idx="36">
                  <c:v>0.51628889732520844</c:v>
                </c:pt>
                <c:pt idx="37">
                  <c:v>0.51628889732520844</c:v>
                </c:pt>
                <c:pt idx="38">
                  <c:v>0.51628889732520844</c:v>
                </c:pt>
                <c:pt idx="39">
                  <c:v>0.51628889732520844</c:v>
                </c:pt>
                <c:pt idx="40">
                  <c:v>0.51628889732520844</c:v>
                </c:pt>
                <c:pt idx="41">
                  <c:v>0.51628889732520844</c:v>
                </c:pt>
                <c:pt idx="42">
                  <c:v>0.51628889732520844</c:v>
                </c:pt>
                <c:pt idx="43">
                  <c:v>0.51628889732520844</c:v>
                </c:pt>
                <c:pt idx="44">
                  <c:v>0.51628889732520844</c:v>
                </c:pt>
                <c:pt idx="45">
                  <c:v>0.51628889732520844</c:v>
                </c:pt>
                <c:pt idx="46">
                  <c:v>0.51628889732520844</c:v>
                </c:pt>
                <c:pt idx="47">
                  <c:v>0.51628889732520844</c:v>
                </c:pt>
                <c:pt idx="48">
                  <c:v>0.51628889732520844</c:v>
                </c:pt>
                <c:pt idx="49">
                  <c:v>0.51628889732520844</c:v>
                </c:pt>
                <c:pt idx="50">
                  <c:v>0.51628889732520844</c:v>
                </c:pt>
                <c:pt idx="51">
                  <c:v>0.51628889732520844</c:v>
                </c:pt>
                <c:pt idx="52">
                  <c:v>0.51628889732520844</c:v>
                </c:pt>
                <c:pt idx="53">
                  <c:v>0.51628889732520844</c:v>
                </c:pt>
                <c:pt idx="54">
                  <c:v>0.51628889732520844</c:v>
                </c:pt>
                <c:pt idx="55">
                  <c:v>0.51628889732520844</c:v>
                </c:pt>
                <c:pt idx="56">
                  <c:v>0.51628889732520844</c:v>
                </c:pt>
                <c:pt idx="57">
                  <c:v>0.51628889732520844</c:v>
                </c:pt>
                <c:pt idx="58">
                  <c:v>0.51628889732520844</c:v>
                </c:pt>
                <c:pt idx="59">
                  <c:v>0.51628889732520844</c:v>
                </c:pt>
                <c:pt idx="60">
                  <c:v>0.51628889732520844</c:v>
                </c:pt>
                <c:pt idx="61">
                  <c:v>0.51628889732520844</c:v>
                </c:pt>
                <c:pt idx="62">
                  <c:v>0.51628889732520844</c:v>
                </c:pt>
                <c:pt idx="63">
                  <c:v>0.51628889732520844</c:v>
                </c:pt>
                <c:pt idx="64">
                  <c:v>0.51628889732520844</c:v>
                </c:pt>
                <c:pt idx="65">
                  <c:v>0.51628889732520844</c:v>
                </c:pt>
                <c:pt idx="66">
                  <c:v>0.51628889732520844</c:v>
                </c:pt>
                <c:pt idx="67">
                  <c:v>0.51628889732520844</c:v>
                </c:pt>
                <c:pt idx="68">
                  <c:v>0.51628889732520844</c:v>
                </c:pt>
                <c:pt idx="69">
                  <c:v>0.51628889732520844</c:v>
                </c:pt>
                <c:pt idx="70">
                  <c:v>0.51628889732520844</c:v>
                </c:pt>
                <c:pt idx="71">
                  <c:v>0.51628889732520844</c:v>
                </c:pt>
                <c:pt idx="72">
                  <c:v>0.51628889732520844</c:v>
                </c:pt>
                <c:pt idx="73">
                  <c:v>0.51628889732520844</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574984126984127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9420797101449275"/>
          <c:y val="1.4482222222222224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前年度との差分(令和5年度普及率 数量ベース)</c:v>
                </c:pt>
              </c:strCache>
            </c:strRef>
          </c:tx>
          <c:spPr>
            <a:solidFill>
              <a:schemeClr val="accent1"/>
            </a:solidFill>
            <a:ln>
              <a:noFill/>
            </a:ln>
          </c:spPr>
          <c:invertIfNegative val="0"/>
          <c:dLbls>
            <c:dLbl>
              <c:idx val="9"/>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F5-4ABD-94D1-DC5CCECDD1C3}"/>
                </c:ext>
              </c:extLst>
            </c:dLbl>
            <c:dLbl>
              <c:idx val="3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F5-4ABD-94D1-DC5CCECDD1C3}"/>
                </c:ext>
              </c:extLst>
            </c:dLbl>
            <c:dLbl>
              <c:idx val="68"/>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F5-4ABD-94D1-DC5CCECDD1C3}"/>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港区</c:v>
                </c:pt>
                <c:pt idx="1">
                  <c:v>忠岡町</c:v>
                </c:pt>
                <c:pt idx="2">
                  <c:v>太子町</c:v>
                </c:pt>
                <c:pt idx="3">
                  <c:v>島本町</c:v>
                </c:pt>
                <c:pt idx="4">
                  <c:v>豊能町</c:v>
                </c:pt>
                <c:pt idx="5">
                  <c:v>門真市</c:v>
                </c:pt>
                <c:pt idx="6">
                  <c:v>四條畷市</c:v>
                </c:pt>
                <c:pt idx="7">
                  <c:v>西成区</c:v>
                </c:pt>
                <c:pt idx="8">
                  <c:v>大正区</c:v>
                </c:pt>
                <c:pt idx="9">
                  <c:v>茨木市</c:v>
                </c:pt>
                <c:pt idx="10">
                  <c:v>此花区</c:v>
                </c:pt>
                <c:pt idx="11">
                  <c:v>大阪狭山市</c:v>
                </c:pt>
                <c:pt idx="12">
                  <c:v>豊中市</c:v>
                </c:pt>
                <c:pt idx="13">
                  <c:v>西淀川区</c:v>
                </c:pt>
                <c:pt idx="14">
                  <c:v>吹田市</c:v>
                </c:pt>
                <c:pt idx="15">
                  <c:v>守口市</c:v>
                </c:pt>
                <c:pt idx="16">
                  <c:v>摂津市</c:v>
                </c:pt>
                <c:pt idx="17">
                  <c:v>藤井寺市</c:v>
                </c:pt>
                <c:pt idx="18">
                  <c:v>堺市南区</c:v>
                </c:pt>
                <c:pt idx="19">
                  <c:v>泉大津市</c:v>
                </c:pt>
                <c:pt idx="20">
                  <c:v>岸和田市</c:v>
                </c:pt>
                <c:pt idx="21">
                  <c:v>大東市</c:v>
                </c:pt>
                <c:pt idx="22">
                  <c:v>千早赤阪村</c:v>
                </c:pt>
                <c:pt idx="23">
                  <c:v>生野区</c:v>
                </c:pt>
                <c:pt idx="24">
                  <c:v>堺市東区</c:v>
                </c:pt>
                <c:pt idx="25">
                  <c:v>貝塚市</c:v>
                </c:pt>
                <c:pt idx="26">
                  <c:v>河南町</c:v>
                </c:pt>
                <c:pt idx="27">
                  <c:v>堺市西区</c:v>
                </c:pt>
                <c:pt idx="28">
                  <c:v>東住吉区</c:v>
                </c:pt>
                <c:pt idx="29">
                  <c:v>富田林市</c:v>
                </c:pt>
                <c:pt idx="30">
                  <c:v>淀川区</c:v>
                </c:pt>
                <c:pt idx="31">
                  <c:v>池田市</c:v>
                </c:pt>
                <c:pt idx="32">
                  <c:v>中央区</c:v>
                </c:pt>
                <c:pt idx="33">
                  <c:v>浪速区</c:v>
                </c:pt>
                <c:pt idx="34">
                  <c:v>住之江区</c:v>
                </c:pt>
                <c:pt idx="35">
                  <c:v>東淀川区</c:v>
                </c:pt>
                <c:pt idx="36">
                  <c:v>箕面市</c:v>
                </c:pt>
                <c:pt idx="37">
                  <c:v>東大阪市</c:v>
                </c:pt>
                <c:pt idx="38">
                  <c:v>城東区</c:v>
                </c:pt>
                <c:pt idx="39">
                  <c:v>大阪市</c:v>
                </c:pt>
                <c:pt idx="40">
                  <c:v>高槻市</c:v>
                </c:pt>
                <c:pt idx="41">
                  <c:v>堺市</c:v>
                </c:pt>
                <c:pt idx="42">
                  <c:v>天王寺区</c:v>
                </c:pt>
                <c:pt idx="43">
                  <c:v>羽曳野市</c:v>
                </c:pt>
                <c:pt idx="44">
                  <c:v>泉南市</c:v>
                </c:pt>
                <c:pt idx="45">
                  <c:v>堺市中区</c:v>
                </c:pt>
                <c:pt idx="46">
                  <c:v>北区</c:v>
                </c:pt>
                <c:pt idx="47">
                  <c:v>枚方市</c:v>
                </c:pt>
                <c:pt idx="48">
                  <c:v>和泉市</c:v>
                </c:pt>
                <c:pt idx="49">
                  <c:v>寝屋川市</c:v>
                </c:pt>
                <c:pt idx="50">
                  <c:v>住吉区</c:v>
                </c:pt>
                <c:pt idx="51">
                  <c:v>平野区</c:v>
                </c:pt>
                <c:pt idx="52">
                  <c:v>西区</c:v>
                </c:pt>
                <c:pt idx="53">
                  <c:v>堺市堺区</c:v>
                </c:pt>
                <c:pt idx="54">
                  <c:v>阪南市</c:v>
                </c:pt>
                <c:pt idx="55">
                  <c:v>東成区</c:v>
                </c:pt>
                <c:pt idx="56">
                  <c:v>高石市</c:v>
                </c:pt>
                <c:pt idx="57">
                  <c:v>岬町</c:v>
                </c:pt>
                <c:pt idx="58">
                  <c:v>阿倍野区</c:v>
                </c:pt>
                <c:pt idx="59">
                  <c:v>八尾市</c:v>
                </c:pt>
                <c:pt idx="60">
                  <c:v>鶴見区</c:v>
                </c:pt>
                <c:pt idx="61">
                  <c:v>福島区</c:v>
                </c:pt>
                <c:pt idx="62">
                  <c:v>都島区</c:v>
                </c:pt>
                <c:pt idx="63">
                  <c:v>堺市美原区</c:v>
                </c:pt>
                <c:pt idx="64">
                  <c:v>河内長野市</c:v>
                </c:pt>
                <c:pt idx="65">
                  <c:v>堺市北区</c:v>
                </c:pt>
                <c:pt idx="66">
                  <c:v>泉佐野市</c:v>
                </c:pt>
                <c:pt idx="67">
                  <c:v>旭区</c:v>
                </c:pt>
                <c:pt idx="68">
                  <c:v>熊取町</c:v>
                </c:pt>
                <c:pt idx="69">
                  <c:v>松原市</c:v>
                </c:pt>
                <c:pt idx="70">
                  <c:v>交野市</c:v>
                </c:pt>
                <c:pt idx="71">
                  <c:v>能勢町</c:v>
                </c:pt>
                <c:pt idx="72">
                  <c:v>柏原市</c:v>
                </c:pt>
                <c:pt idx="73">
                  <c:v>田尻町</c:v>
                </c:pt>
              </c:strCache>
            </c:strRef>
          </c:cat>
          <c:val>
            <c:numRef>
              <c:f>市区町村別_普及率!$X$6:$X$79</c:f>
              <c:numCache>
                <c:formatCode>General</c:formatCode>
                <c:ptCount val="74"/>
                <c:pt idx="0">
                  <c:v>4.7999999999999936</c:v>
                </c:pt>
                <c:pt idx="1">
                  <c:v>-0.20000000000000018</c:v>
                </c:pt>
                <c:pt idx="2">
                  <c:v>0.60000000000000053</c:v>
                </c:pt>
                <c:pt idx="3">
                  <c:v>3.400000000000003</c:v>
                </c:pt>
                <c:pt idx="4">
                  <c:v>-1.0000000000000009</c:v>
                </c:pt>
                <c:pt idx="5">
                  <c:v>-1.8000000000000016</c:v>
                </c:pt>
                <c:pt idx="6">
                  <c:v>7.5999999999999961</c:v>
                </c:pt>
                <c:pt idx="7">
                  <c:v>-1.2000000000000011</c:v>
                </c:pt>
                <c:pt idx="8">
                  <c:v>-1.5000000000000013</c:v>
                </c:pt>
                <c:pt idx="9">
                  <c:v>1.3000000000000012</c:v>
                </c:pt>
                <c:pt idx="10">
                  <c:v>2.200000000000002</c:v>
                </c:pt>
                <c:pt idx="11">
                  <c:v>4.2999999999999927</c:v>
                </c:pt>
                <c:pt idx="12">
                  <c:v>3.5999999999999921</c:v>
                </c:pt>
                <c:pt idx="13">
                  <c:v>6.0999999999999943</c:v>
                </c:pt>
                <c:pt idx="14">
                  <c:v>0.30000000000000027</c:v>
                </c:pt>
                <c:pt idx="15">
                  <c:v>4.7000000000000046</c:v>
                </c:pt>
                <c:pt idx="16">
                  <c:v>0.40000000000000036</c:v>
                </c:pt>
                <c:pt idx="17">
                  <c:v>0.70000000000000062</c:v>
                </c:pt>
                <c:pt idx="18">
                  <c:v>4.9000000000000039</c:v>
                </c:pt>
                <c:pt idx="19">
                  <c:v>-0.10000000000000009</c:v>
                </c:pt>
                <c:pt idx="20">
                  <c:v>3.0000000000000027</c:v>
                </c:pt>
                <c:pt idx="21">
                  <c:v>1.100000000000001</c:v>
                </c:pt>
                <c:pt idx="22">
                  <c:v>-5.7999999999999936</c:v>
                </c:pt>
                <c:pt idx="23">
                  <c:v>0.30000000000000027</c:v>
                </c:pt>
                <c:pt idx="24">
                  <c:v>6.4000000000000057</c:v>
                </c:pt>
                <c:pt idx="25">
                  <c:v>2.300000000000002</c:v>
                </c:pt>
                <c:pt idx="26">
                  <c:v>-3.0999999999999917</c:v>
                </c:pt>
                <c:pt idx="27">
                  <c:v>-0.50000000000000044</c:v>
                </c:pt>
                <c:pt idx="28">
                  <c:v>-1.8000000000000016</c:v>
                </c:pt>
                <c:pt idx="29">
                  <c:v>-0.70000000000000062</c:v>
                </c:pt>
                <c:pt idx="30">
                  <c:v>-2.9999999999999916</c:v>
                </c:pt>
                <c:pt idx="31">
                  <c:v>1.7000000000000015</c:v>
                </c:pt>
                <c:pt idx="32">
                  <c:v>9.1000000000000032</c:v>
                </c:pt>
                <c:pt idx="33">
                  <c:v>3.7000000000000033</c:v>
                </c:pt>
                <c:pt idx="34">
                  <c:v>-0.50000000000000044</c:v>
                </c:pt>
                <c:pt idx="35">
                  <c:v>3.9000000000000035</c:v>
                </c:pt>
                <c:pt idx="36">
                  <c:v>2.300000000000002</c:v>
                </c:pt>
                <c:pt idx="37">
                  <c:v>2.1000000000000019</c:v>
                </c:pt>
                <c:pt idx="38">
                  <c:v>3.3000000000000029</c:v>
                </c:pt>
                <c:pt idx="39">
                  <c:v>1.0000000000000009</c:v>
                </c:pt>
                <c:pt idx="40">
                  <c:v>5.4999999999999991</c:v>
                </c:pt>
                <c:pt idx="41">
                  <c:v>2.1000000000000019</c:v>
                </c:pt>
                <c:pt idx="42">
                  <c:v>-1.4000000000000012</c:v>
                </c:pt>
                <c:pt idx="43">
                  <c:v>2.6000000000000023</c:v>
                </c:pt>
                <c:pt idx="44">
                  <c:v>0.9000000000000008</c:v>
                </c:pt>
                <c:pt idx="45">
                  <c:v>1.0000000000000009</c:v>
                </c:pt>
                <c:pt idx="46">
                  <c:v>0</c:v>
                </c:pt>
                <c:pt idx="47">
                  <c:v>3.5999999999999979</c:v>
                </c:pt>
                <c:pt idx="48">
                  <c:v>3.8999999999999977</c:v>
                </c:pt>
                <c:pt idx="49">
                  <c:v>0.80000000000000071</c:v>
                </c:pt>
                <c:pt idx="50">
                  <c:v>2.0999999999999961</c:v>
                </c:pt>
                <c:pt idx="51">
                  <c:v>0</c:v>
                </c:pt>
                <c:pt idx="52">
                  <c:v>7.9999999999999964</c:v>
                </c:pt>
                <c:pt idx="53">
                  <c:v>-0.70000000000000062</c:v>
                </c:pt>
                <c:pt idx="54">
                  <c:v>6.7</c:v>
                </c:pt>
                <c:pt idx="55">
                  <c:v>1.9999999999999962</c:v>
                </c:pt>
                <c:pt idx="56">
                  <c:v>6.2</c:v>
                </c:pt>
                <c:pt idx="57">
                  <c:v>0.20000000000000018</c:v>
                </c:pt>
                <c:pt idx="58">
                  <c:v>-3.1999999999999975</c:v>
                </c:pt>
                <c:pt idx="59">
                  <c:v>2.0000000000000018</c:v>
                </c:pt>
                <c:pt idx="60">
                  <c:v>4.1000000000000032</c:v>
                </c:pt>
                <c:pt idx="61">
                  <c:v>1.100000000000001</c:v>
                </c:pt>
                <c:pt idx="62">
                  <c:v>1.0000000000000009</c:v>
                </c:pt>
                <c:pt idx="63">
                  <c:v>5.6</c:v>
                </c:pt>
                <c:pt idx="64">
                  <c:v>3.1000000000000028</c:v>
                </c:pt>
                <c:pt idx="65">
                  <c:v>-1.3000000000000012</c:v>
                </c:pt>
                <c:pt idx="66">
                  <c:v>6.9</c:v>
                </c:pt>
                <c:pt idx="67">
                  <c:v>-4.5999999999999988</c:v>
                </c:pt>
                <c:pt idx="68">
                  <c:v>1.4999999999999958</c:v>
                </c:pt>
                <c:pt idx="69">
                  <c:v>2.599999999999997</c:v>
                </c:pt>
                <c:pt idx="70">
                  <c:v>3.2999999999999972</c:v>
                </c:pt>
                <c:pt idx="71">
                  <c:v>-5.6</c:v>
                </c:pt>
                <c:pt idx="72">
                  <c:v>-7.1000000000000005</c:v>
                </c:pt>
                <c:pt idx="73">
                  <c:v>7.5000000000000009</c:v>
                </c:pt>
              </c:numCache>
            </c:numRef>
          </c:val>
          <c:extLst>
            <c:ext xmlns:c16="http://schemas.microsoft.com/office/drawing/2014/chart" uri="{C3380CC4-5D6E-409C-BE32-E72D297353CC}">
              <c16:uniqueId val="{00000010-BF96-4CFC-827C-C5B3461AA601}"/>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7519685990338163"/>
                  <c:y val="-0.8910203968253968"/>
                </c:manualLayout>
              </c:layout>
              <c:tx>
                <c:rich>
                  <a:bodyPr wrap="square" lIns="38100" tIns="19050" rIns="38100" bIns="19050" anchor="ctr">
                    <a:spAutoFit/>
                  </a:bodyPr>
                  <a:lstStyle/>
                  <a:p>
                    <a:pPr>
                      <a:defRPr/>
                    </a:pPr>
                    <a:fld id="{BA1C992A-D161-4647-BFC6-5CE234718ECE}" type="SERIESNAME">
                      <a:rPr lang="ja-JP" altLang="en-US"/>
                      <a:pPr>
                        <a:defRPr/>
                      </a:pPr>
                      <a:t>[系列名]</a:t>
                    </a:fld>
                    <a:r>
                      <a:rPr lang="ja-JP" altLang="en-US" baseline="0"/>
                      <a:t>
</a:t>
                    </a:r>
                    <a:fld id="{89AB6702-7948-4B52-9DAC-415A63B573F2}" type="XVALUE">
                      <a:rPr lang="en-US" altLang="ja-JP" baseline="0">
                        <a:solidFill>
                          <a:schemeClr val="tx1"/>
                        </a:solidFill>
                      </a:rPr>
                      <a:pPr>
                        <a:defRPr/>
                      </a:pPr>
                      <a:t>[X 値]</a:t>
                    </a:fld>
                    <a:endParaRPr lang="ja-JP" altLang="en-US" baseline="0"/>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BF96-4CFC-827C-C5B3461AA601}"/>
                </c:ext>
              </c:extLst>
            </c:dLbl>
            <c:numFmt formatCode="#,##0_ ;[Red]\-#,##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1.8000000000000016</c:v>
                </c:pt>
                <c:pt idx="1">
                  <c:v>1.8000000000000016</c:v>
                </c:pt>
                <c:pt idx="2">
                  <c:v>1.8000000000000016</c:v>
                </c:pt>
                <c:pt idx="3">
                  <c:v>1.8000000000000016</c:v>
                </c:pt>
                <c:pt idx="4">
                  <c:v>1.8000000000000016</c:v>
                </c:pt>
                <c:pt idx="5">
                  <c:v>1.8000000000000016</c:v>
                </c:pt>
                <c:pt idx="6">
                  <c:v>1.8000000000000016</c:v>
                </c:pt>
                <c:pt idx="7">
                  <c:v>1.8000000000000016</c:v>
                </c:pt>
                <c:pt idx="8">
                  <c:v>1.8000000000000016</c:v>
                </c:pt>
                <c:pt idx="9">
                  <c:v>1.8000000000000016</c:v>
                </c:pt>
                <c:pt idx="10">
                  <c:v>1.8000000000000016</c:v>
                </c:pt>
                <c:pt idx="11">
                  <c:v>1.8000000000000016</c:v>
                </c:pt>
                <c:pt idx="12">
                  <c:v>1.8000000000000016</c:v>
                </c:pt>
                <c:pt idx="13">
                  <c:v>1.8000000000000016</c:v>
                </c:pt>
                <c:pt idx="14">
                  <c:v>1.8000000000000016</c:v>
                </c:pt>
                <c:pt idx="15">
                  <c:v>1.8000000000000016</c:v>
                </c:pt>
                <c:pt idx="16">
                  <c:v>1.8000000000000016</c:v>
                </c:pt>
                <c:pt idx="17">
                  <c:v>1.8000000000000016</c:v>
                </c:pt>
                <c:pt idx="18">
                  <c:v>1.8000000000000016</c:v>
                </c:pt>
                <c:pt idx="19">
                  <c:v>1.8000000000000016</c:v>
                </c:pt>
                <c:pt idx="20">
                  <c:v>1.8000000000000016</c:v>
                </c:pt>
                <c:pt idx="21">
                  <c:v>1.8000000000000016</c:v>
                </c:pt>
                <c:pt idx="22">
                  <c:v>1.8000000000000016</c:v>
                </c:pt>
                <c:pt idx="23">
                  <c:v>1.8000000000000016</c:v>
                </c:pt>
                <c:pt idx="24">
                  <c:v>1.8000000000000016</c:v>
                </c:pt>
                <c:pt idx="25">
                  <c:v>1.8000000000000016</c:v>
                </c:pt>
                <c:pt idx="26">
                  <c:v>1.8000000000000016</c:v>
                </c:pt>
                <c:pt idx="27">
                  <c:v>1.8000000000000016</c:v>
                </c:pt>
                <c:pt idx="28">
                  <c:v>1.8000000000000016</c:v>
                </c:pt>
                <c:pt idx="29">
                  <c:v>1.8000000000000016</c:v>
                </c:pt>
                <c:pt idx="30">
                  <c:v>1.8000000000000016</c:v>
                </c:pt>
                <c:pt idx="31">
                  <c:v>1.8000000000000016</c:v>
                </c:pt>
                <c:pt idx="32">
                  <c:v>1.8000000000000016</c:v>
                </c:pt>
                <c:pt idx="33">
                  <c:v>1.8000000000000016</c:v>
                </c:pt>
                <c:pt idx="34">
                  <c:v>1.8000000000000016</c:v>
                </c:pt>
                <c:pt idx="35">
                  <c:v>1.8000000000000016</c:v>
                </c:pt>
                <c:pt idx="36">
                  <c:v>1.8000000000000016</c:v>
                </c:pt>
                <c:pt idx="37">
                  <c:v>1.8000000000000016</c:v>
                </c:pt>
                <c:pt idx="38">
                  <c:v>1.8000000000000016</c:v>
                </c:pt>
                <c:pt idx="39">
                  <c:v>1.8000000000000016</c:v>
                </c:pt>
                <c:pt idx="40">
                  <c:v>1.8000000000000016</c:v>
                </c:pt>
                <c:pt idx="41">
                  <c:v>1.8000000000000016</c:v>
                </c:pt>
                <c:pt idx="42">
                  <c:v>1.8000000000000016</c:v>
                </c:pt>
                <c:pt idx="43">
                  <c:v>1.8000000000000016</c:v>
                </c:pt>
                <c:pt idx="44">
                  <c:v>1.8000000000000016</c:v>
                </c:pt>
                <c:pt idx="45">
                  <c:v>1.8000000000000016</c:v>
                </c:pt>
                <c:pt idx="46">
                  <c:v>1.8000000000000016</c:v>
                </c:pt>
                <c:pt idx="47">
                  <c:v>1.8000000000000016</c:v>
                </c:pt>
                <c:pt idx="48">
                  <c:v>1.8000000000000016</c:v>
                </c:pt>
                <c:pt idx="49">
                  <c:v>1.8000000000000016</c:v>
                </c:pt>
                <c:pt idx="50">
                  <c:v>1.8000000000000016</c:v>
                </c:pt>
                <c:pt idx="51">
                  <c:v>1.8000000000000016</c:v>
                </c:pt>
                <c:pt idx="52">
                  <c:v>1.8000000000000016</c:v>
                </c:pt>
                <c:pt idx="53">
                  <c:v>1.8000000000000016</c:v>
                </c:pt>
                <c:pt idx="54">
                  <c:v>1.8000000000000016</c:v>
                </c:pt>
                <c:pt idx="55">
                  <c:v>1.8000000000000016</c:v>
                </c:pt>
                <c:pt idx="56">
                  <c:v>1.8000000000000016</c:v>
                </c:pt>
                <c:pt idx="57">
                  <c:v>1.8000000000000016</c:v>
                </c:pt>
                <c:pt idx="58">
                  <c:v>1.8000000000000016</c:v>
                </c:pt>
                <c:pt idx="59">
                  <c:v>1.8000000000000016</c:v>
                </c:pt>
                <c:pt idx="60">
                  <c:v>1.8000000000000016</c:v>
                </c:pt>
                <c:pt idx="61">
                  <c:v>1.8000000000000016</c:v>
                </c:pt>
                <c:pt idx="62">
                  <c:v>1.8000000000000016</c:v>
                </c:pt>
                <c:pt idx="63">
                  <c:v>1.8000000000000016</c:v>
                </c:pt>
                <c:pt idx="64">
                  <c:v>1.8000000000000016</c:v>
                </c:pt>
                <c:pt idx="65">
                  <c:v>1.8000000000000016</c:v>
                </c:pt>
                <c:pt idx="66">
                  <c:v>1.8000000000000016</c:v>
                </c:pt>
                <c:pt idx="67">
                  <c:v>1.8000000000000016</c:v>
                </c:pt>
                <c:pt idx="68">
                  <c:v>1.8000000000000016</c:v>
                </c:pt>
                <c:pt idx="69">
                  <c:v>1.8000000000000016</c:v>
                </c:pt>
                <c:pt idx="70">
                  <c:v>1.8000000000000016</c:v>
                </c:pt>
                <c:pt idx="71">
                  <c:v>1.8000000000000016</c:v>
                </c:pt>
                <c:pt idx="72">
                  <c:v>1.8000000000000016</c:v>
                </c:pt>
                <c:pt idx="73">
                  <c:v>1.8000000000000016</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2-BF96-4CFC-827C-C5B3461AA601}"/>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90050833333333336"/>
              <c:y val="2.57498412698412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7426835748792271"/>
          <c:y val="1.34742857142857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11</xdr:col>
      <xdr:colOff>621689</xdr:colOff>
      <xdr:row>60</xdr:row>
      <xdr:rowOff>195043</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23</xdr:row>
      <xdr:rowOff>0</xdr:rowOff>
    </xdr:from>
    <xdr:to>
      <xdr:col>11</xdr:col>
      <xdr:colOff>627750</xdr:colOff>
      <xdr:row>58</xdr:row>
      <xdr:rowOff>197444</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2CB096E1-D4D8-48F4-ACB9-A1926F521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171145</xdr:rowOff>
    </xdr:to>
    <xdr:pic>
      <xdr:nvPicPr>
        <xdr:cNvPr id="5" name="図 4">
          <a:extLst>
            <a:ext uri="{FF2B5EF4-FFF2-40B4-BE49-F238E27FC236}">
              <a16:creationId xmlns:a16="http://schemas.microsoft.com/office/drawing/2014/main" id="{8A74C891-A601-472B-9A38-22517FD63E8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1152525" y="3162300"/>
          <a:ext cx="7221600" cy="108010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4AD7BC33-51E0-495B-A63A-9334887F5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171141</xdr:rowOff>
    </xdr:to>
    <xdr:pic>
      <xdr:nvPicPr>
        <xdr:cNvPr id="5" name="図 4">
          <a:extLst>
            <a:ext uri="{FF2B5EF4-FFF2-40B4-BE49-F238E27FC236}">
              <a16:creationId xmlns:a16="http://schemas.microsoft.com/office/drawing/2014/main" id="{2464CA4F-899A-459B-8B20-9C4B56357C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1152525" y="3162300"/>
          <a:ext cx="7221600" cy="108010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 width="3.625" style="4" customWidth="1"/>
    <col min="17" max="16384" width="7.625" style="4"/>
  </cols>
  <sheetData>
    <row r="1" spans="2:15" ht="16.5" customHeight="1">
      <c r="B1" s="107" t="s">
        <v>140</v>
      </c>
    </row>
    <row r="2" spans="2:15" s="2" customFormat="1" ht="16.5" customHeight="1" thickBot="1">
      <c r="B2" s="2" t="s">
        <v>141</v>
      </c>
    </row>
    <row r="3" spans="2:15" s="2" customFormat="1" ht="15.75" customHeight="1">
      <c r="B3" s="151"/>
      <c r="C3" s="152"/>
      <c r="D3" s="152"/>
      <c r="E3" s="152"/>
      <c r="F3" s="153"/>
      <c r="G3" s="171" t="s">
        <v>98</v>
      </c>
      <c r="H3" s="172"/>
      <c r="I3" s="172"/>
      <c r="J3" s="172"/>
      <c r="K3" s="172"/>
      <c r="L3" s="172"/>
      <c r="M3" s="173"/>
      <c r="N3" s="157" t="s">
        <v>57</v>
      </c>
      <c r="O3" s="158"/>
    </row>
    <row r="4" spans="2:15" s="2" customFormat="1" ht="15.75" customHeight="1">
      <c r="B4" s="154"/>
      <c r="C4" s="155"/>
      <c r="D4" s="155"/>
      <c r="E4" s="155"/>
      <c r="F4" s="156"/>
      <c r="G4" s="80" t="s">
        <v>99</v>
      </c>
      <c r="H4" s="80" t="s">
        <v>100</v>
      </c>
      <c r="I4" s="80" t="s">
        <v>101</v>
      </c>
      <c r="J4" s="80" t="s">
        <v>102</v>
      </c>
      <c r="K4" s="80" t="s">
        <v>103</v>
      </c>
      <c r="L4" s="80" t="s">
        <v>104</v>
      </c>
      <c r="M4" s="80" t="s">
        <v>105</v>
      </c>
      <c r="N4" s="39" t="s">
        <v>125</v>
      </c>
      <c r="O4" s="81" t="s">
        <v>116</v>
      </c>
    </row>
    <row r="5" spans="2:15" ht="15.75" customHeight="1">
      <c r="B5" s="40" t="s">
        <v>58</v>
      </c>
      <c r="C5" s="159" t="s">
        <v>106</v>
      </c>
      <c r="D5" s="160"/>
      <c r="E5" s="160"/>
      <c r="F5" s="161"/>
      <c r="G5" s="87">
        <v>440741.08546600002</v>
      </c>
      <c r="H5" s="87">
        <v>1553053.36378</v>
      </c>
      <c r="I5" s="87">
        <v>200885740.7608</v>
      </c>
      <c r="J5" s="87">
        <v>163895690.27826101</v>
      </c>
      <c r="K5" s="87">
        <v>94630818.471442804</v>
      </c>
      <c r="L5" s="87">
        <v>32174460.004625</v>
      </c>
      <c r="M5" s="87">
        <v>12524640.382803001</v>
      </c>
      <c r="N5" s="88">
        <v>506105144.34717786</v>
      </c>
      <c r="O5" s="41"/>
    </row>
    <row r="6" spans="2:15" ht="15.75" customHeight="1">
      <c r="B6" s="42" t="s">
        <v>59</v>
      </c>
      <c r="C6" s="162" t="s">
        <v>107</v>
      </c>
      <c r="D6" s="163"/>
      <c r="E6" s="163"/>
      <c r="F6" s="164"/>
      <c r="G6" s="89">
        <v>283371.78546599997</v>
      </c>
      <c r="H6" s="89">
        <v>986082.27</v>
      </c>
      <c r="I6" s="89">
        <v>148939828.28321001</v>
      </c>
      <c r="J6" s="89">
        <v>114258713.058779</v>
      </c>
      <c r="K6" s="89">
        <v>68349481.619420797</v>
      </c>
      <c r="L6" s="89">
        <v>22806703.062283002</v>
      </c>
      <c r="M6" s="89">
        <v>10613852.301803</v>
      </c>
      <c r="N6" s="90">
        <v>366238032.38096178</v>
      </c>
      <c r="O6" s="91">
        <v>1</v>
      </c>
    </row>
    <row r="7" spans="2:15" ht="15.75" customHeight="1">
      <c r="B7" s="43" t="s">
        <v>60</v>
      </c>
      <c r="C7" s="148" t="s">
        <v>61</v>
      </c>
      <c r="D7" s="149"/>
      <c r="E7" s="149"/>
      <c r="F7" s="150"/>
      <c r="G7" s="89">
        <v>132177.33546599999</v>
      </c>
      <c r="H7" s="89">
        <v>429588.39</v>
      </c>
      <c r="I7" s="89">
        <v>37442107.97501</v>
      </c>
      <c r="J7" s="89">
        <v>37576575.473278999</v>
      </c>
      <c r="K7" s="89">
        <v>21767606.785615999</v>
      </c>
      <c r="L7" s="89">
        <v>9378626.8897830006</v>
      </c>
      <c r="M7" s="89">
        <v>3018746.8298030002</v>
      </c>
      <c r="N7" s="90">
        <v>109745429.67895699</v>
      </c>
      <c r="O7" s="91">
        <v>0.29965601596723168</v>
      </c>
    </row>
    <row r="8" spans="2:15" ht="15.75" customHeight="1">
      <c r="B8" s="44" t="s">
        <v>62</v>
      </c>
      <c r="C8" s="148" t="s">
        <v>63</v>
      </c>
      <c r="D8" s="149"/>
      <c r="E8" s="149"/>
      <c r="F8" s="150"/>
      <c r="G8" s="92">
        <v>151194.45000000001</v>
      </c>
      <c r="H8" s="92">
        <v>556493.88</v>
      </c>
      <c r="I8" s="92">
        <v>111497720.3082</v>
      </c>
      <c r="J8" s="92">
        <v>76682137.585500002</v>
      </c>
      <c r="K8" s="92">
        <v>46581874.833804801</v>
      </c>
      <c r="L8" s="92">
        <v>13428076.172499999</v>
      </c>
      <c r="M8" s="92">
        <v>7595105.4720000001</v>
      </c>
      <c r="N8" s="90">
        <v>256492602.70200479</v>
      </c>
      <c r="O8" s="91">
        <v>0.70034398403276832</v>
      </c>
    </row>
    <row r="9" spans="2:15" ht="15.75" customHeight="1">
      <c r="B9" s="43" t="s">
        <v>64</v>
      </c>
      <c r="C9" s="148" t="s">
        <v>65</v>
      </c>
      <c r="D9" s="149"/>
      <c r="E9" s="149"/>
      <c r="F9" s="150"/>
      <c r="G9" s="92">
        <v>110199.55</v>
      </c>
      <c r="H9" s="92">
        <v>420267.65</v>
      </c>
      <c r="I9" s="92">
        <v>40183650.302000001</v>
      </c>
      <c r="J9" s="92">
        <v>38824095.447899997</v>
      </c>
      <c r="K9" s="92">
        <v>20477324</v>
      </c>
      <c r="L9" s="92">
        <v>8541314.4865000006</v>
      </c>
      <c r="M9" s="92">
        <v>1872755.9820000001</v>
      </c>
      <c r="N9" s="93">
        <v>110429607.41839999</v>
      </c>
      <c r="O9" s="94">
        <v>0.30152413909741305</v>
      </c>
    </row>
    <row r="10" spans="2:15" ht="15.75" customHeight="1">
      <c r="B10" s="45" t="s">
        <v>66</v>
      </c>
      <c r="C10" s="165" t="s">
        <v>150</v>
      </c>
      <c r="D10" s="166"/>
      <c r="E10" s="166"/>
      <c r="F10" s="167"/>
      <c r="G10" s="95" t="s">
        <v>122</v>
      </c>
      <c r="H10" s="95" t="s">
        <v>122</v>
      </c>
      <c r="I10" s="95" t="s">
        <v>122</v>
      </c>
      <c r="J10" s="95" t="s">
        <v>122</v>
      </c>
      <c r="K10" s="95" t="s">
        <v>122</v>
      </c>
      <c r="L10" s="95" t="s">
        <v>122</v>
      </c>
      <c r="M10" s="95" t="s">
        <v>122</v>
      </c>
      <c r="N10" s="96" t="s">
        <v>122</v>
      </c>
      <c r="O10" s="97" t="s">
        <v>122</v>
      </c>
    </row>
    <row r="11" spans="2:15" ht="15.75" customHeight="1">
      <c r="B11" s="46" t="s">
        <v>67</v>
      </c>
      <c r="C11" s="168" t="s">
        <v>151</v>
      </c>
      <c r="D11" s="169"/>
      <c r="E11" s="169"/>
      <c r="F11" s="170"/>
      <c r="G11" s="98" t="s">
        <v>122</v>
      </c>
      <c r="H11" s="98" t="s">
        <v>122</v>
      </c>
      <c r="I11" s="98" t="s">
        <v>122</v>
      </c>
      <c r="J11" s="98" t="s">
        <v>122</v>
      </c>
      <c r="K11" s="98" t="s">
        <v>122</v>
      </c>
      <c r="L11" s="98" t="s">
        <v>122</v>
      </c>
      <c r="M11" s="98" t="s">
        <v>122</v>
      </c>
      <c r="N11" s="99" t="s">
        <v>122</v>
      </c>
      <c r="O11" s="100" t="s">
        <v>122</v>
      </c>
    </row>
    <row r="12" spans="2:15" ht="15.75" customHeight="1">
      <c r="B12" s="42" t="s">
        <v>68</v>
      </c>
      <c r="C12" s="148" t="s">
        <v>69</v>
      </c>
      <c r="D12" s="149"/>
      <c r="E12" s="149"/>
      <c r="F12" s="150"/>
      <c r="G12" s="101">
        <v>40994.9</v>
      </c>
      <c r="H12" s="101">
        <v>136226.23000000001</v>
      </c>
      <c r="I12" s="101">
        <v>71314070.006200001</v>
      </c>
      <c r="J12" s="101">
        <v>37858042.137599997</v>
      </c>
      <c r="K12" s="101">
        <v>26104550.833804801</v>
      </c>
      <c r="L12" s="101">
        <v>4886761.6859999998</v>
      </c>
      <c r="M12" s="101">
        <v>5722349.4900000002</v>
      </c>
      <c r="N12" s="88">
        <v>146062995.2836048</v>
      </c>
      <c r="O12" s="102">
        <v>0.39881984493535527</v>
      </c>
    </row>
    <row r="13" spans="2:15" ht="15.75" customHeight="1">
      <c r="B13" s="42" t="s">
        <v>70</v>
      </c>
      <c r="C13" s="148" t="s">
        <v>152</v>
      </c>
      <c r="D13" s="149"/>
      <c r="E13" s="149"/>
      <c r="F13" s="150"/>
      <c r="G13" s="87" t="s">
        <v>122</v>
      </c>
      <c r="H13" s="87" t="s">
        <v>122</v>
      </c>
      <c r="I13" s="87" t="s">
        <v>122</v>
      </c>
      <c r="J13" s="87" t="s">
        <v>122</v>
      </c>
      <c r="K13" s="87" t="s">
        <v>122</v>
      </c>
      <c r="L13" s="87" t="s">
        <v>122</v>
      </c>
      <c r="M13" s="87" t="s">
        <v>122</v>
      </c>
      <c r="N13" s="90" t="s">
        <v>122</v>
      </c>
      <c r="O13" s="47"/>
    </row>
    <row r="14" spans="2:15" ht="15.75" customHeight="1" thickBot="1">
      <c r="B14" s="42" t="s">
        <v>71</v>
      </c>
      <c r="C14" s="148" t="s">
        <v>108</v>
      </c>
      <c r="D14" s="149"/>
      <c r="E14" s="149"/>
      <c r="F14" s="150"/>
      <c r="G14" s="103">
        <v>0.54533803919409418</v>
      </c>
      <c r="H14" s="103">
        <v>0.5054837169834081</v>
      </c>
      <c r="I14" s="103">
        <v>0.48234128472402993</v>
      </c>
      <c r="J14" s="103">
        <v>0.4918356739569209</v>
      </c>
      <c r="K14" s="103">
        <v>0.51527145105484862</v>
      </c>
      <c r="L14" s="103">
        <v>0.52336258768098376</v>
      </c>
      <c r="M14" s="103">
        <v>0.61714097813025581</v>
      </c>
      <c r="N14" s="48">
        <v>0.49844628676242603</v>
      </c>
      <c r="O14" s="49"/>
    </row>
    <row r="15" spans="2:15" s="2" customFormat="1" ht="13.5" customHeight="1">
      <c r="B15" s="30" t="s">
        <v>169</v>
      </c>
      <c r="C15" s="6"/>
      <c r="D15" s="6"/>
      <c r="E15" s="6"/>
      <c r="F15" s="6"/>
      <c r="G15" s="6"/>
      <c r="H15" s="6"/>
      <c r="I15" s="6"/>
      <c r="J15" s="6"/>
      <c r="K15" s="6"/>
      <c r="L15" s="6"/>
      <c r="M15" s="6"/>
      <c r="N15" s="6"/>
      <c r="O15" s="6"/>
    </row>
    <row r="16" spans="2:15" s="2" customFormat="1" ht="13.5" customHeight="1">
      <c r="B16" s="34" t="s">
        <v>97</v>
      </c>
      <c r="C16" s="6"/>
      <c r="D16" s="6"/>
      <c r="E16" s="6"/>
      <c r="F16" s="6"/>
      <c r="G16" s="6"/>
      <c r="H16" s="6"/>
      <c r="I16" s="6"/>
      <c r="J16" s="6"/>
      <c r="K16" s="6"/>
      <c r="L16" s="6"/>
      <c r="M16" s="6"/>
      <c r="N16" s="6"/>
      <c r="O16" s="6"/>
    </row>
    <row r="17" spans="2:15" s="2" customFormat="1" ht="13.5" customHeight="1">
      <c r="B17" s="34" t="s">
        <v>168</v>
      </c>
      <c r="C17" s="6"/>
      <c r="D17" s="6"/>
      <c r="E17" s="6"/>
      <c r="F17" s="6"/>
      <c r="G17" s="6"/>
      <c r="H17" s="6"/>
      <c r="I17" s="6"/>
      <c r="J17" s="6"/>
      <c r="K17" s="6"/>
      <c r="L17" s="6"/>
      <c r="M17" s="6"/>
      <c r="N17" s="6"/>
      <c r="O17" s="6"/>
    </row>
    <row r="18" spans="2:15" s="2" customFormat="1" ht="13.5" customHeight="1">
      <c r="B18" s="35" t="s">
        <v>109</v>
      </c>
      <c r="C18" s="3"/>
      <c r="D18" s="3"/>
      <c r="E18" s="3"/>
      <c r="F18" s="3"/>
      <c r="G18" s="3"/>
      <c r="H18" s="3"/>
      <c r="I18" s="3"/>
      <c r="J18" s="3"/>
      <c r="K18" s="3"/>
      <c r="L18" s="3"/>
      <c r="M18" s="3"/>
      <c r="N18" s="3"/>
      <c r="O18" s="3"/>
    </row>
    <row r="19" spans="2:15" s="7" customFormat="1" ht="13.5" customHeight="1">
      <c r="B19" s="105" t="s">
        <v>119</v>
      </c>
      <c r="C19" s="8"/>
      <c r="D19" s="8"/>
      <c r="E19" s="8"/>
      <c r="F19" s="8"/>
      <c r="G19" s="8"/>
      <c r="H19" s="8"/>
      <c r="I19" s="8"/>
      <c r="J19" s="8"/>
      <c r="K19" s="8"/>
      <c r="L19" s="8"/>
      <c r="M19" s="8"/>
      <c r="N19" s="8"/>
      <c r="O19" s="9"/>
    </row>
    <row r="20" spans="2:15" s="7" customFormat="1" ht="13.5" customHeight="1">
      <c r="B20" s="105" t="s">
        <v>120</v>
      </c>
      <c r="C20" s="8"/>
      <c r="D20" s="8"/>
      <c r="E20" s="8"/>
      <c r="F20" s="8"/>
      <c r="G20" s="8"/>
      <c r="H20" s="8"/>
      <c r="I20" s="8"/>
      <c r="J20" s="8"/>
      <c r="K20" s="8"/>
      <c r="L20" s="8"/>
      <c r="M20" s="8"/>
      <c r="N20" s="8"/>
      <c r="O20" s="9"/>
    </row>
    <row r="21" spans="2:15" s="7" customFormat="1" ht="13.5" customHeight="1">
      <c r="B21" s="36" t="s">
        <v>121</v>
      </c>
      <c r="G21" s="8"/>
      <c r="H21" s="8"/>
      <c r="I21" s="8"/>
      <c r="J21" s="8"/>
      <c r="K21" s="8"/>
      <c r="L21" s="8"/>
      <c r="M21" s="8"/>
      <c r="N21" s="8"/>
      <c r="O21" s="9"/>
    </row>
    <row r="22" spans="2:15" s="7" customFormat="1" ht="13.5" customHeight="1">
      <c r="B22" s="36"/>
      <c r="G22" s="8"/>
      <c r="H22" s="8"/>
      <c r="I22" s="8"/>
      <c r="J22" s="8"/>
      <c r="K22" s="8"/>
      <c r="L22" s="8"/>
      <c r="M22" s="8"/>
      <c r="N22" s="8"/>
      <c r="O22" s="9"/>
    </row>
    <row r="23" spans="2:15" s="10" customFormat="1" ht="13.5" customHeight="1"/>
    <row r="24" spans="2:15" s="7" customFormat="1" ht="16.5" customHeight="1">
      <c r="B24" s="2" t="s">
        <v>140</v>
      </c>
      <c r="C24" s="11"/>
      <c r="D24" s="11"/>
      <c r="E24" s="11"/>
      <c r="F24" s="11"/>
      <c r="G24" s="11"/>
      <c r="H24" s="11"/>
      <c r="I24" s="11"/>
      <c r="J24" s="11"/>
      <c r="K24" s="11"/>
      <c r="L24" s="11"/>
      <c r="M24" s="11"/>
      <c r="N24" s="11"/>
      <c r="O24" s="12"/>
    </row>
    <row r="25" spans="2:15" s="7" customFormat="1" ht="16.5" customHeight="1">
      <c r="B25" s="2" t="s">
        <v>141</v>
      </c>
      <c r="C25" s="13"/>
      <c r="D25" s="13"/>
      <c r="E25" s="13"/>
      <c r="F25" s="13"/>
      <c r="G25" s="13"/>
      <c r="H25" s="13"/>
      <c r="I25" s="13"/>
      <c r="J25" s="13"/>
      <c r="K25" s="13"/>
      <c r="L25" s="13"/>
      <c r="M25" s="13"/>
      <c r="N25" s="13"/>
      <c r="O25" s="14"/>
    </row>
    <row r="26" spans="2:15" s="7" customFormat="1" ht="15.75" customHeight="1">
      <c r="B26" s="15"/>
      <c r="C26" s="3"/>
      <c r="D26" s="3"/>
      <c r="E26" s="3"/>
      <c r="F26" s="3"/>
      <c r="G26" s="3"/>
      <c r="H26" s="3"/>
      <c r="I26" s="3"/>
      <c r="J26" s="3"/>
      <c r="K26" s="3"/>
      <c r="L26" s="3"/>
      <c r="M26" s="3"/>
      <c r="N26" s="3"/>
      <c r="O26" s="3"/>
    </row>
    <row r="27" spans="2:15" s="7" customFormat="1" ht="15.75" customHeight="1">
      <c r="B27" s="3"/>
      <c r="C27" s="4"/>
      <c r="D27" s="4"/>
      <c r="E27" s="4"/>
      <c r="F27" s="4"/>
      <c r="G27" s="4"/>
      <c r="H27" s="4"/>
      <c r="I27" s="4"/>
      <c r="J27" s="4"/>
      <c r="K27" s="4"/>
      <c r="L27" s="4"/>
      <c r="M27" s="4"/>
      <c r="N27" s="4"/>
      <c r="O27" s="4"/>
    </row>
    <row r="28" spans="2:15" s="7" customFormat="1" ht="15.75" customHeight="1">
      <c r="B28" s="3"/>
      <c r="C28" s="4"/>
      <c r="D28" s="4"/>
      <c r="E28" s="4"/>
      <c r="F28" s="4"/>
      <c r="G28" s="4"/>
      <c r="H28" s="4"/>
      <c r="I28" s="4"/>
      <c r="J28" s="4"/>
      <c r="K28" s="4"/>
      <c r="L28" s="4"/>
      <c r="M28" s="4"/>
      <c r="N28" s="4"/>
      <c r="O28" s="4"/>
    </row>
    <row r="29" spans="2:15" s="7" customFormat="1" ht="15.75" customHeight="1">
      <c r="B29" s="3"/>
      <c r="C29" s="4"/>
      <c r="D29" s="4"/>
      <c r="E29" s="4"/>
      <c r="F29" s="4"/>
      <c r="G29" s="4"/>
      <c r="H29" s="4"/>
      <c r="I29" s="4"/>
      <c r="J29" s="4"/>
      <c r="K29" s="4"/>
      <c r="L29" s="4"/>
      <c r="M29" s="4"/>
      <c r="N29" s="4"/>
      <c r="O29" s="4"/>
    </row>
    <row r="30" spans="2:15" s="7" customFormat="1" ht="15.75" customHeight="1">
      <c r="B30" s="3"/>
      <c r="C30" s="4"/>
      <c r="D30" s="4"/>
      <c r="E30" s="4"/>
      <c r="F30" s="4"/>
      <c r="G30" s="4"/>
      <c r="H30" s="4"/>
      <c r="I30" s="4"/>
      <c r="J30" s="4"/>
      <c r="K30" s="4"/>
      <c r="L30" s="4"/>
      <c r="M30" s="4"/>
      <c r="N30" s="4"/>
      <c r="O30" s="4"/>
    </row>
    <row r="31" spans="2:15" s="7" customFormat="1" ht="15.75" customHeight="1">
      <c r="B31" s="3"/>
      <c r="C31" s="4"/>
      <c r="D31" s="4"/>
      <c r="E31" s="4"/>
      <c r="F31" s="4"/>
      <c r="G31" s="4"/>
      <c r="H31" s="4"/>
      <c r="I31" s="4"/>
      <c r="J31" s="4"/>
      <c r="K31" s="4"/>
      <c r="L31" s="4"/>
      <c r="M31" s="4"/>
      <c r="N31" s="4"/>
      <c r="O31" s="4"/>
    </row>
    <row r="32" spans="2: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3"/>
      <c r="C34" s="4"/>
      <c r="D34" s="4"/>
      <c r="E34" s="4"/>
      <c r="F34" s="4"/>
      <c r="G34" s="4"/>
      <c r="H34" s="4"/>
      <c r="I34" s="4"/>
      <c r="J34" s="4"/>
      <c r="K34" s="4"/>
      <c r="L34" s="4"/>
      <c r="M34" s="4"/>
      <c r="N34" s="4"/>
      <c r="O34" s="4"/>
    </row>
    <row r="35" spans="2:15" s="7" customFormat="1" ht="15.75" customHeight="1">
      <c r="B35" s="4"/>
      <c r="C35" s="4"/>
      <c r="D35" s="4"/>
      <c r="E35" s="4"/>
      <c r="F35" s="4"/>
      <c r="G35" s="4"/>
      <c r="H35" s="4"/>
      <c r="I35" s="4"/>
      <c r="J35" s="4"/>
      <c r="K35" s="4"/>
      <c r="L35" s="4"/>
      <c r="M35" s="4"/>
      <c r="N35" s="4"/>
      <c r="O35" s="4"/>
    </row>
    <row r="36" spans="2:15" s="7" customFormat="1" ht="15.75" customHeight="1">
      <c r="B36" s="4"/>
      <c r="C36" s="4"/>
      <c r="D36" s="4"/>
      <c r="E36" s="4"/>
      <c r="F36" s="4"/>
      <c r="G36" s="4"/>
      <c r="H36" s="4"/>
      <c r="I36" s="4"/>
      <c r="J36" s="4"/>
      <c r="K36" s="4"/>
      <c r="L36" s="4"/>
      <c r="M36" s="4"/>
      <c r="N36" s="4"/>
      <c r="O36" s="4"/>
    </row>
    <row r="37" spans="2:15" s="2"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4"/>
      <c r="C39" s="4"/>
      <c r="D39" s="4"/>
      <c r="E39" s="4"/>
      <c r="F39" s="4"/>
      <c r="G39" s="4"/>
      <c r="H39" s="4"/>
      <c r="I39" s="4"/>
      <c r="J39" s="4"/>
      <c r="K39" s="4"/>
      <c r="L39" s="4"/>
      <c r="M39" s="4"/>
      <c r="N39" s="4"/>
      <c r="O39" s="4"/>
    </row>
    <row r="40" spans="2:15" s="2" customFormat="1" ht="15.75" customHeight="1">
      <c r="B40" s="3"/>
      <c r="C40" s="4"/>
      <c r="D40" s="4"/>
      <c r="E40" s="4"/>
      <c r="F40" s="4"/>
      <c r="G40" s="4"/>
      <c r="H40" s="4"/>
      <c r="I40" s="4"/>
      <c r="J40" s="4"/>
      <c r="K40" s="4"/>
      <c r="L40" s="4"/>
      <c r="M40" s="4"/>
      <c r="N40" s="4"/>
      <c r="O40" s="4"/>
    </row>
    <row r="41" spans="2:15" s="2" customFormat="1" ht="15.75" customHeight="1">
      <c r="B41" s="3"/>
      <c r="C41" s="4"/>
      <c r="D41" s="4"/>
      <c r="E41" s="4"/>
      <c r="F41" s="4"/>
      <c r="G41" s="4"/>
      <c r="H41" s="4"/>
      <c r="I41" s="4"/>
      <c r="J41" s="4"/>
      <c r="K41" s="4"/>
      <c r="L41" s="4"/>
      <c r="M41" s="4"/>
      <c r="N41" s="4"/>
      <c r="O41" s="4"/>
    </row>
    <row r="42" spans="2:15" s="7" customFormat="1" ht="15.75" customHeight="1">
      <c r="B42" s="3"/>
      <c r="C42" s="4"/>
      <c r="D42" s="4"/>
      <c r="E42" s="4"/>
      <c r="F42" s="4"/>
      <c r="G42" s="4"/>
      <c r="H42" s="4"/>
      <c r="I42" s="4"/>
      <c r="J42" s="4"/>
      <c r="K42" s="4"/>
      <c r="L42" s="4"/>
      <c r="M42" s="4"/>
      <c r="N42" s="4"/>
      <c r="O42" s="4"/>
    </row>
    <row r="43" spans="2:15" s="7" customFormat="1" ht="15.75" customHeight="1">
      <c r="B43" s="3"/>
      <c r="C43" s="4"/>
      <c r="D43" s="4"/>
      <c r="E43" s="4"/>
      <c r="F43" s="4"/>
      <c r="G43" s="4"/>
      <c r="H43" s="4"/>
      <c r="I43" s="4"/>
      <c r="J43" s="4"/>
      <c r="K43" s="4"/>
      <c r="L43" s="4"/>
      <c r="M43" s="4"/>
      <c r="N43" s="4"/>
      <c r="O43" s="4"/>
    </row>
    <row r="44" spans="2:15" s="10" customFormat="1" ht="15.75" customHeight="1">
      <c r="B44" s="4"/>
      <c r="C44" s="4"/>
      <c r="D44" s="4"/>
      <c r="E44" s="4"/>
      <c r="F44" s="4"/>
      <c r="G44" s="4"/>
      <c r="H44" s="4"/>
      <c r="I44" s="4"/>
      <c r="J44" s="4"/>
      <c r="K44" s="4"/>
      <c r="L44" s="4"/>
      <c r="M44" s="4"/>
      <c r="N44" s="4"/>
      <c r="O44" s="4"/>
    </row>
    <row r="45" spans="2:15" s="10" customFormat="1" ht="15.75" customHeight="1">
      <c r="B45" s="3"/>
      <c r="C45" s="4"/>
      <c r="D45" s="4"/>
      <c r="E45" s="4"/>
      <c r="F45" s="4"/>
      <c r="G45" s="4"/>
      <c r="H45" s="4"/>
      <c r="I45" s="4"/>
      <c r="J45" s="4"/>
      <c r="K45" s="4"/>
      <c r="L45" s="4"/>
      <c r="M45" s="4"/>
      <c r="N45" s="4"/>
      <c r="O45" s="4"/>
    </row>
    <row r="46" spans="2:15" s="7" customFormat="1" ht="15.75" customHeight="1">
      <c r="B46" s="3"/>
      <c r="C46" s="4"/>
      <c r="D46" s="4"/>
      <c r="E46" s="4"/>
      <c r="F46" s="4"/>
      <c r="G46" s="4"/>
      <c r="H46" s="4"/>
      <c r="I46" s="4"/>
      <c r="J46" s="4"/>
      <c r="K46" s="4"/>
      <c r="L46" s="4"/>
      <c r="M46" s="4"/>
      <c r="N46" s="4"/>
      <c r="O46" s="4"/>
    </row>
    <row r="47" spans="2:15" s="7" customFormat="1" ht="15.75" customHeight="1">
      <c r="B47" s="3"/>
      <c r="C47" s="4"/>
      <c r="D47" s="4"/>
      <c r="E47" s="4"/>
      <c r="F47" s="4"/>
      <c r="G47" s="4"/>
      <c r="H47" s="4"/>
      <c r="I47" s="4"/>
      <c r="J47" s="4"/>
      <c r="K47" s="4"/>
      <c r="L47" s="4"/>
      <c r="M47" s="4"/>
      <c r="N47" s="4"/>
      <c r="O47" s="4"/>
    </row>
    <row r="48" spans="2:15"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5"/>
      <c r="C61" s="6"/>
      <c r="D61" s="6"/>
      <c r="E61" s="6"/>
      <c r="F61" s="6"/>
      <c r="G61" s="6"/>
      <c r="H61" s="6"/>
      <c r="I61" s="6"/>
      <c r="J61" s="6"/>
      <c r="K61" s="6"/>
      <c r="L61" s="6"/>
      <c r="M61" s="6"/>
      <c r="N61" s="6"/>
      <c r="O61" s="6"/>
    </row>
    <row r="62" spans="2:15" s="2" customFormat="1" ht="13.5" customHeight="1">
      <c r="B62" s="30" t="s">
        <v>169</v>
      </c>
      <c r="C62" s="6"/>
      <c r="D62" s="6"/>
      <c r="E62" s="6"/>
      <c r="F62" s="6"/>
      <c r="G62" s="6"/>
      <c r="H62" s="6"/>
      <c r="I62" s="6"/>
      <c r="J62" s="6"/>
      <c r="K62" s="6"/>
      <c r="L62" s="6"/>
      <c r="M62" s="6"/>
      <c r="N62" s="6"/>
      <c r="O62" s="6"/>
    </row>
    <row r="63" spans="2:15" s="2" customFormat="1" ht="13.5" customHeight="1">
      <c r="B63" s="34" t="s">
        <v>97</v>
      </c>
      <c r="C63" s="6"/>
      <c r="D63" s="6"/>
      <c r="E63" s="6"/>
      <c r="F63" s="6"/>
      <c r="G63" s="6"/>
      <c r="H63" s="6"/>
      <c r="I63" s="6"/>
      <c r="J63" s="6"/>
      <c r="K63" s="6"/>
      <c r="L63" s="6"/>
      <c r="M63" s="6"/>
      <c r="N63" s="6"/>
      <c r="O63" s="6"/>
    </row>
    <row r="64" spans="2:15" s="2" customFormat="1" ht="13.5" customHeight="1">
      <c r="B64" s="34" t="s">
        <v>168</v>
      </c>
      <c r="C64" s="6"/>
      <c r="D64" s="6"/>
      <c r="E64" s="6"/>
      <c r="F64" s="6"/>
      <c r="G64" s="6"/>
      <c r="H64" s="6"/>
      <c r="I64" s="6"/>
      <c r="J64" s="6"/>
      <c r="K64" s="6"/>
      <c r="L64" s="6"/>
      <c r="M64" s="6"/>
      <c r="N64" s="6"/>
      <c r="O64" s="6"/>
    </row>
    <row r="65" spans="2:15" s="2" customFormat="1" ht="13.5" customHeight="1">
      <c r="B65" s="37" t="s">
        <v>114</v>
      </c>
      <c r="C65" s="3"/>
      <c r="D65" s="3"/>
      <c r="E65" s="3"/>
      <c r="F65" s="3"/>
      <c r="G65" s="3"/>
      <c r="H65" s="3"/>
      <c r="I65" s="3"/>
      <c r="J65" s="3"/>
      <c r="K65" s="3"/>
      <c r="L65" s="3"/>
      <c r="M65" s="3"/>
      <c r="N65" s="3"/>
      <c r="O65" s="3"/>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F51D-C3D7-4648-B7B4-AC7085D7F857}">
  <sheetPr codeName="Sheet4"/>
  <dimension ref="B1:J14"/>
  <sheetViews>
    <sheetView showGridLines="0"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0" width="15.625" style="4" customWidth="1"/>
    <col min="11" max="16384" width="7.625" style="4"/>
  </cols>
  <sheetData>
    <row r="1" spans="2:10" ht="16.5" customHeight="1">
      <c r="B1" s="107" t="s">
        <v>140</v>
      </c>
    </row>
    <row r="2" spans="2:10" s="2" customFormat="1" ht="16.5" customHeight="1" thickBot="1">
      <c r="B2" s="2" t="s">
        <v>142</v>
      </c>
      <c r="G2" s="123"/>
      <c r="H2" s="123"/>
    </row>
    <row r="3" spans="2:10" s="2" customFormat="1" ht="15.75" customHeight="1">
      <c r="B3" s="151"/>
      <c r="C3" s="152"/>
      <c r="D3" s="152"/>
      <c r="E3" s="152"/>
      <c r="F3" s="153"/>
      <c r="G3" s="174" t="s">
        <v>98</v>
      </c>
      <c r="H3" s="175"/>
      <c r="I3" s="157" t="s">
        <v>57</v>
      </c>
      <c r="J3" s="158"/>
    </row>
    <row r="4" spans="2:10" s="2" customFormat="1" ht="15.75" customHeight="1">
      <c r="B4" s="154"/>
      <c r="C4" s="155"/>
      <c r="D4" s="155"/>
      <c r="E4" s="155"/>
      <c r="F4" s="156"/>
      <c r="G4" s="116" t="s">
        <v>130</v>
      </c>
      <c r="H4" s="115" t="s">
        <v>131</v>
      </c>
      <c r="I4" s="39" t="s">
        <v>132</v>
      </c>
      <c r="J4" s="81" t="s">
        <v>116</v>
      </c>
    </row>
    <row r="5" spans="2:10" ht="15.75" customHeight="1">
      <c r="B5" s="40" t="s">
        <v>58</v>
      </c>
      <c r="C5" s="159" t="s">
        <v>106</v>
      </c>
      <c r="D5" s="160"/>
      <c r="E5" s="160"/>
      <c r="F5" s="161"/>
      <c r="G5" s="117">
        <v>208717169.13033479</v>
      </c>
      <c r="H5" s="117">
        <v>297387975.21684301</v>
      </c>
      <c r="I5" s="88">
        <f>'年齢階層別_普及率(金額)'!N5</f>
        <v>506105144.34717786</v>
      </c>
      <c r="J5" s="41"/>
    </row>
    <row r="6" spans="2:10" ht="15.75" customHeight="1">
      <c r="B6" s="42" t="s">
        <v>59</v>
      </c>
      <c r="C6" s="162" t="s">
        <v>107</v>
      </c>
      <c r="D6" s="163"/>
      <c r="E6" s="163"/>
      <c r="F6" s="164"/>
      <c r="G6" s="118">
        <v>152754241.05858481</v>
      </c>
      <c r="H6" s="118">
        <v>213483791.322377</v>
      </c>
      <c r="I6" s="90">
        <f>'年齢階層別_普及率(金額)'!N6</f>
        <v>366238032.38096178</v>
      </c>
      <c r="J6" s="91">
        <f>'年齢階層別_普及率(金額)'!O6</f>
        <v>1</v>
      </c>
    </row>
    <row r="7" spans="2:10" ht="15.75" customHeight="1">
      <c r="B7" s="43" t="s">
        <v>60</v>
      </c>
      <c r="C7" s="148" t="s">
        <v>61</v>
      </c>
      <c r="D7" s="149"/>
      <c r="E7" s="149"/>
      <c r="F7" s="150"/>
      <c r="G7" s="118">
        <v>42063558.221880004</v>
      </c>
      <c r="H7" s="118">
        <v>67681871.457076997</v>
      </c>
      <c r="I7" s="90">
        <f>'年齢階層別_普及率(金額)'!N7</f>
        <v>109745429.67895699</v>
      </c>
      <c r="J7" s="91">
        <f>'年齢階層別_普及率(金額)'!O7</f>
        <v>0.29965601596723168</v>
      </c>
    </row>
    <row r="8" spans="2:10" ht="15.75" customHeight="1">
      <c r="B8" s="44" t="s">
        <v>62</v>
      </c>
      <c r="C8" s="148" t="s">
        <v>63</v>
      </c>
      <c r="D8" s="149"/>
      <c r="E8" s="149"/>
      <c r="F8" s="150"/>
      <c r="G8" s="118">
        <v>110690682.83670478</v>
      </c>
      <c r="H8" s="118">
        <v>145801919.8653</v>
      </c>
      <c r="I8" s="90">
        <f>'年齢階層別_普及率(金額)'!N8</f>
        <v>256492602.70200479</v>
      </c>
      <c r="J8" s="91">
        <f>'年齢階層別_普及率(金額)'!O8</f>
        <v>0.70034398403276832</v>
      </c>
    </row>
    <row r="9" spans="2:10" ht="15.75" customHeight="1">
      <c r="B9" s="43" t="s">
        <v>64</v>
      </c>
      <c r="C9" s="148" t="s">
        <v>65</v>
      </c>
      <c r="D9" s="149"/>
      <c r="E9" s="149"/>
      <c r="F9" s="150"/>
      <c r="G9" s="119">
        <v>44566495.822499998</v>
      </c>
      <c r="H9" s="119">
        <v>65863111.595899999</v>
      </c>
      <c r="I9" s="93">
        <f>'年齢階層別_普及率(金額)'!N9</f>
        <v>110429607.41839999</v>
      </c>
      <c r="J9" s="94">
        <f>'年齢階層別_普及率(金額)'!O9</f>
        <v>0.30152413909741305</v>
      </c>
    </row>
    <row r="10" spans="2:10" ht="15.75" customHeight="1">
      <c r="B10" s="45" t="s">
        <v>66</v>
      </c>
      <c r="C10" s="165" t="s">
        <v>134</v>
      </c>
      <c r="D10" s="166"/>
      <c r="E10" s="166"/>
      <c r="F10" s="167"/>
      <c r="G10" s="120" t="s">
        <v>155</v>
      </c>
      <c r="H10" s="120" t="s">
        <v>155</v>
      </c>
      <c r="I10" s="96" t="str">
        <f>'年齢階層別_普及率(金額)'!N10</f>
        <v>-</v>
      </c>
      <c r="J10" s="97" t="str">
        <f>'年齢階層別_普及率(金額)'!O10</f>
        <v>-</v>
      </c>
    </row>
    <row r="11" spans="2:10" ht="15.75" customHeight="1">
      <c r="B11" s="46" t="s">
        <v>67</v>
      </c>
      <c r="C11" s="168" t="s">
        <v>133</v>
      </c>
      <c r="D11" s="169"/>
      <c r="E11" s="169"/>
      <c r="F11" s="170"/>
      <c r="G11" s="121" t="s">
        <v>155</v>
      </c>
      <c r="H11" s="121" t="s">
        <v>155</v>
      </c>
      <c r="I11" s="99" t="str">
        <f>'年齢階層別_普及率(金額)'!N11</f>
        <v>-</v>
      </c>
      <c r="J11" s="100" t="str">
        <f>'年齢階層別_普及率(金額)'!O11</f>
        <v>-</v>
      </c>
    </row>
    <row r="12" spans="2:10" ht="15.75" customHeight="1">
      <c r="B12" s="42" t="s">
        <v>68</v>
      </c>
      <c r="C12" s="148" t="s">
        <v>69</v>
      </c>
      <c r="D12" s="149"/>
      <c r="E12" s="149"/>
      <c r="F12" s="150"/>
      <c r="G12" s="117">
        <v>66124187.014204793</v>
      </c>
      <c r="H12" s="117">
        <v>79938808.269400015</v>
      </c>
      <c r="I12" s="88">
        <f>'年齢階層別_普及率(金額)'!N12</f>
        <v>146062995.2836048</v>
      </c>
      <c r="J12" s="102">
        <f>'年齢階層別_普及率(金額)'!O12</f>
        <v>0.39881984493535527</v>
      </c>
    </row>
    <row r="13" spans="2:10" ht="15.75" customHeight="1">
      <c r="B13" s="42" t="s">
        <v>70</v>
      </c>
      <c r="C13" s="148" t="s">
        <v>139</v>
      </c>
      <c r="D13" s="149"/>
      <c r="E13" s="149"/>
      <c r="F13" s="150"/>
      <c r="G13" s="118" t="s">
        <v>155</v>
      </c>
      <c r="H13" s="118" t="s">
        <v>155</v>
      </c>
      <c r="I13" s="90" t="str">
        <f>'年齢階層別_普及率(金額)'!N13</f>
        <v>-</v>
      </c>
      <c r="J13" s="47"/>
    </row>
    <row r="14" spans="2:10" ht="15.75" customHeight="1" thickBot="1">
      <c r="B14" s="42" t="s">
        <v>71</v>
      </c>
      <c r="C14" s="148" t="s">
        <v>108</v>
      </c>
      <c r="D14" s="149"/>
      <c r="E14" s="149"/>
      <c r="F14" s="149"/>
      <c r="G14" s="122">
        <v>0.48555387256633958</v>
      </c>
      <c r="H14" s="122">
        <v>0.50680954019985724</v>
      </c>
      <c r="I14" s="48">
        <f>'年齢階層別_普及率(金額)'!N14</f>
        <v>0.49844628676242603</v>
      </c>
      <c r="J14" s="49"/>
    </row>
  </sheetData>
  <mergeCells count="13">
    <mergeCell ref="C14:F14"/>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2-14.②ジェネリック医薬品分析(歯科)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O63"/>
  <sheetViews>
    <sheetView showGridLines="0" zoomScaleNormal="100" zoomScaleSheetLayoutView="100" workbookViewId="0"/>
  </sheetViews>
  <sheetFormatPr defaultColWidth="7.625" defaultRowHeight="15.75" customHeight="1"/>
  <cols>
    <col min="1" max="1" width="4.625" style="19" customWidth="1"/>
    <col min="2" max="2" width="5.625" style="22" customWidth="1"/>
    <col min="3" max="6" width="12.625" style="19" customWidth="1"/>
    <col min="7" max="15" width="15.625" style="19" customWidth="1"/>
    <col min="16" max="16" width="3.625" style="19" customWidth="1"/>
    <col min="17" max="16384" width="7.625" style="19"/>
  </cols>
  <sheetData>
    <row r="1" spans="2:15" s="4" customFormat="1" ht="16.5" customHeight="1">
      <c r="B1" s="2" t="s">
        <v>143</v>
      </c>
      <c r="C1" s="3"/>
    </row>
    <row r="2" spans="2:15" s="2" customFormat="1" ht="16.5" customHeight="1" thickBot="1">
      <c r="B2" s="2" t="s">
        <v>141</v>
      </c>
    </row>
    <row r="3" spans="2:15" ht="15.75" customHeight="1">
      <c r="B3" s="185"/>
      <c r="C3" s="186"/>
      <c r="D3" s="186"/>
      <c r="E3" s="186"/>
      <c r="F3" s="187"/>
      <c r="G3" s="171" t="s">
        <v>110</v>
      </c>
      <c r="H3" s="172"/>
      <c r="I3" s="172"/>
      <c r="J3" s="172"/>
      <c r="K3" s="172"/>
      <c r="L3" s="172"/>
      <c r="M3" s="173"/>
      <c r="N3" s="157" t="s">
        <v>72</v>
      </c>
      <c r="O3" s="158"/>
    </row>
    <row r="4" spans="2:15" ht="15.75" customHeight="1">
      <c r="B4" s="188"/>
      <c r="C4" s="189"/>
      <c r="D4" s="189"/>
      <c r="E4" s="189"/>
      <c r="F4" s="190"/>
      <c r="G4" s="80" t="s">
        <v>99</v>
      </c>
      <c r="H4" s="80" t="s">
        <v>100</v>
      </c>
      <c r="I4" s="80" t="s">
        <v>101</v>
      </c>
      <c r="J4" s="80" t="s">
        <v>102</v>
      </c>
      <c r="K4" s="80" t="s">
        <v>103</v>
      </c>
      <c r="L4" s="80" t="s">
        <v>104</v>
      </c>
      <c r="M4" s="80" t="s">
        <v>105</v>
      </c>
      <c r="N4" s="39" t="s">
        <v>126</v>
      </c>
      <c r="O4" s="81" t="s">
        <v>116</v>
      </c>
    </row>
    <row r="5" spans="2:15" ht="15.75" customHeight="1">
      <c r="B5" s="50" t="s">
        <v>58</v>
      </c>
      <c r="C5" s="191" t="s">
        <v>111</v>
      </c>
      <c r="D5" s="192"/>
      <c r="E5" s="192"/>
      <c r="F5" s="193"/>
      <c r="G5" s="87">
        <v>27967.472539999999</v>
      </c>
      <c r="H5" s="87">
        <v>94045.400120000006</v>
      </c>
      <c r="I5" s="87">
        <v>4687573.9393100003</v>
      </c>
      <c r="J5" s="87">
        <v>5013780.4864800004</v>
      </c>
      <c r="K5" s="87">
        <v>2753253.9957699999</v>
      </c>
      <c r="L5" s="87">
        <v>1219452.03853</v>
      </c>
      <c r="M5" s="87">
        <v>202503.24269000001</v>
      </c>
      <c r="N5" s="88">
        <v>13998576.575440001</v>
      </c>
      <c r="O5" s="41"/>
    </row>
    <row r="6" spans="2:15" ht="15.75" customHeight="1">
      <c r="B6" s="51" t="s">
        <v>59</v>
      </c>
      <c r="C6" s="194" t="s">
        <v>112</v>
      </c>
      <c r="D6" s="195"/>
      <c r="E6" s="195"/>
      <c r="F6" s="196"/>
      <c r="G6" s="89">
        <v>16416.472539999999</v>
      </c>
      <c r="H6" s="89">
        <v>49182.45</v>
      </c>
      <c r="I6" s="89">
        <v>1932190.0783800001</v>
      </c>
      <c r="J6" s="89">
        <v>2394921.19245</v>
      </c>
      <c r="K6" s="89">
        <v>1266034.6945400001</v>
      </c>
      <c r="L6" s="89">
        <v>671619.17645000003</v>
      </c>
      <c r="M6" s="89">
        <v>59586.742689999999</v>
      </c>
      <c r="N6" s="90">
        <v>6389950.807049999</v>
      </c>
      <c r="O6" s="91">
        <v>1</v>
      </c>
    </row>
    <row r="7" spans="2:15" ht="15.75" customHeight="1">
      <c r="B7" s="52" t="s">
        <v>60</v>
      </c>
      <c r="C7" s="176" t="s">
        <v>73</v>
      </c>
      <c r="D7" s="177"/>
      <c r="E7" s="177"/>
      <c r="F7" s="178"/>
      <c r="G7" s="89">
        <v>2680.9725400000002</v>
      </c>
      <c r="H7" s="89">
        <v>11164.3</v>
      </c>
      <c r="I7" s="89">
        <v>837824.40437999996</v>
      </c>
      <c r="J7" s="89">
        <v>813972.36945</v>
      </c>
      <c r="K7" s="89">
        <v>454818.97259999998</v>
      </c>
      <c r="L7" s="89">
        <v>165652.58145</v>
      </c>
      <c r="M7" s="89">
        <v>34686.342689999998</v>
      </c>
      <c r="N7" s="90">
        <v>2320799.9431099999</v>
      </c>
      <c r="O7" s="91">
        <v>0.36319527539233537</v>
      </c>
    </row>
    <row r="8" spans="2:15" ht="15.75" customHeight="1">
      <c r="B8" s="53" t="s">
        <v>62</v>
      </c>
      <c r="C8" s="176" t="s">
        <v>74</v>
      </c>
      <c r="D8" s="177"/>
      <c r="E8" s="177"/>
      <c r="F8" s="178"/>
      <c r="G8" s="92">
        <v>13735.5</v>
      </c>
      <c r="H8" s="92">
        <v>38018.15</v>
      </c>
      <c r="I8" s="92">
        <v>1094365.6740000001</v>
      </c>
      <c r="J8" s="92">
        <v>1580948.8230000001</v>
      </c>
      <c r="K8" s="92">
        <v>811215.72193999996</v>
      </c>
      <c r="L8" s="92">
        <v>505966.59499999997</v>
      </c>
      <c r="M8" s="92">
        <v>24900.400000000001</v>
      </c>
      <c r="N8" s="90">
        <v>4069150.8639400001</v>
      </c>
      <c r="O8" s="91">
        <v>0.6368047246076648</v>
      </c>
    </row>
    <row r="9" spans="2:15" ht="15.75" customHeight="1">
      <c r="B9" s="54" t="s">
        <v>64</v>
      </c>
      <c r="C9" s="176" t="s">
        <v>75</v>
      </c>
      <c r="D9" s="177"/>
      <c r="E9" s="177"/>
      <c r="F9" s="178"/>
      <c r="G9" s="92">
        <v>2768.5</v>
      </c>
      <c r="H9" s="92">
        <v>7666.5</v>
      </c>
      <c r="I9" s="92">
        <v>833641.00300000003</v>
      </c>
      <c r="J9" s="92">
        <v>790673.22400000005</v>
      </c>
      <c r="K9" s="92">
        <v>384235.7</v>
      </c>
      <c r="L9" s="92">
        <v>131836.87599999999</v>
      </c>
      <c r="M9" s="92">
        <v>23535.82</v>
      </c>
      <c r="N9" s="93">
        <v>2174357.6229999997</v>
      </c>
      <c r="O9" s="94">
        <v>0.34027767797539887</v>
      </c>
    </row>
    <row r="10" spans="2:15" ht="15.75" customHeight="1">
      <c r="B10" s="55" t="s">
        <v>66</v>
      </c>
      <c r="C10" s="179" t="s">
        <v>153</v>
      </c>
      <c r="D10" s="180"/>
      <c r="E10" s="180"/>
      <c r="F10" s="181"/>
      <c r="G10" s="95" t="s">
        <v>122</v>
      </c>
      <c r="H10" s="95" t="s">
        <v>122</v>
      </c>
      <c r="I10" s="95" t="s">
        <v>122</v>
      </c>
      <c r="J10" s="95" t="s">
        <v>122</v>
      </c>
      <c r="K10" s="95" t="s">
        <v>122</v>
      </c>
      <c r="L10" s="95" t="s">
        <v>122</v>
      </c>
      <c r="M10" s="95" t="s">
        <v>122</v>
      </c>
      <c r="N10" s="96" t="s">
        <v>122</v>
      </c>
      <c r="O10" s="97" t="s">
        <v>122</v>
      </c>
    </row>
    <row r="11" spans="2:15" ht="15.75" customHeight="1">
      <c r="B11" s="56" t="s">
        <v>67</v>
      </c>
      <c r="C11" s="182" t="s">
        <v>154</v>
      </c>
      <c r="D11" s="183"/>
      <c r="E11" s="183"/>
      <c r="F11" s="184"/>
      <c r="G11" s="98" t="s">
        <v>122</v>
      </c>
      <c r="H11" s="98" t="s">
        <v>122</v>
      </c>
      <c r="I11" s="98" t="s">
        <v>122</v>
      </c>
      <c r="J11" s="98" t="s">
        <v>122</v>
      </c>
      <c r="K11" s="98" t="s">
        <v>122</v>
      </c>
      <c r="L11" s="98" t="s">
        <v>122</v>
      </c>
      <c r="M11" s="98" t="s">
        <v>122</v>
      </c>
      <c r="N11" s="99" t="s">
        <v>122</v>
      </c>
      <c r="O11" s="100" t="s">
        <v>122</v>
      </c>
    </row>
    <row r="12" spans="2:15" ht="15.75" customHeight="1">
      <c r="B12" s="51" t="s">
        <v>68</v>
      </c>
      <c r="C12" s="176" t="s">
        <v>76</v>
      </c>
      <c r="D12" s="177"/>
      <c r="E12" s="177"/>
      <c r="F12" s="178"/>
      <c r="G12" s="101">
        <v>10967</v>
      </c>
      <c r="H12" s="101">
        <v>30351.65</v>
      </c>
      <c r="I12" s="101">
        <v>260724.671</v>
      </c>
      <c r="J12" s="101">
        <v>790275.59900000005</v>
      </c>
      <c r="K12" s="101">
        <v>426980.02194000001</v>
      </c>
      <c r="L12" s="101">
        <v>374129.71899999998</v>
      </c>
      <c r="M12" s="101">
        <v>1364.58</v>
      </c>
      <c r="N12" s="104">
        <v>1894793.2409399999</v>
      </c>
      <c r="O12" s="102">
        <v>0.29652704663226587</v>
      </c>
    </row>
    <row r="13" spans="2:15" ht="15.75" customHeight="1" thickBot="1">
      <c r="B13" s="54" t="s">
        <v>71</v>
      </c>
      <c r="C13" s="176" t="s">
        <v>113</v>
      </c>
      <c r="D13" s="177"/>
      <c r="E13" s="177"/>
      <c r="F13" s="178"/>
      <c r="G13" s="103">
        <v>0.49196918056219802</v>
      </c>
      <c r="H13" s="103">
        <v>0.59287443974764742</v>
      </c>
      <c r="I13" s="103">
        <v>0.50125141727777589</v>
      </c>
      <c r="J13" s="103">
        <v>0.50725990385201092</v>
      </c>
      <c r="K13" s="103">
        <v>0.54206118796840841</v>
      </c>
      <c r="L13" s="103">
        <v>0.55683513247807026</v>
      </c>
      <c r="M13" s="103">
        <v>0.5957584034568606</v>
      </c>
      <c r="N13" s="48">
        <v>0.51628889732520844</v>
      </c>
      <c r="O13" s="57"/>
    </row>
    <row r="14" spans="2:15" s="2" customFormat="1" ht="13.5" customHeight="1">
      <c r="B14" s="30" t="s">
        <v>169</v>
      </c>
      <c r="C14" s="6"/>
      <c r="D14" s="6"/>
      <c r="E14" s="6"/>
      <c r="F14" s="6"/>
      <c r="G14" s="6"/>
      <c r="H14" s="6"/>
      <c r="I14" s="6"/>
      <c r="J14" s="6"/>
      <c r="K14" s="6"/>
      <c r="L14" s="6"/>
      <c r="M14" s="6"/>
      <c r="N14" s="6"/>
      <c r="O14" s="6"/>
    </row>
    <row r="15" spans="2:15" s="2" customFormat="1" ht="13.5" customHeight="1">
      <c r="B15" s="34" t="s">
        <v>97</v>
      </c>
      <c r="C15" s="6"/>
      <c r="D15" s="6"/>
      <c r="E15" s="6"/>
      <c r="F15" s="6"/>
      <c r="G15" s="6"/>
      <c r="H15" s="6"/>
      <c r="I15" s="6"/>
      <c r="J15" s="6"/>
      <c r="K15" s="6"/>
      <c r="L15" s="6"/>
      <c r="M15" s="6"/>
      <c r="N15" s="6"/>
      <c r="O15" s="6"/>
    </row>
    <row r="16" spans="2:15" s="25" customFormat="1" ht="13.5" customHeight="1">
      <c r="B16" s="34" t="s">
        <v>168</v>
      </c>
    </row>
    <row r="17" spans="2:15" s="20" customFormat="1" ht="13.5" customHeight="1">
      <c r="B17" s="38" t="s">
        <v>109</v>
      </c>
    </row>
    <row r="18" spans="2:15" s="20" customFormat="1" ht="13.5" customHeight="1">
      <c r="B18" s="106" t="s">
        <v>123</v>
      </c>
    </row>
    <row r="19" spans="2:15" s="20" customFormat="1" ht="13.5" customHeight="1">
      <c r="B19" s="106" t="s">
        <v>124</v>
      </c>
    </row>
    <row r="20" spans="2:15" s="20" customFormat="1" ht="13.5" customHeight="1">
      <c r="B20" s="106"/>
    </row>
    <row r="21" spans="2:15" s="20" customFormat="1" ht="13.5" customHeight="1">
      <c r="B21" s="29"/>
      <c r="C21" s="26"/>
      <c r="D21" s="26"/>
      <c r="E21" s="26"/>
      <c r="F21" s="26"/>
      <c r="G21" s="26"/>
      <c r="H21" s="26"/>
      <c r="I21" s="26"/>
      <c r="J21" s="26"/>
      <c r="K21" s="26"/>
      <c r="L21" s="26"/>
      <c r="M21" s="26"/>
      <c r="N21" s="26"/>
      <c r="O21" s="27"/>
    </row>
    <row r="22" spans="2:15" s="4" customFormat="1" ht="16.5" customHeight="1">
      <c r="B22" s="2" t="s">
        <v>143</v>
      </c>
      <c r="C22" s="3"/>
    </row>
    <row r="23" spans="2:15" s="2" customFormat="1" ht="16.5" customHeight="1">
      <c r="B23" s="2" t="s">
        <v>141</v>
      </c>
    </row>
    <row r="24" spans="2:15" s="20" customFormat="1" ht="15.75" customHeight="1">
      <c r="B24" s="22"/>
      <c r="C24" s="19"/>
      <c r="D24" s="19"/>
      <c r="E24" s="19"/>
      <c r="F24" s="19"/>
      <c r="G24" s="19"/>
      <c r="H24" s="19"/>
      <c r="I24" s="19"/>
      <c r="J24" s="19"/>
      <c r="K24" s="19"/>
      <c r="L24" s="19"/>
      <c r="M24" s="19"/>
      <c r="N24" s="19"/>
      <c r="O24" s="19"/>
    </row>
    <row r="25" spans="2:15" s="20" customFormat="1" ht="15.75" customHeight="1">
      <c r="B25" s="22"/>
      <c r="C25" s="19"/>
      <c r="D25" s="19"/>
      <c r="E25" s="19"/>
      <c r="F25" s="19"/>
      <c r="G25" s="19"/>
      <c r="H25" s="19"/>
      <c r="I25" s="19"/>
      <c r="J25" s="19"/>
      <c r="K25" s="19"/>
      <c r="L25" s="19"/>
      <c r="M25" s="19"/>
      <c r="N25" s="19"/>
      <c r="O25" s="19"/>
    </row>
    <row r="26" spans="2:15" s="20" customFormat="1" ht="15.75" customHeight="1">
      <c r="B26" s="22"/>
      <c r="C26" s="19"/>
      <c r="D26" s="19"/>
      <c r="E26" s="19"/>
      <c r="F26" s="19"/>
      <c r="G26" s="19"/>
      <c r="H26" s="19"/>
      <c r="I26" s="19"/>
      <c r="J26" s="19"/>
      <c r="K26" s="19"/>
      <c r="L26" s="19"/>
      <c r="M26" s="19"/>
      <c r="N26" s="19"/>
      <c r="O26" s="19"/>
    </row>
    <row r="27" spans="2:15" s="20" customFormat="1" ht="15.75" customHeight="1">
      <c r="B27" s="22"/>
      <c r="C27" s="19"/>
      <c r="D27" s="19"/>
      <c r="E27" s="19"/>
      <c r="F27" s="19"/>
      <c r="G27" s="19"/>
      <c r="H27" s="19"/>
      <c r="I27" s="19"/>
      <c r="J27" s="19"/>
      <c r="K27" s="19"/>
      <c r="L27" s="19"/>
      <c r="M27" s="19"/>
      <c r="N27" s="19"/>
      <c r="O27" s="19"/>
    </row>
    <row r="28" spans="2:15" s="20" customFormat="1" ht="15.75" customHeight="1">
      <c r="B28" s="22"/>
      <c r="C28" s="19"/>
      <c r="D28" s="19"/>
      <c r="E28" s="19"/>
      <c r="F28" s="19"/>
      <c r="G28" s="19"/>
      <c r="H28" s="19"/>
      <c r="I28" s="19"/>
      <c r="J28" s="19"/>
      <c r="K28" s="19"/>
      <c r="L28" s="19"/>
      <c r="M28" s="19"/>
      <c r="N28" s="19"/>
      <c r="O28" s="19"/>
    </row>
    <row r="29" spans="2:15" s="20" customFormat="1" ht="15.75" customHeight="1">
      <c r="B29" s="22"/>
      <c r="C29" s="19"/>
      <c r="D29" s="19"/>
      <c r="E29" s="19"/>
      <c r="F29" s="19"/>
      <c r="G29" s="19"/>
      <c r="H29" s="19"/>
      <c r="I29" s="19"/>
      <c r="J29" s="19"/>
      <c r="K29" s="19"/>
      <c r="L29" s="19"/>
      <c r="M29" s="19"/>
      <c r="N29" s="19"/>
      <c r="O29" s="19"/>
    </row>
    <row r="30" spans="2:15" s="20" customFormat="1" ht="15.75" customHeight="1">
      <c r="B30" s="22"/>
      <c r="C30" s="19"/>
      <c r="D30" s="19"/>
      <c r="E30" s="19"/>
      <c r="F30" s="19"/>
      <c r="G30" s="19"/>
      <c r="H30" s="19"/>
      <c r="I30" s="19"/>
      <c r="J30" s="19"/>
      <c r="K30" s="19"/>
      <c r="L30" s="19"/>
      <c r="M30" s="19"/>
      <c r="N30" s="19"/>
      <c r="O30" s="19"/>
    </row>
    <row r="31" spans="2:15" s="20" customFormat="1" ht="15.75" customHeight="1">
      <c r="B31" s="22"/>
      <c r="C31" s="19"/>
      <c r="D31" s="19"/>
      <c r="E31" s="19"/>
      <c r="F31" s="19"/>
      <c r="G31" s="19"/>
      <c r="H31" s="19"/>
      <c r="I31" s="19"/>
      <c r="J31" s="19"/>
      <c r="K31" s="19"/>
      <c r="L31" s="19"/>
      <c r="M31" s="19"/>
      <c r="N31" s="19"/>
      <c r="O31" s="19"/>
    </row>
    <row r="33" spans="2:15" s="21" customFormat="1" ht="15.75" customHeight="1">
      <c r="B33" s="22"/>
      <c r="C33" s="19"/>
      <c r="D33" s="19"/>
      <c r="E33" s="19"/>
      <c r="F33" s="19"/>
      <c r="G33" s="19"/>
      <c r="H33" s="19"/>
      <c r="I33" s="19"/>
      <c r="J33" s="19"/>
      <c r="K33" s="19"/>
      <c r="L33" s="19"/>
      <c r="M33" s="19"/>
      <c r="N33" s="19"/>
      <c r="O33" s="19"/>
    </row>
    <row r="34" spans="2:15" s="20" customFormat="1" ht="15.75" customHeight="1">
      <c r="B34" s="22"/>
      <c r="C34" s="19"/>
      <c r="D34" s="19"/>
      <c r="E34" s="19"/>
      <c r="F34" s="19"/>
      <c r="G34" s="19"/>
      <c r="H34" s="19"/>
      <c r="I34" s="19"/>
      <c r="J34" s="19"/>
      <c r="K34" s="19"/>
      <c r="L34" s="19"/>
      <c r="M34" s="19"/>
      <c r="N34" s="19"/>
      <c r="O34" s="19"/>
    </row>
    <row r="35" spans="2:15" s="28" customFormat="1" ht="15.75" customHeight="1">
      <c r="B35" s="22"/>
      <c r="C35" s="19"/>
      <c r="D35" s="19"/>
      <c r="E35" s="19"/>
      <c r="F35" s="19"/>
      <c r="G35" s="19"/>
      <c r="H35" s="19"/>
      <c r="I35" s="19"/>
      <c r="J35" s="19"/>
      <c r="K35" s="19"/>
      <c r="L35" s="19"/>
      <c r="M35" s="19"/>
      <c r="N35" s="19"/>
      <c r="O35" s="19"/>
    </row>
    <row r="36" spans="2:15" s="28" customFormat="1" ht="15.75" customHeight="1">
      <c r="B36" s="22"/>
      <c r="C36" s="19"/>
      <c r="D36" s="19"/>
      <c r="E36" s="19"/>
      <c r="F36" s="19"/>
      <c r="G36" s="19"/>
      <c r="H36" s="19"/>
      <c r="I36" s="19"/>
      <c r="J36" s="19"/>
      <c r="K36" s="19"/>
      <c r="L36" s="19"/>
      <c r="M36" s="19"/>
      <c r="N36" s="19"/>
      <c r="O36" s="19"/>
    </row>
    <row r="37" spans="2:15" s="28" customFormat="1" ht="15.75" customHeight="1">
      <c r="B37" s="22"/>
      <c r="C37" s="19"/>
      <c r="D37" s="19"/>
      <c r="E37" s="19"/>
      <c r="F37" s="19"/>
      <c r="G37" s="19"/>
      <c r="H37" s="19"/>
      <c r="I37" s="19"/>
      <c r="J37" s="19"/>
      <c r="K37" s="19"/>
      <c r="L37" s="19"/>
      <c r="M37" s="19"/>
      <c r="N37" s="19"/>
      <c r="O37" s="19"/>
    </row>
    <row r="38" spans="2:15" s="28" customFormat="1" ht="15.75" customHeight="1">
      <c r="B38" s="22"/>
      <c r="C38" s="19"/>
      <c r="D38" s="19"/>
      <c r="E38" s="19"/>
      <c r="F38" s="19"/>
      <c r="G38" s="19"/>
      <c r="H38" s="19"/>
      <c r="I38" s="19"/>
      <c r="J38" s="19"/>
      <c r="K38" s="19"/>
      <c r="L38" s="19"/>
      <c r="M38" s="19"/>
      <c r="N38" s="19"/>
      <c r="O38" s="19"/>
    </row>
    <row r="46" spans="2:15" ht="15.75" customHeight="1">
      <c r="B46" s="5"/>
      <c r="C46" s="23"/>
      <c r="D46" s="23"/>
      <c r="E46" s="23"/>
      <c r="F46" s="23"/>
      <c r="G46" s="23"/>
      <c r="H46" s="23"/>
      <c r="I46" s="23"/>
      <c r="J46" s="23"/>
      <c r="K46" s="23"/>
      <c r="L46" s="23"/>
      <c r="M46" s="23"/>
      <c r="N46" s="23"/>
      <c r="O46" s="23"/>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60" spans="2:15" s="2" customFormat="1" ht="13.5" customHeight="1">
      <c r="B60" s="30" t="s">
        <v>169</v>
      </c>
      <c r="C60" s="6"/>
      <c r="D60" s="6"/>
      <c r="E60" s="6"/>
      <c r="F60" s="6"/>
      <c r="G60" s="6"/>
      <c r="H60" s="6"/>
      <c r="I60" s="6"/>
      <c r="J60" s="6"/>
      <c r="K60" s="6"/>
      <c r="L60" s="6"/>
      <c r="M60" s="6"/>
      <c r="N60" s="6"/>
      <c r="O60" s="6"/>
    </row>
    <row r="61" spans="2:15" s="25" customFormat="1" ht="13.5" customHeight="1">
      <c r="B61" s="34" t="s">
        <v>97</v>
      </c>
    </row>
    <row r="62" spans="2:15" s="7" customFormat="1" ht="13.5" customHeight="1">
      <c r="B62" s="34" t="s">
        <v>168</v>
      </c>
      <c r="C62" s="6"/>
      <c r="D62" s="6"/>
      <c r="E62" s="6"/>
      <c r="F62" s="6"/>
      <c r="G62" s="6"/>
      <c r="H62" s="6"/>
      <c r="I62" s="6"/>
      <c r="J62" s="6"/>
      <c r="K62" s="6"/>
      <c r="L62" s="6"/>
      <c r="M62" s="6"/>
      <c r="N62" s="6"/>
      <c r="O62" s="6"/>
    </row>
    <row r="63" spans="2:15" ht="13.5" customHeight="1">
      <c r="B63" s="37" t="s">
        <v>77</v>
      </c>
      <c r="C63" s="24"/>
      <c r="D63" s="24"/>
      <c r="E63" s="24"/>
      <c r="F63" s="24"/>
      <c r="G63" s="24"/>
      <c r="H63" s="24"/>
      <c r="I63" s="24"/>
      <c r="J63" s="24"/>
      <c r="K63" s="24"/>
      <c r="L63" s="24"/>
      <c r="M63" s="24"/>
      <c r="N63" s="24"/>
      <c r="O63" s="24"/>
    </row>
  </sheetData>
  <mergeCells count="12">
    <mergeCell ref="C8:F8"/>
    <mergeCell ref="B3:F4"/>
    <mergeCell ref="N3:O3"/>
    <mergeCell ref="C5:F5"/>
    <mergeCell ref="C6:F6"/>
    <mergeCell ref="C7:F7"/>
    <mergeCell ref="G3:M3"/>
    <mergeCell ref="C9:F9"/>
    <mergeCell ref="C10:F10"/>
    <mergeCell ref="C11:F11"/>
    <mergeCell ref="C12:F12"/>
    <mergeCell ref="C13:F1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6DCD-EAD8-4A70-91B1-6A67E717DA7B}">
  <sheetPr codeName="Sheet6"/>
  <dimension ref="B1:J13"/>
  <sheetViews>
    <sheetView showGridLines="0" zoomScaleNormal="100" zoomScaleSheetLayoutView="100" workbookViewId="0"/>
  </sheetViews>
  <sheetFormatPr defaultColWidth="7.625" defaultRowHeight="15.75" customHeight="1"/>
  <cols>
    <col min="1" max="1" width="4.625" style="19" customWidth="1"/>
    <col min="2" max="2" width="5.625" style="22" customWidth="1"/>
    <col min="3" max="6" width="12.625" style="19" customWidth="1"/>
    <col min="7" max="10" width="15.625" style="19" customWidth="1"/>
    <col min="11" max="16384" width="7.625" style="19"/>
  </cols>
  <sheetData>
    <row r="1" spans="2:10" s="4" customFormat="1" ht="16.5" customHeight="1">
      <c r="B1" s="2" t="s">
        <v>143</v>
      </c>
      <c r="C1" s="3"/>
    </row>
    <row r="2" spans="2:10" s="2" customFormat="1" ht="16.5" customHeight="1" thickBot="1">
      <c r="B2" s="2" t="s">
        <v>142</v>
      </c>
      <c r="G2" s="123"/>
      <c r="H2" s="123"/>
    </row>
    <row r="3" spans="2:10" ht="15.75" customHeight="1">
      <c r="B3" s="185"/>
      <c r="C3" s="186"/>
      <c r="D3" s="186"/>
      <c r="E3" s="186"/>
      <c r="F3" s="187"/>
      <c r="G3" s="174" t="s">
        <v>137</v>
      </c>
      <c r="H3" s="175"/>
      <c r="I3" s="157" t="s">
        <v>72</v>
      </c>
      <c r="J3" s="158"/>
    </row>
    <row r="4" spans="2:10" ht="15.75" customHeight="1">
      <c r="B4" s="188"/>
      <c r="C4" s="189"/>
      <c r="D4" s="189"/>
      <c r="E4" s="189"/>
      <c r="F4" s="190"/>
      <c r="G4" s="116" t="s">
        <v>130</v>
      </c>
      <c r="H4" s="115" t="s">
        <v>131</v>
      </c>
      <c r="I4" s="39" t="s">
        <v>138</v>
      </c>
      <c r="J4" s="81" t="s">
        <v>116</v>
      </c>
    </row>
    <row r="5" spans="2:10" ht="15.75" customHeight="1">
      <c r="B5" s="50" t="s">
        <v>58</v>
      </c>
      <c r="C5" s="191" t="s">
        <v>111</v>
      </c>
      <c r="D5" s="192"/>
      <c r="E5" s="192"/>
      <c r="F5" s="193"/>
      <c r="G5" s="117">
        <v>5484911.9336799998</v>
      </c>
      <c r="H5" s="124">
        <v>8513664.6417599991</v>
      </c>
      <c r="I5" s="88">
        <f>'年齢階層別_普及率(数量)'!N5</f>
        <v>13998576.575440001</v>
      </c>
      <c r="J5" s="41"/>
    </row>
    <row r="6" spans="2:10" ht="15.75" customHeight="1">
      <c r="B6" s="51" t="s">
        <v>59</v>
      </c>
      <c r="C6" s="194" t="s">
        <v>112</v>
      </c>
      <c r="D6" s="195"/>
      <c r="E6" s="195"/>
      <c r="F6" s="196"/>
      <c r="G6" s="118">
        <v>2646612.9215000002</v>
      </c>
      <c r="H6" s="125">
        <v>3743337.8855500002</v>
      </c>
      <c r="I6" s="90">
        <f>'年齢階層別_普及率(数量)'!N6</f>
        <v>6389950.807049999</v>
      </c>
      <c r="J6" s="91">
        <f>'年齢階層別_普及率(数量)'!O6</f>
        <v>1</v>
      </c>
    </row>
    <row r="7" spans="2:10" ht="15.75" customHeight="1">
      <c r="B7" s="52" t="s">
        <v>60</v>
      </c>
      <c r="C7" s="176" t="s">
        <v>73</v>
      </c>
      <c r="D7" s="177"/>
      <c r="E7" s="177"/>
      <c r="F7" s="178"/>
      <c r="G7" s="118">
        <v>924253.68156000006</v>
      </c>
      <c r="H7" s="125">
        <v>1396546.2615500002</v>
      </c>
      <c r="I7" s="90">
        <f>'年齢階層別_普及率(数量)'!N7</f>
        <v>2320799.9431099999</v>
      </c>
      <c r="J7" s="91">
        <f>'年齢階層別_普及率(数量)'!O7</f>
        <v>0.36319527539233537</v>
      </c>
    </row>
    <row r="8" spans="2:10" ht="15.75" customHeight="1">
      <c r="B8" s="53" t="s">
        <v>62</v>
      </c>
      <c r="C8" s="176" t="s">
        <v>74</v>
      </c>
      <c r="D8" s="177"/>
      <c r="E8" s="177"/>
      <c r="F8" s="178"/>
      <c r="G8" s="118">
        <v>1722359.2399399998</v>
      </c>
      <c r="H8" s="125">
        <v>2346791.6239999998</v>
      </c>
      <c r="I8" s="90">
        <f>'年齢階層別_普及率(数量)'!N8</f>
        <v>4069150.8639400001</v>
      </c>
      <c r="J8" s="91">
        <f>'年齢階層別_普及率(数量)'!O8</f>
        <v>0.6368047246076648</v>
      </c>
    </row>
    <row r="9" spans="2:10" ht="15.75" customHeight="1">
      <c r="B9" s="54" t="s">
        <v>64</v>
      </c>
      <c r="C9" s="176" t="s">
        <v>75</v>
      </c>
      <c r="D9" s="177"/>
      <c r="E9" s="177"/>
      <c r="F9" s="178"/>
      <c r="G9" s="119">
        <v>946328.3110000001</v>
      </c>
      <c r="H9" s="126">
        <v>1228029.3119999999</v>
      </c>
      <c r="I9" s="93">
        <f>'年齢階層別_普及率(数量)'!N9</f>
        <v>2174357.6229999997</v>
      </c>
      <c r="J9" s="94">
        <f>'年齢階層別_普及率(数量)'!O9</f>
        <v>0.34027767797539887</v>
      </c>
    </row>
    <row r="10" spans="2:10" ht="15.75" customHeight="1">
      <c r="B10" s="55" t="s">
        <v>66</v>
      </c>
      <c r="C10" s="179" t="s">
        <v>135</v>
      </c>
      <c r="D10" s="180"/>
      <c r="E10" s="180"/>
      <c r="F10" s="181"/>
      <c r="G10" s="120" t="s">
        <v>155</v>
      </c>
      <c r="H10" s="127" t="s">
        <v>155</v>
      </c>
      <c r="I10" s="96" t="str">
        <f>'年齢階層別_普及率(数量)'!N10</f>
        <v>-</v>
      </c>
      <c r="J10" s="97" t="str">
        <f>'年齢階層別_普及率(数量)'!O10</f>
        <v>-</v>
      </c>
    </row>
    <row r="11" spans="2:10" ht="15.75" customHeight="1">
      <c r="B11" s="56" t="s">
        <v>67</v>
      </c>
      <c r="C11" s="182" t="s">
        <v>136</v>
      </c>
      <c r="D11" s="183"/>
      <c r="E11" s="183"/>
      <c r="F11" s="184"/>
      <c r="G11" s="121" t="s">
        <v>155</v>
      </c>
      <c r="H11" s="128" t="s">
        <v>155</v>
      </c>
      <c r="I11" s="99" t="str">
        <f>'年齢階層別_普及率(数量)'!N11</f>
        <v>-</v>
      </c>
      <c r="J11" s="100" t="str">
        <f>'年齢階層別_普及率(数量)'!O11</f>
        <v>-</v>
      </c>
    </row>
    <row r="12" spans="2:10" ht="15.75" customHeight="1">
      <c r="B12" s="51" t="s">
        <v>68</v>
      </c>
      <c r="C12" s="176" t="s">
        <v>76</v>
      </c>
      <c r="D12" s="177"/>
      <c r="E12" s="177"/>
      <c r="F12" s="178"/>
      <c r="G12" s="130">
        <v>776030.92894000001</v>
      </c>
      <c r="H12" s="129">
        <v>1118762.3119999999</v>
      </c>
      <c r="I12" s="104">
        <f>'年齢階層別_普及率(数量)'!N12</f>
        <v>1894793.2409399999</v>
      </c>
      <c r="J12" s="102">
        <f>'年齢階層別_普及率(数量)'!O12</f>
        <v>0.29652704663226587</v>
      </c>
    </row>
    <row r="13" spans="2:10" ht="15.75" customHeight="1" thickBot="1">
      <c r="B13" s="54" t="s">
        <v>71</v>
      </c>
      <c r="C13" s="176" t="s">
        <v>113</v>
      </c>
      <c r="D13" s="177"/>
      <c r="E13" s="177"/>
      <c r="F13" s="178"/>
      <c r="G13" s="122">
        <v>0.4940995290428864</v>
      </c>
      <c r="H13" s="131">
        <v>0.53210365730144793</v>
      </c>
      <c r="I13" s="48">
        <f>'年齢階層別_普及率(数量)'!N13</f>
        <v>0.51628889732520844</v>
      </c>
      <c r="J13" s="57"/>
    </row>
  </sheetData>
  <mergeCells count="12">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2-14.②ジェネリック医薬品分析(歯科)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F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9" width="9" style="18"/>
    <col min="10" max="10" width="3.625" style="18" customWidth="1"/>
    <col min="11" max="11" width="13" style="18" customWidth="1"/>
    <col min="12" max="15" width="10.625" style="18" customWidth="1"/>
    <col min="16" max="16" width="9" style="18"/>
    <col min="17" max="25" width="10.375" style="18" customWidth="1"/>
    <col min="26" max="26" width="14.125" style="31" bestFit="1" customWidth="1"/>
    <col min="27" max="28" width="14.125" style="31" customWidth="1"/>
    <col min="29" max="29" width="14.125" style="31" bestFit="1" customWidth="1"/>
    <col min="30" max="31" width="14.125" style="31" customWidth="1"/>
    <col min="32" max="32" width="9" style="31"/>
    <col min="33" max="16384" width="9" style="18"/>
  </cols>
  <sheetData>
    <row r="1" spans="2:32" ht="16.5" customHeight="1">
      <c r="B1" s="16" t="s">
        <v>144</v>
      </c>
    </row>
    <row r="2" spans="2:32" ht="16.5" customHeight="1">
      <c r="B2" s="16" t="s">
        <v>145</v>
      </c>
      <c r="J2" s="1" t="s">
        <v>158</v>
      </c>
    </row>
    <row r="3" spans="2:32" ht="16.5" customHeight="1">
      <c r="B3" s="213"/>
      <c r="C3" s="214" t="s">
        <v>96</v>
      </c>
      <c r="D3" s="217" t="s">
        <v>161</v>
      </c>
      <c r="E3" s="218"/>
      <c r="F3" s="219" t="s">
        <v>162</v>
      </c>
      <c r="G3" s="220"/>
      <c r="J3" s="221"/>
      <c r="K3" s="222" t="s">
        <v>96</v>
      </c>
      <c r="L3" s="223" t="s">
        <v>159</v>
      </c>
      <c r="M3" s="223"/>
      <c r="N3" s="224" t="s">
        <v>160</v>
      </c>
      <c r="O3" s="224"/>
      <c r="Q3" s="132" t="s">
        <v>115</v>
      </c>
      <c r="R3" s="58"/>
      <c r="S3" s="112"/>
      <c r="T3" s="112"/>
      <c r="W3" s="112"/>
      <c r="X3" s="112"/>
    </row>
    <row r="4" spans="2:32" ht="16.5" customHeight="1">
      <c r="B4" s="213"/>
      <c r="C4" s="215"/>
      <c r="D4" s="209" t="s">
        <v>117</v>
      </c>
      <c r="E4" s="211" t="s">
        <v>118</v>
      </c>
      <c r="F4" s="209" t="s">
        <v>117</v>
      </c>
      <c r="G4" s="211" t="s">
        <v>118</v>
      </c>
      <c r="J4" s="221"/>
      <c r="K4" s="222"/>
      <c r="L4" s="197" t="s">
        <v>117</v>
      </c>
      <c r="M4" s="201" t="s">
        <v>118</v>
      </c>
      <c r="N4" s="197" t="s">
        <v>117</v>
      </c>
      <c r="O4" s="201" t="s">
        <v>118</v>
      </c>
      <c r="Q4" s="197" t="s">
        <v>163</v>
      </c>
      <c r="R4" s="197"/>
      <c r="S4" s="197"/>
      <c r="T4" s="197"/>
      <c r="U4" s="197" t="s">
        <v>164</v>
      </c>
      <c r="V4" s="197"/>
      <c r="W4" s="197"/>
      <c r="X4" s="197"/>
      <c r="Z4" s="198" t="s">
        <v>128</v>
      </c>
      <c r="AA4" s="199"/>
      <c r="AB4" s="200"/>
      <c r="AC4" s="198" t="s">
        <v>129</v>
      </c>
      <c r="AD4" s="199"/>
      <c r="AE4" s="200"/>
      <c r="AF4" s="203"/>
    </row>
    <row r="5" spans="2:32" ht="33" customHeight="1">
      <c r="B5" s="213"/>
      <c r="C5" s="216"/>
      <c r="D5" s="210"/>
      <c r="E5" s="212"/>
      <c r="F5" s="210"/>
      <c r="G5" s="212"/>
      <c r="J5" s="221"/>
      <c r="K5" s="222"/>
      <c r="L5" s="197"/>
      <c r="M5" s="202"/>
      <c r="N5" s="197"/>
      <c r="O5" s="202"/>
      <c r="Q5" s="113" t="s">
        <v>146</v>
      </c>
      <c r="R5" s="113" t="s">
        <v>166</v>
      </c>
      <c r="S5" s="113" t="s">
        <v>156</v>
      </c>
      <c r="T5" s="113" t="s">
        <v>170</v>
      </c>
      <c r="U5" s="133" t="s">
        <v>146</v>
      </c>
      <c r="V5" s="113" t="s">
        <v>165</v>
      </c>
      <c r="W5" s="113" t="s">
        <v>167</v>
      </c>
      <c r="X5" s="113" t="s">
        <v>175</v>
      </c>
      <c r="Z5" s="113" t="s">
        <v>165</v>
      </c>
      <c r="AA5" s="113" t="s">
        <v>167</v>
      </c>
      <c r="AB5" s="113" t="s">
        <v>127</v>
      </c>
      <c r="AC5" s="113" t="s">
        <v>165</v>
      </c>
      <c r="AD5" s="113" t="s">
        <v>167</v>
      </c>
      <c r="AE5" s="113" t="s">
        <v>127</v>
      </c>
      <c r="AF5" s="204"/>
    </row>
    <row r="6" spans="2:32" s="62" customFormat="1" ht="13.5" customHeight="1">
      <c r="B6" s="82">
        <v>1</v>
      </c>
      <c r="C6" s="61" t="s">
        <v>50</v>
      </c>
      <c r="D6" s="142">
        <v>0.48970461376376984</v>
      </c>
      <c r="E6" s="143">
        <v>0.51891165447967325</v>
      </c>
      <c r="F6" s="142">
        <v>0.48054383166643971</v>
      </c>
      <c r="G6" s="143">
        <v>0.51229064931581803</v>
      </c>
      <c r="J6" s="136">
        <v>1</v>
      </c>
      <c r="K6" s="61" t="s">
        <v>50</v>
      </c>
      <c r="L6" s="138">
        <v>0.47318992904182133</v>
      </c>
      <c r="M6" s="138">
        <v>0.50482323311082189</v>
      </c>
      <c r="N6" s="138">
        <v>0.47811262889387307</v>
      </c>
      <c r="O6" s="138">
        <v>0.50180049255560943</v>
      </c>
      <c r="Q6" s="60" t="str">
        <f>INDEX($C$6:$C$79,MATCH(R6,F$6:F$79,0))</f>
        <v>忠岡町</v>
      </c>
      <c r="R6" s="79">
        <f>LARGE(F$6:F$79,ROW(A1))</f>
        <v>0.87139600598293232</v>
      </c>
      <c r="S6" s="79">
        <f>VLOOKUP(Q6,$K$6:$O$79,4,FALSE)</f>
        <v>0.84156243410873854</v>
      </c>
      <c r="T6" s="114">
        <f>(ROUND(R6,3)-ROUND(S6,3))*100</f>
        <v>2.9000000000000026</v>
      </c>
      <c r="U6" s="60" t="str">
        <f>INDEX($C$6:$C$79,MATCH(V6,G$6:G$79,0))</f>
        <v>港区</v>
      </c>
      <c r="V6" s="79">
        <f>LARGE(G$6:G$79,ROW(A1))</f>
        <v>0.70221312883026743</v>
      </c>
      <c r="W6" s="79">
        <f>VLOOKUP(U6,$K$6:$O$79,5,FALSE)</f>
        <v>0.6539686168215143</v>
      </c>
      <c r="X6" s="114">
        <f>(ROUND(V6,3)-ROUND(W6,3))*100</f>
        <v>4.7999999999999936</v>
      </c>
      <c r="Y6" s="59"/>
      <c r="Z6" s="79">
        <f>$F$80</f>
        <v>0.49844628676242603</v>
      </c>
      <c r="AA6" s="79">
        <f>$N$80</f>
        <v>0.48497070672526693</v>
      </c>
      <c r="AB6" s="114">
        <f>(ROUND(Z6,3)-ROUND(AA6,3))*100</f>
        <v>1.3000000000000012</v>
      </c>
      <c r="AC6" s="79">
        <f>$G$80</f>
        <v>0.51628889732520844</v>
      </c>
      <c r="AD6" s="79">
        <f>$O$80</f>
        <v>0.4976983487540011</v>
      </c>
      <c r="AE6" s="114">
        <f>(ROUND(AC6,3)-ROUND(AD6,3))*100</f>
        <v>1.8000000000000016</v>
      </c>
      <c r="AF6" s="84">
        <v>0</v>
      </c>
    </row>
    <row r="7" spans="2:32" s="62" customFormat="1" ht="13.5" customHeight="1">
      <c r="B7" s="82">
        <v>2</v>
      </c>
      <c r="C7" s="61" t="s">
        <v>78</v>
      </c>
      <c r="D7" s="142">
        <v>0.26015710413464344</v>
      </c>
      <c r="E7" s="143">
        <v>0.46966495623302146</v>
      </c>
      <c r="F7" s="142">
        <v>0.276897164705798</v>
      </c>
      <c r="G7" s="143">
        <v>0.44672736627713577</v>
      </c>
      <c r="J7" s="136">
        <v>2</v>
      </c>
      <c r="K7" s="61" t="s">
        <v>78</v>
      </c>
      <c r="L7" s="138">
        <v>0.25676476808131954</v>
      </c>
      <c r="M7" s="138">
        <v>0.41850941850941853</v>
      </c>
      <c r="N7" s="138">
        <v>0.2941191024750256</v>
      </c>
      <c r="O7" s="138">
        <v>0.43702564110736752</v>
      </c>
      <c r="Q7" s="60" t="str">
        <f t="shared" ref="Q7:Q70" si="0">INDEX($C$6:$C$79,MATCH(R7,F$6:F$79,0))</f>
        <v>太子町</v>
      </c>
      <c r="R7" s="79">
        <f>LARGE(F$6:F$79,ROW(A2))</f>
        <v>0.7460145874601104</v>
      </c>
      <c r="S7" s="79">
        <f t="shared" ref="S7:S70" si="1">VLOOKUP(Q7,$K$6:$O$79,4,FALSE)</f>
        <v>0.8119572458370532</v>
      </c>
      <c r="T7" s="114">
        <f t="shared" ref="T7:T70" si="2">(ROUND(R7,3)-ROUND(S7,3))*100</f>
        <v>-6.6000000000000059</v>
      </c>
      <c r="U7" s="60" t="str">
        <f t="shared" ref="U7:U70" si="3">INDEX($C$6:$C$79,MATCH(V7,G$6:G$79,0))</f>
        <v>忠岡町</v>
      </c>
      <c r="V7" s="79">
        <f>LARGE(G$6:G$79,ROW(A2))</f>
        <v>0.69769392033542976</v>
      </c>
      <c r="W7" s="79">
        <f t="shared" ref="W7:W70" si="4">VLOOKUP(U7,$K$6:$O$79,5,FALSE)</f>
        <v>0.70003468299107818</v>
      </c>
      <c r="X7" s="114">
        <f t="shared" ref="X7:X70" si="5">(ROUND(V7,3)-ROUND(W7,3))*100</f>
        <v>-0.20000000000000018</v>
      </c>
      <c r="Y7" s="59"/>
      <c r="Z7" s="79">
        <f t="shared" ref="Z7:Z70" si="6">$F$80</f>
        <v>0.49844628676242603</v>
      </c>
      <c r="AA7" s="79">
        <f t="shared" ref="AA7:AA70" si="7">$N$80</f>
        <v>0.48497070672526693</v>
      </c>
      <c r="AB7" s="114">
        <f t="shared" ref="AB7:AB70" si="8">(ROUND(Z7,3)-ROUND(AA7,3))*100</f>
        <v>1.3000000000000012</v>
      </c>
      <c r="AC7" s="79">
        <f t="shared" ref="AC7:AC70" si="9">$G$80</f>
        <v>0.51628889732520844</v>
      </c>
      <c r="AD7" s="79">
        <f t="shared" ref="AD7:AD70" si="10">$O$80</f>
        <v>0.4976983487540011</v>
      </c>
      <c r="AE7" s="114">
        <f t="shared" ref="AE7:AE70" si="11">(ROUND(AC7,3)-ROUND(AD7,3))*100</f>
        <v>1.8000000000000016</v>
      </c>
      <c r="AF7" s="84">
        <v>0</v>
      </c>
    </row>
    <row r="8" spans="2:32" s="62" customFormat="1" ht="13.5" customHeight="1">
      <c r="B8" s="82">
        <v>3</v>
      </c>
      <c r="C8" s="61" t="s">
        <v>79</v>
      </c>
      <c r="D8" s="142">
        <v>0.59415612504352044</v>
      </c>
      <c r="E8" s="143">
        <v>0.39175257731958762</v>
      </c>
      <c r="F8" s="142">
        <v>0.58132510817508343</v>
      </c>
      <c r="G8" s="143">
        <v>0.45028245641023307</v>
      </c>
      <c r="J8" s="136">
        <v>3</v>
      </c>
      <c r="K8" s="61" t="s">
        <v>79</v>
      </c>
      <c r="L8" s="138">
        <v>0.61969604439250447</v>
      </c>
      <c r="M8" s="138">
        <v>0.43407407407407406</v>
      </c>
      <c r="N8" s="138">
        <v>0.62351015953247857</v>
      </c>
      <c r="O8" s="138">
        <v>0.43941880768173891</v>
      </c>
      <c r="Q8" s="60" t="str">
        <f t="shared" si="0"/>
        <v>能勢町</v>
      </c>
      <c r="R8" s="79">
        <f t="shared" ref="R8:R37" si="12">LARGE(F$6:F$79,ROW(A3))</f>
        <v>0.73752133447346224</v>
      </c>
      <c r="S8" s="79">
        <f t="shared" si="1"/>
        <v>0.76627997565008865</v>
      </c>
      <c r="T8" s="114">
        <f t="shared" si="2"/>
        <v>-2.8000000000000025</v>
      </c>
      <c r="U8" s="60" t="str">
        <f t="shared" si="3"/>
        <v>太子町</v>
      </c>
      <c r="V8" s="79">
        <f t="shared" ref="V8:V37" si="13">LARGE(G$6:G$79,ROW(A3))</f>
        <v>0.6857997735159963</v>
      </c>
      <c r="W8" s="79">
        <f t="shared" si="4"/>
        <v>0.67982911205631757</v>
      </c>
      <c r="X8" s="114">
        <f t="shared" si="5"/>
        <v>0.60000000000000053</v>
      </c>
      <c r="Y8" s="59"/>
      <c r="Z8" s="79">
        <f t="shared" si="6"/>
        <v>0.49844628676242603</v>
      </c>
      <c r="AA8" s="79">
        <f t="shared" si="7"/>
        <v>0.48497070672526693</v>
      </c>
      <c r="AB8" s="114">
        <f t="shared" si="8"/>
        <v>1.3000000000000012</v>
      </c>
      <c r="AC8" s="79">
        <f t="shared" si="9"/>
        <v>0.51628889732520844</v>
      </c>
      <c r="AD8" s="79">
        <f t="shared" si="10"/>
        <v>0.4976983487540011</v>
      </c>
      <c r="AE8" s="114">
        <f t="shared" si="11"/>
        <v>1.8000000000000016</v>
      </c>
      <c r="AF8" s="84">
        <v>0</v>
      </c>
    </row>
    <row r="9" spans="2:32" s="62" customFormat="1" ht="13.5" customHeight="1">
      <c r="B9" s="82">
        <v>4</v>
      </c>
      <c r="C9" s="61" t="s">
        <v>80</v>
      </c>
      <c r="D9" s="142">
        <v>0.72425007422975507</v>
      </c>
      <c r="E9" s="143">
        <v>0.54173296687400552</v>
      </c>
      <c r="F9" s="142">
        <v>0.67983674658258109</v>
      </c>
      <c r="G9" s="143">
        <v>0.59626085124217632</v>
      </c>
      <c r="J9" s="136">
        <v>4</v>
      </c>
      <c r="K9" s="61" t="s">
        <v>80</v>
      </c>
      <c r="L9" s="138">
        <v>0.53058598133667467</v>
      </c>
      <c r="M9" s="138">
        <v>0.58693941778127456</v>
      </c>
      <c r="N9" s="138">
        <v>0.56028122323588669</v>
      </c>
      <c r="O9" s="138">
        <v>0.57381533729129186</v>
      </c>
      <c r="Q9" s="60" t="str">
        <f t="shared" si="0"/>
        <v>西淀川区</v>
      </c>
      <c r="R9" s="79">
        <f t="shared" si="12"/>
        <v>0.7014324212445282</v>
      </c>
      <c r="S9" s="79">
        <f t="shared" si="1"/>
        <v>0.66712140681909071</v>
      </c>
      <c r="T9" s="114">
        <f t="shared" si="2"/>
        <v>3.3999999999999919</v>
      </c>
      <c r="U9" s="60" t="str">
        <f t="shared" si="3"/>
        <v>島本町</v>
      </c>
      <c r="V9" s="79">
        <f t="shared" si="13"/>
        <v>0.66807678748838251</v>
      </c>
      <c r="W9" s="79">
        <f t="shared" si="4"/>
        <v>0.63362876045437522</v>
      </c>
      <c r="X9" s="114">
        <f t="shared" si="5"/>
        <v>3.400000000000003</v>
      </c>
      <c r="Y9" s="59"/>
      <c r="Z9" s="79">
        <f t="shared" si="6"/>
        <v>0.49844628676242603</v>
      </c>
      <c r="AA9" s="79">
        <f t="shared" si="7"/>
        <v>0.48497070672526693</v>
      </c>
      <c r="AB9" s="114">
        <f t="shared" si="8"/>
        <v>1.3000000000000012</v>
      </c>
      <c r="AC9" s="79">
        <f t="shared" si="9"/>
        <v>0.51628889732520844</v>
      </c>
      <c r="AD9" s="79">
        <f t="shared" si="10"/>
        <v>0.4976983487540011</v>
      </c>
      <c r="AE9" s="114">
        <f t="shared" si="11"/>
        <v>1.8000000000000016</v>
      </c>
      <c r="AF9" s="84">
        <v>0</v>
      </c>
    </row>
    <row r="10" spans="2:32" s="62" customFormat="1" ht="13.5" customHeight="1">
      <c r="B10" s="82">
        <v>5</v>
      </c>
      <c r="C10" s="61" t="s">
        <v>81</v>
      </c>
      <c r="D10" s="142">
        <v>0.44151608167368539</v>
      </c>
      <c r="E10" s="143">
        <v>0.47811074115180663</v>
      </c>
      <c r="F10" s="142">
        <v>0.50447861583872111</v>
      </c>
      <c r="G10" s="143">
        <v>0.48106564901639426</v>
      </c>
      <c r="J10" s="136">
        <v>5</v>
      </c>
      <c r="K10" s="61" t="s">
        <v>81</v>
      </c>
      <c r="L10" s="138">
        <v>0.31694049585858158</v>
      </c>
      <c r="M10" s="138">
        <v>0.33851361187945844</v>
      </c>
      <c r="N10" s="138">
        <v>0.39694456442396631</v>
      </c>
      <c r="O10" s="138">
        <v>0.40089268741816242</v>
      </c>
      <c r="Q10" s="60" t="str">
        <f t="shared" si="0"/>
        <v>堺市東区</v>
      </c>
      <c r="R10" s="79">
        <f t="shared" si="12"/>
        <v>0.69459267777743483</v>
      </c>
      <c r="S10" s="79">
        <f t="shared" si="1"/>
        <v>0.60420043308981819</v>
      </c>
      <c r="T10" s="114">
        <f t="shared" si="2"/>
        <v>9.0999999999999979</v>
      </c>
      <c r="U10" s="60" t="str">
        <f t="shared" si="3"/>
        <v>豊能町</v>
      </c>
      <c r="V10" s="79">
        <f t="shared" si="13"/>
        <v>0.66639930426266636</v>
      </c>
      <c r="W10" s="79">
        <f t="shared" si="4"/>
        <v>0.67636125579257789</v>
      </c>
      <c r="X10" s="114">
        <f t="shared" si="5"/>
        <v>-1.0000000000000009</v>
      </c>
      <c r="Y10" s="59"/>
      <c r="Z10" s="79">
        <f t="shared" si="6"/>
        <v>0.49844628676242603</v>
      </c>
      <c r="AA10" s="79">
        <f t="shared" si="7"/>
        <v>0.48497070672526693</v>
      </c>
      <c r="AB10" s="114">
        <f t="shared" si="8"/>
        <v>1.3000000000000012</v>
      </c>
      <c r="AC10" s="79">
        <f t="shared" si="9"/>
        <v>0.51628889732520844</v>
      </c>
      <c r="AD10" s="79">
        <f t="shared" si="10"/>
        <v>0.4976983487540011</v>
      </c>
      <c r="AE10" s="114">
        <f t="shared" si="11"/>
        <v>1.8000000000000016</v>
      </c>
      <c r="AF10" s="84">
        <v>0</v>
      </c>
    </row>
    <row r="11" spans="2:32" s="62" customFormat="1" ht="13.5" customHeight="1">
      <c r="B11" s="82">
        <v>6</v>
      </c>
      <c r="C11" s="61" t="s">
        <v>82</v>
      </c>
      <c r="D11" s="142">
        <v>0.67036078481223849</v>
      </c>
      <c r="E11" s="143">
        <v>0.61526540100736149</v>
      </c>
      <c r="F11" s="142">
        <v>0.66661252930915638</v>
      </c>
      <c r="G11" s="143">
        <v>0.70221312883026743</v>
      </c>
      <c r="J11" s="136">
        <v>6</v>
      </c>
      <c r="K11" s="61" t="s">
        <v>82</v>
      </c>
      <c r="L11" s="138">
        <v>0.69597371142684961</v>
      </c>
      <c r="M11" s="138">
        <v>0.70121399053997524</v>
      </c>
      <c r="N11" s="138">
        <v>0.6129357179649777</v>
      </c>
      <c r="O11" s="138">
        <v>0.6539686168215143</v>
      </c>
      <c r="Q11" s="60" t="str">
        <f t="shared" si="0"/>
        <v>此花区</v>
      </c>
      <c r="R11" s="79">
        <f t="shared" si="12"/>
        <v>0.67983674658258109</v>
      </c>
      <c r="S11" s="79">
        <f t="shared" si="1"/>
        <v>0.56028122323588669</v>
      </c>
      <c r="T11" s="114">
        <f t="shared" si="2"/>
        <v>12</v>
      </c>
      <c r="U11" s="60" t="str">
        <f t="shared" si="3"/>
        <v>門真市</v>
      </c>
      <c r="V11" s="79">
        <f t="shared" si="13"/>
        <v>0.6414118078575971</v>
      </c>
      <c r="W11" s="79">
        <f t="shared" si="4"/>
        <v>0.65898460691910599</v>
      </c>
      <c r="X11" s="114">
        <f t="shared" si="5"/>
        <v>-1.8000000000000016</v>
      </c>
      <c r="Y11" s="59"/>
      <c r="Z11" s="79">
        <f t="shared" si="6"/>
        <v>0.49844628676242603</v>
      </c>
      <c r="AA11" s="79">
        <f t="shared" si="7"/>
        <v>0.48497070672526693</v>
      </c>
      <c r="AB11" s="114">
        <f t="shared" si="8"/>
        <v>1.3000000000000012</v>
      </c>
      <c r="AC11" s="79">
        <f t="shared" si="9"/>
        <v>0.51628889732520844</v>
      </c>
      <c r="AD11" s="79">
        <f t="shared" si="10"/>
        <v>0.4976983487540011</v>
      </c>
      <c r="AE11" s="114">
        <f t="shared" si="11"/>
        <v>1.8000000000000016</v>
      </c>
      <c r="AF11" s="84">
        <v>0</v>
      </c>
    </row>
    <row r="12" spans="2:32" s="62" customFormat="1" ht="13.5" customHeight="1">
      <c r="B12" s="82">
        <v>7</v>
      </c>
      <c r="C12" s="61" t="s">
        <v>83</v>
      </c>
      <c r="D12" s="144">
        <v>0.61310026326907296</v>
      </c>
      <c r="E12" s="145">
        <v>0.59780775716694767</v>
      </c>
      <c r="F12" s="144">
        <v>0.58464703970477661</v>
      </c>
      <c r="G12" s="145">
        <v>0.60479311526409674</v>
      </c>
      <c r="J12" s="136">
        <v>7</v>
      </c>
      <c r="K12" s="61" t="s">
        <v>83</v>
      </c>
      <c r="L12" s="138">
        <v>0.57624382772478255</v>
      </c>
      <c r="M12" s="138">
        <v>0.62857142857142856</v>
      </c>
      <c r="N12" s="138">
        <v>0.54997091489799521</v>
      </c>
      <c r="O12" s="138">
        <v>0.6198628461673138</v>
      </c>
      <c r="Q12" s="60" t="str">
        <f t="shared" si="0"/>
        <v>港区</v>
      </c>
      <c r="R12" s="79">
        <f t="shared" si="12"/>
        <v>0.66661252930915638</v>
      </c>
      <c r="S12" s="79">
        <f t="shared" si="1"/>
        <v>0.6129357179649777</v>
      </c>
      <c r="T12" s="114">
        <f t="shared" si="2"/>
        <v>5.4000000000000048</v>
      </c>
      <c r="U12" s="60" t="str">
        <f t="shared" si="3"/>
        <v>四條畷市</v>
      </c>
      <c r="V12" s="79">
        <f t="shared" si="13"/>
        <v>0.62254941098642913</v>
      </c>
      <c r="W12" s="79">
        <f t="shared" si="4"/>
        <v>0.54736928914869076</v>
      </c>
      <c r="X12" s="114">
        <f t="shared" si="5"/>
        <v>7.5999999999999961</v>
      </c>
      <c r="Y12" s="59"/>
      <c r="Z12" s="79">
        <f t="shared" si="6"/>
        <v>0.49844628676242603</v>
      </c>
      <c r="AA12" s="79">
        <f t="shared" si="7"/>
        <v>0.48497070672526693</v>
      </c>
      <c r="AB12" s="114">
        <f t="shared" si="8"/>
        <v>1.3000000000000012</v>
      </c>
      <c r="AC12" s="79">
        <f t="shared" si="9"/>
        <v>0.51628889732520844</v>
      </c>
      <c r="AD12" s="79">
        <f t="shared" si="10"/>
        <v>0.4976983487540011</v>
      </c>
      <c r="AE12" s="114">
        <f t="shared" si="11"/>
        <v>1.8000000000000016</v>
      </c>
      <c r="AF12" s="84">
        <v>0</v>
      </c>
    </row>
    <row r="13" spans="2:32" s="62" customFormat="1" ht="13.5" customHeight="1">
      <c r="B13" s="82">
        <v>8</v>
      </c>
      <c r="C13" s="61" t="s">
        <v>51</v>
      </c>
      <c r="D13" s="146">
        <v>0.40778098664028595</v>
      </c>
      <c r="E13" s="147">
        <v>0.42827053592323894</v>
      </c>
      <c r="F13" s="146">
        <v>0.52461325850990914</v>
      </c>
      <c r="G13" s="147">
        <v>0.50255792596984994</v>
      </c>
      <c r="J13" s="136">
        <v>8</v>
      </c>
      <c r="K13" s="61" t="s">
        <v>51</v>
      </c>
      <c r="L13" s="138">
        <v>0.64038076640448871</v>
      </c>
      <c r="M13" s="138">
        <v>0.55462695096253434</v>
      </c>
      <c r="N13" s="138">
        <v>0.59283110432528485</v>
      </c>
      <c r="O13" s="138">
        <v>0.51701675273345971</v>
      </c>
      <c r="Q13" s="60" t="str">
        <f t="shared" si="0"/>
        <v>豊能町</v>
      </c>
      <c r="R13" s="79">
        <f t="shared" si="12"/>
        <v>0.66305929424278609</v>
      </c>
      <c r="S13" s="79">
        <f t="shared" si="1"/>
        <v>0.60252392874717231</v>
      </c>
      <c r="T13" s="114">
        <f t="shared" si="2"/>
        <v>6.0000000000000053</v>
      </c>
      <c r="U13" s="60" t="str">
        <f t="shared" si="3"/>
        <v>西成区</v>
      </c>
      <c r="V13" s="79">
        <f t="shared" si="13"/>
        <v>0.60545978536383394</v>
      </c>
      <c r="W13" s="79">
        <f t="shared" si="4"/>
        <v>0.61719875953015746</v>
      </c>
      <c r="X13" s="114">
        <f t="shared" si="5"/>
        <v>-1.2000000000000011</v>
      </c>
      <c r="Y13" s="59"/>
      <c r="Z13" s="79">
        <f t="shared" si="6"/>
        <v>0.49844628676242603</v>
      </c>
      <c r="AA13" s="79">
        <f t="shared" si="7"/>
        <v>0.48497070672526693</v>
      </c>
      <c r="AB13" s="114">
        <f t="shared" si="8"/>
        <v>1.3000000000000012</v>
      </c>
      <c r="AC13" s="79">
        <f t="shared" si="9"/>
        <v>0.51628889732520844</v>
      </c>
      <c r="AD13" s="79">
        <f t="shared" si="10"/>
        <v>0.4976983487540011</v>
      </c>
      <c r="AE13" s="114">
        <f t="shared" si="11"/>
        <v>1.8000000000000016</v>
      </c>
      <c r="AF13" s="84">
        <v>0</v>
      </c>
    </row>
    <row r="14" spans="2:32" s="62" customFormat="1" ht="13.5" customHeight="1">
      <c r="B14" s="82">
        <v>9</v>
      </c>
      <c r="C14" s="61" t="s">
        <v>84</v>
      </c>
      <c r="D14" s="142">
        <v>0.56935340490587794</v>
      </c>
      <c r="E14" s="143">
        <v>0.68722615436467815</v>
      </c>
      <c r="F14" s="142">
        <v>0.48054968791262226</v>
      </c>
      <c r="G14" s="143">
        <v>0.52677323840310064</v>
      </c>
      <c r="J14" s="136">
        <v>9</v>
      </c>
      <c r="K14" s="61" t="s">
        <v>84</v>
      </c>
      <c r="L14" s="138">
        <v>0.41556550951847709</v>
      </c>
      <c r="M14" s="138">
        <v>0.49019607843137253</v>
      </c>
      <c r="N14" s="138">
        <v>0.49745874453002337</v>
      </c>
      <c r="O14" s="138">
        <v>0.48959929599902896</v>
      </c>
      <c r="Q14" s="60" t="str">
        <f t="shared" si="0"/>
        <v>岸和田市</v>
      </c>
      <c r="R14" s="79">
        <f t="shared" si="12"/>
        <v>0.64983356495179534</v>
      </c>
      <c r="S14" s="79">
        <f t="shared" si="1"/>
        <v>0.58409318780867459</v>
      </c>
      <c r="T14" s="114">
        <f t="shared" si="2"/>
        <v>6.6000000000000059</v>
      </c>
      <c r="U14" s="60" t="str">
        <f t="shared" si="3"/>
        <v>大正区</v>
      </c>
      <c r="V14" s="79">
        <f t="shared" si="13"/>
        <v>0.60479311526409674</v>
      </c>
      <c r="W14" s="79">
        <f t="shared" si="4"/>
        <v>0.6198628461673138</v>
      </c>
      <c r="X14" s="114">
        <f t="shared" si="5"/>
        <v>-1.5000000000000013</v>
      </c>
      <c r="Z14" s="79">
        <f t="shared" si="6"/>
        <v>0.49844628676242603</v>
      </c>
      <c r="AA14" s="79">
        <f t="shared" si="7"/>
        <v>0.48497070672526693</v>
      </c>
      <c r="AB14" s="114">
        <f t="shared" si="8"/>
        <v>1.3000000000000012</v>
      </c>
      <c r="AC14" s="79">
        <f t="shared" si="9"/>
        <v>0.51628889732520844</v>
      </c>
      <c r="AD14" s="79">
        <f t="shared" si="10"/>
        <v>0.4976983487540011</v>
      </c>
      <c r="AE14" s="114">
        <f t="shared" si="11"/>
        <v>1.8000000000000016</v>
      </c>
      <c r="AF14" s="84">
        <v>0</v>
      </c>
    </row>
    <row r="15" spans="2:32" s="62" customFormat="1" ht="13.5" customHeight="1">
      <c r="B15" s="82">
        <v>10</v>
      </c>
      <c r="C15" s="61" t="s">
        <v>52</v>
      </c>
      <c r="D15" s="142">
        <v>0.72343482789038815</v>
      </c>
      <c r="E15" s="143">
        <v>0.59015168497347381</v>
      </c>
      <c r="F15" s="142">
        <v>0.7014324212445282</v>
      </c>
      <c r="G15" s="143">
        <v>0.58338544836998063</v>
      </c>
      <c r="J15" s="136">
        <v>10</v>
      </c>
      <c r="K15" s="61" t="s">
        <v>52</v>
      </c>
      <c r="L15" s="138">
        <v>0.67699684197683352</v>
      </c>
      <c r="M15" s="138">
        <v>0.55049066160177273</v>
      </c>
      <c r="N15" s="138">
        <v>0.66712140681909071</v>
      </c>
      <c r="O15" s="138">
        <v>0.52185651464549099</v>
      </c>
      <c r="Q15" s="60" t="str">
        <f t="shared" si="0"/>
        <v>茨木市</v>
      </c>
      <c r="R15" s="79">
        <f t="shared" si="12"/>
        <v>0.6252213745685492</v>
      </c>
      <c r="S15" s="79">
        <f t="shared" si="1"/>
        <v>0.62630356968745249</v>
      </c>
      <c r="T15" s="114">
        <f t="shared" si="2"/>
        <v>-0.10000000000000009</v>
      </c>
      <c r="U15" s="60" t="str">
        <f t="shared" si="3"/>
        <v>茨木市</v>
      </c>
      <c r="V15" s="79">
        <f t="shared" si="13"/>
        <v>0.60206054904626072</v>
      </c>
      <c r="W15" s="79">
        <f t="shared" si="4"/>
        <v>0.58884919382387246</v>
      </c>
      <c r="X15" s="114">
        <f t="shared" si="5"/>
        <v>1.3000000000000012</v>
      </c>
      <c r="Z15" s="79">
        <f t="shared" si="6"/>
        <v>0.49844628676242603</v>
      </c>
      <c r="AA15" s="79">
        <f t="shared" si="7"/>
        <v>0.48497070672526693</v>
      </c>
      <c r="AB15" s="114">
        <f t="shared" si="8"/>
        <v>1.3000000000000012</v>
      </c>
      <c r="AC15" s="79">
        <f t="shared" si="9"/>
        <v>0.51628889732520844</v>
      </c>
      <c r="AD15" s="79">
        <f t="shared" si="10"/>
        <v>0.4976983487540011</v>
      </c>
      <c r="AE15" s="114">
        <f t="shared" si="11"/>
        <v>1.8000000000000016</v>
      </c>
      <c r="AF15" s="84">
        <v>0</v>
      </c>
    </row>
    <row r="16" spans="2:32" s="62" customFormat="1" ht="13.5" customHeight="1">
      <c r="B16" s="82">
        <v>11</v>
      </c>
      <c r="C16" s="61" t="s">
        <v>53</v>
      </c>
      <c r="D16" s="142">
        <v>0.55154934085724605</v>
      </c>
      <c r="E16" s="143">
        <v>0.56725344347508677</v>
      </c>
      <c r="F16" s="142">
        <v>0.5133146153203042</v>
      </c>
      <c r="G16" s="143">
        <v>0.52400525719017943</v>
      </c>
      <c r="J16" s="136">
        <v>11</v>
      </c>
      <c r="K16" s="61" t="s">
        <v>53</v>
      </c>
      <c r="L16" s="138">
        <v>0.49493946325911387</v>
      </c>
      <c r="M16" s="138">
        <v>0.47620730979602149</v>
      </c>
      <c r="N16" s="138">
        <v>0.53731792143298895</v>
      </c>
      <c r="O16" s="138">
        <v>0.48533414625231186</v>
      </c>
      <c r="Q16" s="60" t="str">
        <f t="shared" si="0"/>
        <v>貝塚市</v>
      </c>
      <c r="R16" s="79">
        <f t="shared" si="12"/>
        <v>0.60966557938909405</v>
      </c>
      <c r="S16" s="79">
        <f t="shared" si="1"/>
        <v>0.53328419394035198</v>
      </c>
      <c r="T16" s="114">
        <f t="shared" si="2"/>
        <v>7.6999999999999957</v>
      </c>
      <c r="U16" s="60" t="str">
        <f t="shared" si="3"/>
        <v>此花区</v>
      </c>
      <c r="V16" s="79">
        <f t="shared" si="13"/>
        <v>0.59626085124217632</v>
      </c>
      <c r="W16" s="79">
        <f t="shared" si="4"/>
        <v>0.57381533729129186</v>
      </c>
      <c r="X16" s="114">
        <f t="shared" si="5"/>
        <v>2.200000000000002</v>
      </c>
      <c r="Z16" s="79">
        <f t="shared" si="6"/>
        <v>0.49844628676242603</v>
      </c>
      <c r="AA16" s="79">
        <f t="shared" si="7"/>
        <v>0.48497070672526693</v>
      </c>
      <c r="AB16" s="114">
        <f t="shared" si="8"/>
        <v>1.3000000000000012</v>
      </c>
      <c r="AC16" s="79">
        <f t="shared" si="9"/>
        <v>0.51628889732520844</v>
      </c>
      <c r="AD16" s="79">
        <f t="shared" si="10"/>
        <v>0.4976983487540011</v>
      </c>
      <c r="AE16" s="114">
        <f t="shared" si="11"/>
        <v>1.8000000000000016</v>
      </c>
      <c r="AF16" s="84">
        <v>0</v>
      </c>
    </row>
    <row r="17" spans="2:32" s="62" customFormat="1" ht="13.5" customHeight="1">
      <c r="B17" s="82">
        <v>12</v>
      </c>
      <c r="C17" s="61" t="s">
        <v>85</v>
      </c>
      <c r="D17" s="142">
        <v>0.63155862925774786</v>
      </c>
      <c r="E17" s="143">
        <v>0.52180285818981309</v>
      </c>
      <c r="F17" s="142">
        <v>0.56686824738622876</v>
      </c>
      <c r="G17" s="143">
        <v>0.47664002005069356</v>
      </c>
      <c r="J17" s="136">
        <v>12</v>
      </c>
      <c r="K17" s="61" t="s">
        <v>85</v>
      </c>
      <c r="L17" s="138">
        <v>0.53903840561605854</v>
      </c>
      <c r="M17" s="138">
        <v>0.42930371636052966</v>
      </c>
      <c r="N17" s="138">
        <v>0.52300564055822318</v>
      </c>
      <c r="O17" s="138">
        <v>0.45690260573504377</v>
      </c>
      <c r="Q17" s="60" t="str">
        <f t="shared" si="0"/>
        <v>堺市西区</v>
      </c>
      <c r="R17" s="79">
        <f t="shared" si="12"/>
        <v>0.58558488164167366</v>
      </c>
      <c r="S17" s="79">
        <f t="shared" si="1"/>
        <v>0.58382382517125708</v>
      </c>
      <c r="T17" s="114">
        <f t="shared" si="2"/>
        <v>0.20000000000000018</v>
      </c>
      <c r="U17" s="60" t="str">
        <f t="shared" si="3"/>
        <v>大阪狭山市</v>
      </c>
      <c r="V17" s="79">
        <f t="shared" si="13"/>
        <v>0.59069656277783256</v>
      </c>
      <c r="W17" s="79">
        <f t="shared" si="4"/>
        <v>0.54762207286274878</v>
      </c>
      <c r="X17" s="114">
        <f t="shared" si="5"/>
        <v>4.2999999999999927</v>
      </c>
      <c r="Z17" s="79">
        <f t="shared" si="6"/>
        <v>0.49844628676242603</v>
      </c>
      <c r="AA17" s="79">
        <f t="shared" si="7"/>
        <v>0.48497070672526693</v>
      </c>
      <c r="AB17" s="114">
        <f t="shared" si="8"/>
        <v>1.3000000000000012</v>
      </c>
      <c r="AC17" s="79">
        <f t="shared" si="9"/>
        <v>0.51628889732520844</v>
      </c>
      <c r="AD17" s="79">
        <f t="shared" si="10"/>
        <v>0.4976983487540011</v>
      </c>
      <c r="AE17" s="114">
        <f t="shared" si="11"/>
        <v>1.8000000000000016</v>
      </c>
      <c r="AF17" s="84">
        <v>0</v>
      </c>
    </row>
    <row r="18" spans="2:32" s="62" customFormat="1" ht="13.5" customHeight="1">
      <c r="B18" s="82">
        <v>13</v>
      </c>
      <c r="C18" s="61" t="s">
        <v>86</v>
      </c>
      <c r="D18" s="142">
        <v>0.47086436528181924</v>
      </c>
      <c r="E18" s="143">
        <v>0.5353854248881873</v>
      </c>
      <c r="F18" s="142">
        <v>0.49833214141794308</v>
      </c>
      <c r="G18" s="143">
        <v>0.54231628748380134</v>
      </c>
      <c r="J18" s="136">
        <v>13</v>
      </c>
      <c r="K18" s="61" t="s">
        <v>86</v>
      </c>
      <c r="L18" s="138">
        <v>0.45787845928500848</v>
      </c>
      <c r="M18" s="138">
        <v>0.50021108899702582</v>
      </c>
      <c r="N18" s="138">
        <v>0.4965036686031345</v>
      </c>
      <c r="O18" s="138">
        <v>0.53938122456969617</v>
      </c>
      <c r="Q18" s="60" t="str">
        <f t="shared" si="0"/>
        <v>大正区</v>
      </c>
      <c r="R18" s="79">
        <f t="shared" si="12"/>
        <v>0.58464703970477661</v>
      </c>
      <c r="S18" s="79">
        <f t="shared" si="1"/>
        <v>0.54997091489799521</v>
      </c>
      <c r="T18" s="114">
        <f t="shared" si="2"/>
        <v>3.499999999999992</v>
      </c>
      <c r="U18" s="60" t="str">
        <f t="shared" si="3"/>
        <v>豊中市</v>
      </c>
      <c r="V18" s="79">
        <f t="shared" si="13"/>
        <v>0.5842255913976625</v>
      </c>
      <c r="W18" s="79">
        <f t="shared" si="4"/>
        <v>0.54802019048356687</v>
      </c>
      <c r="X18" s="114">
        <f t="shared" si="5"/>
        <v>3.5999999999999921</v>
      </c>
      <c r="Z18" s="79">
        <f t="shared" si="6"/>
        <v>0.49844628676242603</v>
      </c>
      <c r="AA18" s="79">
        <f t="shared" si="7"/>
        <v>0.48497070672526693</v>
      </c>
      <c r="AB18" s="114">
        <f t="shared" si="8"/>
        <v>1.3000000000000012</v>
      </c>
      <c r="AC18" s="79">
        <f t="shared" si="9"/>
        <v>0.51628889732520844</v>
      </c>
      <c r="AD18" s="79">
        <f t="shared" si="10"/>
        <v>0.4976983487540011</v>
      </c>
      <c r="AE18" s="114">
        <f t="shared" si="11"/>
        <v>1.8000000000000016</v>
      </c>
      <c r="AF18" s="84">
        <v>0</v>
      </c>
    </row>
    <row r="19" spans="2:32" s="62" customFormat="1" ht="13.5" customHeight="1">
      <c r="B19" s="82">
        <v>14</v>
      </c>
      <c r="C19" s="61" t="s">
        <v>87</v>
      </c>
      <c r="D19" s="142">
        <v>0.53412494365241203</v>
      </c>
      <c r="E19" s="143">
        <v>0.41418568603345984</v>
      </c>
      <c r="F19" s="142">
        <v>0.47924811691585673</v>
      </c>
      <c r="G19" s="143">
        <v>0.387319412049971</v>
      </c>
      <c r="J19" s="136">
        <v>14</v>
      </c>
      <c r="K19" s="61" t="s">
        <v>87</v>
      </c>
      <c r="L19" s="138">
        <v>0.38692964825912768</v>
      </c>
      <c r="M19" s="138">
        <v>0.45339157409670772</v>
      </c>
      <c r="N19" s="138">
        <v>0.4791349277647296</v>
      </c>
      <c r="O19" s="138">
        <v>0.43291738811013841</v>
      </c>
      <c r="Q19" s="60" t="str">
        <f t="shared" si="0"/>
        <v>福島区</v>
      </c>
      <c r="R19" s="79">
        <f t="shared" si="12"/>
        <v>0.58132510817508343</v>
      </c>
      <c r="S19" s="79">
        <f t="shared" si="1"/>
        <v>0.62351015953247857</v>
      </c>
      <c r="T19" s="114">
        <f t="shared" si="2"/>
        <v>-4.3000000000000043</v>
      </c>
      <c r="U19" s="60" t="str">
        <f t="shared" si="3"/>
        <v>西淀川区</v>
      </c>
      <c r="V19" s="79">
        <f t="shared" si="13"/>
        <v>0.58338544836998063</v>
      </c>
      <c r="W19" s="79">
        <f t="shared" si="4"/>
        <v>0.52185651464549099</v>
      </c>
      <c r="X19" s="114">
        <f t="shared" si="5"/>
        <v>6.0999999999999943</v>
      </c>
      <c r="Z19" s="79">
        <f t="shared" si="6"/>
        <v>0.49844628676242603</v>
      </c>
      <c r="AA19" s="79">
        <f t="shared" si="7"/>
        <v>0.48497070672526693</v>
      </c>
      <c r="AB19" s="114">
        <f t="shared" si="8"/>
        <v>1.3000000000000012</v>
      </c>
      <c r="AC19" s="79">
        <f t="shared" si="9"/>
        <v>0.51628889732520844</v>
      </c>
      <c r="AD19" s="79">
        <f t="shared" si="10"/>
        <v>0.4976983487540011</v>
      </c>
      <c r="AE19" s="114">
        <f t="shared" si="11"/>
        <v>1.8000000000000016</v>
      </c>
      <c r="AF19" s="84">
        <v>0</v>
      </c>
    </row>
    <row r="20" spans="2:32" s="62" customFormat="1" ht="13.5" customHeight="1">
      <c r="B20" s="82">
        <v>15</v>
      </c>
      <c r="C20" s="61" t="s">
        <v>88</v>
      </c>
      <c r="D20" s="144">
        <v>0.34319128092089152</v>
      </c>
      <c r="E20" s="145">
        <v>0.53429787234042558</v>
      </c>
      <c r="F20" s="144">
        <v>0.40351272316156672</v>
      </c>
      <c r="G20" s="145">
        <v>0.51380350525895302</v>
      </c>
      <c r="J20" s="136">
        <v>15</v>
      </c>
      <c r="K20" s="61" t="s">
        <v>88</v>
      </c>
      <c r="L20" s="138">
        <v>0.4631443102648905</v>
      </c>
      <c r="M20" s="138">
        <v>0.51138437998038322</v>
      </c>
      <c r="N20" s="138">
        <v>0.43895248760573091</v>
      </c>
      <c r="O20" s="138">
        <v>0.48070709221480401</v>
      </c>
      <c r="Q20" s="60" t="str">
        <f t="shared" si="0"/>
        <v>泉佐野市</v>
      </c>
      <c r="R20" s="79">
        <f t="shared" si="12"/>
        <v>0.57557346188797587</v>
      </c>
      <c r="S20" s="79">
        <f t="shared" si="1"/>
        <v>0.48558862040825851</v>
      </c>
      <c r="T20" s="114">
        <f t="shared" si="2"/>
        <v>8.9999999999999964</v>
      </c>
      <c r="U20" s="60" t="str">
        <f t="shared" si="3"/>
        <v>吹田市</v>
      </c>
      <c r="V20" s="79">
        <f t="shared" si="13"/>
        <v>0.57137766445021243</v>
      </c>
      <c r="W20" s="79">
        <f t="shared" si="4"/>
        <v>0.56800933001190723</v>
      </c>
      <c r="X20" s="114">
        <f t="shared" si="5"/>
        <v>0.30000000000000027</v>
      </c>
      <c r="Z20" s="79">
        <f t="shared" si="6"/>
        <v>0.49844628676242603</v>
      </c>
      <c r="AA20" s="79">
        <f t="shared" si="7"/>
        <v>0.48497070672526693</v>
      </c>
      <c r="AB20" s="114">
        <f t="shared" si="8"/>
        <v>1.3000000000000012</v>
      </c>
      <c r="AC20" s="79">
        <f t="shared" si="9"/>
        <v>0.51628889732520844</v>
      </c>
      <c r="AD20" s="79">
        <f t="shared" si="10"/>
        <v>0.4976983487540011</v>
      </c>
      <c r="AE20" s="114">
        <f t="shared" si="11"/>
        <v>1.8000000000000016</v>
      </c>
      <c r="AF20" s="84">
        <v>0</v>
      </c>
    </row>
    <row r="21" spans="2:32" s="62" customFormat="1" ht="13.5" customHeight="1">
      <c r="B21" s="82">
        <v>16</v>
      </c>
      <c r="C21" s="61" t="s">
        <v>54</v>
      </c>
      <c r="D21" s="146">
        <v>0.51832300089046357</v>
      </c>
      <c r="E21" s="147">
        <v>0.4429648174288226</v>
      </c>
      <c r="F21" s="146">
        <v>0.52663978671688372</v>
      </c>
      <c r="G21" s="147">
        <v>0.46476681794218977</v>
      </c>
      <c r="J21" s="136">
        <v>16</v>
      </c>
      <c r="K21" s="61" t="s">
        <v>54</v>
      </c>
      <c r="L21" s="138">
        <v>0.6001236860003728</v>
      </c>
      <c r="M21" s="138">
        <v>0.47539726027397261</v>
      </c>
      <c r="N21" s="138">
        <v>0.54444019900928287</v>
      </c>
      <c r="O21" s="138">
        <v>0.49662927233695331</v>
      </c>
      <c r="Q21" s="60" t="str">
        <f t="shared" si="0"/>
        <v>東成区</v>
      </c>
      <c r="R21" s="79">
        <f t="shared" si="12"/>
        <v>0.56686824738622876</v>
      </c>
      <c r="S21" s="79">
        <f t="shared" si="1"/>
        <v>0.52300564055822318</v>
      </c>
      <c r="T21" s="114">
        <f t="shared" si="2"/>
        <v>4.3999999999999932</v>
      </c>
      <c r="U21" s="60" t="str">
        <f t="shared" si="3"/>
        <v>守口市</v>
      </c>
      <c r="V21" s="79">
        <f t="shared" si="13"/>
        <v>0.55634070622225895</v>
      </c>
      <c r="W21" s="79">
        <f t="shared" si="4"/>
        <v>0.50946325944083293</v>
      </c>
      <c r="X21" s="114">
        <f t="shared" si="5"/>
        <v>4.7000000000000046</v>
      </c>
      <c r="Z21" s="79">
        <f t="shared" si="6"/>
        <v>0.49844628676242603</v>
      </c>
      <c r="AA21" s="79">
        <f t="shared" si="7"/>
        <v>0.48497070672526693</v>
      </c>
      <c r="AB21" s="114">
        <f t="shared" si="8"/>
        <v>1.3000000000000012</v>
      </c>
      <c r="AC21" s="79">
        <f t="shared" si="9"/>
        <v>0.51628889732520844</v>
      </c>
      <c r="AD21" s="79">
        <f t="shared" si="10"/>
        <v>0.4976983487540011</v>
      </c>
      <c r="AE21" s="114">
        <f t="shared" si="11"/>
        <v>1.8000000000000016</v>
      </c>
      <c r="AF21" s="84">
        <v>0</v>
      </c>
    </row>
    <row r="22" spans="2:32" s="62" customFormat="1" ht="13.5" customHeight="1">
      <c r="B22" s="82">
        <v>17</v>
      </c>
      <c r="C22" s="61" t="s">
        <v>89</v>
      </c>
      <c r="D22" s="142">
        <v>0.5024120505399422</v>
      </c>
      <c r="E22" s="143">
        <v>0.4539249146757679</v>
      </c>
      <c r="F22" s="142">
        <v>0.46231065930596799</v>
      </c>
      <c r="G22" s="143">
        <v>0.48330911549942612</v>
      </c>
      <c r="J22" s="136">
        <v>17</v>
      </c>
      <c r="K22" s="61" t="s">
        <v>89</v>
      </c>
      <c r="L22" s="138">
        <v>0.40086065863766385</v>
      </c>
      <c r="M22" s="138">
        <v>0.45835333269335382</v>
      </c>
      <c r="N22" s="138">
        <v>0.40595720945276004</v>
      </c>
      <c r="O22" s="138">
        <v>0.46201186309624775</v>
      </c>
      <c r="Q22" s="60" t="str">
        <f t="shared" si="0"/>
        <v>阪南市</v>
      </c>
      <c r="R22" s="79">
        <f t="shared" si="12"/>
        <v>0.5606876668302514</v>
      </c>
      <c r="S22" s="79">
        <f t="shared" si="1"/>
        <v>0.58230361665558328</v>
      </c>
      <c r="T22" s="114">
        <f t="shared" si="2"/>
        <v>-2.0999999999999908</v>
      </c>
      <c r="U22" s="60" t="str">
        <f t="shared" si="3"/>
        <v>摂津市</v>
      </c>
      <c r="V22" s="79">
        <f t="shared" si="13"/>
        <v>0.55580044807947859</v>
      </c>
      <c r="W22" s="79">
        <f t="shared" si="4"/>
        <v>0.55210969164754486</v>
      </c>
      <c r="X22" s="114">
        <f t="shared" si="5"/>
        <v>0.40000000000000036</v>
      </c>
      <c r="Z22" s="79">
        <f t="shared" si="6"/>
        <v>0.49844628676242603</v>
      </c>
      <c r="AA22" s="79">
        <f t="shared" si="7"/>
        <v>0.48497070672526693</v>
      </c>
      <c r="AB22" s="114">
        <f t="shared" si="8"/>
        <v>1.3000000000000012</v>
      </c>
      <c r="AC22" s="79">
        <f t="shared" si="9"/>
        <v>0.51628889732520844</v>
      </c>
      <c r="AD22" s="79">
        <f t="shared" si="10"/>
        <v>0.4976983487540011</v>
      </c>
      <c r="AE22" s="114">
        <f t="shared" si="11"/>
        <v>1.8000000000000016</v>
      </c>
      <c r="AF22" s="84">
        <v>0</v>
      </c>
    </row>
    <row r="23" spans="2:32" s="62" customFormat="1" ht="13.5" customHeight="1">
      <c r="B23" s="82">
        <v>18</v>
      </c>
      <c r="C23" s="61" t="s">
        <v>55</v>
      </c>
      <c r="D23" s="142">
        <v>0.49787622220840649</v>
      </c>
      <c r="E23" s="143">
        <v>0.53684958266737703</v>
      </c>
      <c r="F23" s="142">
        <v>0.42645204476559112</v>
      </c>
      <c r="G23" s="143">
        <v>0.53631242378661192</v>
      </c>
      <c r="J23" s="136">
        <v>18</v>
      </c>
      <c r="K23" s="61" t="s">
        <v>55</v>
      </c>
      <c r="L23" s="138">
        <v>0.46668738336947091</v>
      </c>
      <c r="M23" s="138">
        <v>0.55079839195476876</v>
      </c>
      <c r="N23" s="138">
        <v>0.43766862489326441</v>
      </c>
      <c r="O23" s="138">
        <v>0.55407041206123386</v>
      </c>
      <c r="Q23" s="60" t="str">
        <f t="shared" si="0"/>
        <v>河内長野市</v>
      </c>
      <c r="R23" s="79">
        <f t="shared" si="12"/>
        <v>0.55839789703607512</v>
      </c>
      <c r="S23" s="79">
        <f t="shared" si="1"/>
        <v>0.5190052887268537</v>
      </c>
      <c r="T23" s="114">
        <f t="shared" si="2"/>
        <v>3.9000000000000035</v>
      </c>
      <c r="U23" s="60" t="str">
        <f t="shared" si="3"/>
        <v>藤井寺市</v>
      </c>
      <c r="V23" s="79">
        <f t="shared" si="13"/>
        <v>0.5549644517145903</v>
      </c>
      <c r="W23" s="79">
        <f t="shared" si="4"/>
        <v>0.5482957013033265</v>
      </c>
      <c r="X23" s="114">
        <f t="shared" si="5"/>
        <v>0.70000000000000062</v>
      </c>
      <c r="Z23" s="79">
        <f t="shared" si="6"/>
        <v>0.49844628676242603</v>
      </c>
      <c r="AA23" s="79">
        <f t="shared" si="7"/>
        <v>0.48497070672526693</v>
      </c>
      <c r="AB23" s="114">
        <f t="shared" si="8"/>
        <v>1.3000000000000012</v>
      </c>
      <c r="AC23" s="79">
        <f t="shared" si="9"/>
        <v>0.51628889732520844</v>
      </c>
      <c r="AD23" s="79">
        <f t="shared" si="10"/>
        <v>0.4976983487540011</v>
      </c>
      <c r="AE23" s="114">
        <f t="shared" si="11"/>
        <v>1.8000000000000016</v>
      </c>
      <c r="AF23" s="84">
        <v>0</v>
      </c>
    </row>
    <row r="24" spans="2:32" s="62" customFormat="1" ht="13.5" customHeight="1">
      <c r="B24" s="82">
        <v>19</v>
      </c>
      <c r="C24" s="61" t="s">
        <v>90</v>
      </c>
      <c r="D24" s="142">
        <v>0.47152826658937697</v>
      </c>
      <c r="E24" s="143">
        <v>0.65554010199350954</v>
      </c>
      <c r="F24" s="142">
        <v>0.40404241605141816</v>
      </c>
      <c r="G24" s="143">
        <v>0.60545978536383394</v>
      </c>
      <c r="J24" s="136">
        <v>19</v>
      </c>
      <c r="K24" s="61" t="s">
        <v>90</v>
      </c>
      <c r="L24" s="138">
        <v>0.50646303909354662</v>
      </c>
      <c r="M24" s="138">
        <v>0.57590062111801243</v>
      </c>
      <c r="N24" s="138">
        <v>0.47878990818649092</v>
      </c>
      <c r="O24" s="138">
        <v>0.61719875953015746</v>
      </c>
      <c r="Q24" s="60" t="str">
        <f t="shared" si="0"/>
        <v>熊取町</v>
      </c>
      <c r="R24" s="79">
        <f t="shared" si="12"/>
        <v>0.55753254914893102</v>
      </c>
      <c r="S24" s="79">
        <f t="shared" si="1"/>
        <v>0.42882970156598377</v>
      </c>
      <c r="T24" s="114">
        <f t="shared" si="2"/>
        <v>12.900000000000006</v>
      </c>
      <c r="U24" s="60" t="str">
        <f t="shared" si="3"/>
        <v>堺市南区</v>
      </c>
      <c r="V24" s="79">
        <f t="shared" si="13"/>
        <v>0.55197863717315576</v>
      </c>
      <c r="W24" s="79">
        <f t="shared" si="4"/>
        <v>0.50312162267212868</v>
      </c>
      <c r="X24" s="114">
        <f t="shared" si="5"/>
        <v>4.9000000000000039</v>
      </c>
      <c r="Z24" s="79">
        <f t="shared" si="6"/>
        <v>0.49844628676242603</v>
      </c>
      <c r="AA24" s="79">
        <f t="shared" si="7"/>
        <v>0.48497070672526693</v>
      </c>
      <c r="AB24" s="114">
        <f t="shared" si="8"/>
        <v>1.3000000000000012</v>
      </c>
      <c r="AC24" s="79">
        <f t="shared" si="9"/>
        <v>0.51628889732520844</v>
      </c>
      <c r="AD24" s="79">
        <f t="shared" si="10"/>
        <v>0.4976983487540011</v>
      </c>
      <c r="AE24" s="114">
        <f t="shared" si="11"/>
        <v>1.8000000000000016</v>
      </c>
      <c r="AF24" s="84">
        <v>0</v>
      </c>
    </row>
    <row r="25" spans="2:32" s="62" customFormat="1" ht="13.5" customHeight="1">
      <c r="B25" s="82">
        <v>20</v>
      </c>
      <c r="C25" s="61" t="s">
        <v>91</v>
      </c>
      <c r="D25" s="142">
        <v>0.4740157759651164</v>
      </c>
      <c r="E25" s="143">
        <v>0.57327176637199639</v>
      </c>
      <c r="F25" s="142">
        <v>0.47385477119096198</v>
      </c>
      <c r="G25" s="143">
        <v>0.53561514010301381</v>
      </c>
      <c r="J25" s="136">
        <v>20</v>
      </c>
      <c r="K25" s="61" t="s">
        <v>91</v>
      </c>
      <c r="L25" s="138">
        <v>0.57882178895762126</v>
      </c>
      <c r="M25" s="138">
        <v>0.64210184584661156</v>
      </c>
      <c r="N25" s="138">
        <v>0.48908095148866731</v>
      </c>
      <c r="O25" s="138">
        <v>0.56564035843350546</v>
      </c>
      <c r="Q25" s="60" t="str">
        <f t="shared" si="0"/>
        <v>堺市北区</v>
      </c>
      <c r="R25" s="79">
        <f t="shared" si="12"/>
        <v>0.55715549914466178</v>
      </c>
      <c r="S25" s="79">
        <f t="shared" si="1"/>
        <v>0.52800249372491148</v>
      </c>
      <c r="T25" s="114">
        <f t="shared" si="2"/>
        <v>2.9000000000000026</v>
      </c>
      <c r="U25" s="60" t="str">
        <f t="shared" si="3"/>
        <v>泉大津市</v>
      </c>
      <c r="V25" s="79">
        <f t="shared" si="13"/>
        <v>0.5510607797076652</v>
      </c>
      <c r="W25" s="79">
        <f t="shared" si="4"/>
        <v>0.55213342207334748</v>
      </c>
      <c r="X25" s="114">
        <f t="shared" si="5"/>
        <v>-0.10000000000000009</v>
      </c>
      <c r="Z25" s="79">
        <f t="shared" si="6"/>
        <v>0.49844628676242603</v>
      </c>
      <c r="AA25" s="79">
        <f t="shared" si="7"/>
        <v>0.48497070672526693</v>
      </c>
      <c r="AB25" s="114">
        <f t="shared" si="8"/>
        <v>1.3000000000000012</v>
      </c>
      <c r="AC25" s="79">
        <f t="shared" si="9"/>
        <v>0.51628889732520844</v>
      </c>
      <c r="AD25" s="79">
        <f t="shared" si="10"/>
        <v>0.4976983487540011</v>
      </c>
      <c r="AE25" s="114">
        <f t="shared" si="11"/>
        <v>1.8000000000000016</v>
      </c>
      <c r="AF25" s="84">
        <v>0</v>
      </c>
    </row>
    <row r="26" spans="2:32" s="62" customFormat="1" ht="13.5" customHeight="1">
      <c r="B26" s="82">
        <v>21</v>
      </c>
      <c r="C26" s="61" t="s">
        <v>92</v>
      </c>
      <c r="D26" s="142">
        <v>0.46019243997018899</v>
      </c>
      <c r="E26" s="143">
        <v>0.41158221302998965</v>
      </c>
      <c r="F26" s="142">
        <v>0.47244121368631425</v>
      </c>
      <c r="G26" s="143">
        <v>0.45179877162045534</v>
      </c>
      <c r="J26" s="136">
        <v>21</v>
      </c>
      <c r="K26" s="61" t="s">
        <v>92</v>
      </c>
      <c r="L26" s="138">
        <v>0.39786090997527135</v>
      </c>
      <c r="M26" s="138">
        <v>0.3964446348254444</v>
      </c>
      <c r="N26" s="138">
        <v>0.43450057530984371</v>
      </c>
      <c r="O26" s="138">
        <v>0.41137451253131008</v>
      </c>
      <c r="Q26" s="60" t="str">
        <f t="shared" si="0"/>
        <v>堺市南区</v>
      </c>
      <c r="R26" s="79">
        <f t="shared" si="12"/>
        <v>0.55191731200990446</v>
      </c>
      <c r="S26" s="79">
        <f t="shared" si="1"/>
        <v>0.48616011106825435</v>
      </c>
      <c r="T26" s="114">
        <f t="shared" si="2"/>
        <v>6.6000000000000059</v>
      </c>
      <c r="U26" s="60" t="str">
        <f t="shared" si="3"/>
        <v>岸和田市</v>
      </c>
      <c r="V26" s="79">
        <f t="shared" si="13"/>
        <v>0.55019020727848744</v>
      </c>
      <c r="W26" s="79">
        <f t="shared" si="4"/>
        <v>0.52037019504615356</v>
      </c>
      <c r="X26" s="114">
        <f t="shared" si="5"/>
        <v>3.0000000000000027</v>
      </c>
      <c r="Z26" s="79">
        <f t="shared" si="6"/>
        <v>0.49844628676242603</v>
      </c>
      <c r="AA26" s="79">
        <f t="shared" si="7"/>
        <v>0.48497070672526693</v>
      </c>
      <c r="AB26" s="114">
        <f t="shared" si="8"/>
        <v>1.3000000000000012</v>
      </c>
      <c r="AC26" s="79">
        <f t="shared" si="9"/>
        <v>0.51628889732520844</v>
      </c>
      <c r="AD26" s="79">
        <f t="shared" si="10"/>
        <v>0.4976983487540011</v>
      </c>
      <c r="AE26" s="114">
        <f t="shared" si="11"/>
        <v>1.8000000000000016</v>
      </c>
      <c r="AF26" s="84">
        <v>0</v>
      </c>
    </row>
    <row r="27" spans="2:32" s="62" customFormat="1" ht="13.5" customHeight="1">
      <c r="B27" s="82">
        <v>22</v>
      </c>
      <c r="C27" s="61" t="s">
        <v>56</v>
      </c>
      <c r="D27" s="142">
        <v>0.29985539619711554</v>
      </c>
      <c r="E27" s="143">
        <v>0.50274545156531714</v>
      </c>
      <c r="F27" s="142">
        <v>0.30818828714168589</v>
      </c>
      <c r="G27" s="143">
        <v>0.52672216938998206</v>
      </c>
      <c r="J27" s="136">
        <v>22</v>
      </c>
      <c r="K27" s="61" t="s">
        <v>56</v>
      </c>
      <c r="L27" s="138">
        <v>0.32259054542771143</v>
      </c>
      <c r="M27" s="138">
        <v>0.53222202628274862</v>
      </c>
      <c r="N27" s="138">
        <v>0.33284598573427909</v>
      </c>
      <c r="O27" s="138">
        <v>0.53241497014667405</v>
      </c>
      <c r="Q27" s="60" t="str">
        <f t="shared" si="0"/>
        <v>島本町</v>
      </c>
      <c r="R27" s="79">
        <f t="shared" si="12"/>
        <v>0.54522653841725666</v>
      </c>
      <c r="S27" s="79">
        <f t="shared" si="1"/>
        <v>0.51913404097715021</v>
      </c>
      <c r="T27" s="114">
        <f t="shared" si="2"/>
        <v>2.6000000000000023</v>
      </c>
      <c r="U27" s="60" t="str">
        <f t="shared" si="3"/>
        <v>大東市</v>
      </c>
      <c r="V27" s="79">
        <f t="shared" si="13"/>
        <v>0.5496402268863203</v>
      </c>
      <c r="W27" s="79">
        <f t="shared" si="4"/>
        <v>0.53857139667266385</v>
      </c>
      <c r="X27" s="114">
        <f t="shared" si="5"/>
        <v>1.100000000000001</v>
      </c>
      <c r="Z27" s="79">
        <f t="shared" si="6"/>
        <v>0.49844628676242603</v>
      </c>
      <c r="AA27" s="79">
        <f t="shared" si="7"/>
        <v>0.48497070672526693</v>
      </c>
      <c r="AB27" s="114">
        <f t="shared" si="8"/>
        <v>1.3000000000000012</v>
      </c>
      <c r="AC27" s="79">
        <f t="shared" si="9"/>
        <v>0.51628889732520844</v>
      </c>
      <c r="AD27" s="79">
        <f t="shared" si="10"/>
        <v>0.4976983487540011</v>
      </c>
      <c r="AE27" s="114">
        <f t="shared" si="11"/>
        <v>1.8000000000000016</v>
      </c>
      <c r="AF27" s="84">
        <v>0</v>
      </c>
    </row>
    <row r="28" spans="2:32" s="62" customFormat="1" ht="13.5" customHeight="1">
      <c r="B28" s="82">
        <v>23</v>
      </c>
      <c r="C28" s="61" t="s">
        <v>93</v>
      </c>
      <c r="D28" s="144">
        <v>0.55744775865015728</v>
      </c>
      <c r="E28" s="145">
        <v>0.48707008496271287</v>
      </c>
      <c r="F28" s="144">
        <v>0.49668552378079694</v>
      </c>
      <c r="G28" s="145">
        <v>0.48313804479176137</v>
      </c>
      <c r="J28" s="136">
        <v>23</v>
      </c>
      <c r="K28" s="61" t="s">
        <v>93</v>
      </c>
      <c r="L28" s="138">
        <v>0.4936932744968518</v>
      </c>
      <c r="M28" s="138">
        <v>0.50590525965208921</v>
      </c>
      <c r="N28" s="138">
        <v>0.49181990311864521</v>
      </c>
      <c r="O28" s="138">
        <v>0.48270101791762071</v>
      </c>
      <c r="Q28" s="60" t="str">
        <f t="shared" si="0"/>
        <v>東大阪市</v>
      </c>
      <c r="R28" s="79">
        <f t="shared" si="12"/>
        <v>0.54362655853338504</v>
      </c>
      <c r="S28" s="79">
        <f t="shared" si="1"/>
        <v>0.53354830901673567</v>
      </c>
      <c r="T28" s="114">
        <f t="shared" si="2"/>
        <v>1.0000000000000009</v>
      </c>
      <c r="U28" s="60" t="str">
        <f t="shared" si="3"/>
        <v>千早赤阪村</v>
      </c>
      <c r="V28" s="79">
        <f t="shared" si="13"/>
        <v>0.54258783204798633</v>
      </c>
      <c r="W28" s="79">
        <f t="shared" si="4"/>
        <v>0.60117019202978916</v>
      </c>
      <c r="X28" s="114">
        <f t="shared" si="5"/>
        <v>-5.7999999999999936</v>
      </c>
      <c r="Z28" s="79">
        <f t="shared" si="6"/>
        <v>0.49844628676242603</v>
      </c>
      <c r="AA28" s="79">
        <f t="shared" si="7"/>
        <v>0.48497070672526693</v>
      </c>
      <c r="AB28" s="114">
        <f t="shared" si="8"/>
        <v>1.3000000000000012</v>
      </c>
      <c r="AC28" s="79">
        <f t="shared" si="9"/>
        <v>0.51628889732520844</v>
      </c>
      <c r="AD28" s="79">
        <f t="shared" si="10"/>
        <v>0.4976983487540011</v>
      </c>
      <c r="AE28" s="114">
        <f t="shared" si="11"/>
        <v>1.8000000000000016</v>
      </c>
      <c r="AF28" s="84">
        <v>0</v>
      </c>
    </row>
    <row r="29" spans="2:32" s="62" customFormat="1" ht="13.5" customHeight="1">
      <c r="B29" s="82">
        <v>24</v>
      </c>
      <c r="C29" s="61" t="s">
        <v>94</v>
      </c>
      <c r="D29" s="146">
        <v>0.50290537350140696</v>
      </c>
      <c r="E29" s="147">
        <v>0.52495009980039919</v>
      </c>
      <c r="F29" s="146">
        <v>0.49827185423152753</v>
      </c>
      <c r="G29" s="147">
        <v>0.49203327973255567</v>
      </c>
      <c r="J29" s="136">
        <v>24</v>
      </c>
      <c r="K29" s="61" t="s">
        <v>94</v>
      </c>
      <c r="L29" s="138">
        <v>0.47758522930979991</v>
      </c>
      <c r="M29" s="138">
        <v>0.4818076812012706</v>
      </c>
      <c r="N29" s="138">
        <v>0.49112762375193331</v>
      </c>
      <c r="O29" s="138">
        <v>0.49233353722291101</v>
      </c>
      <c r="Q29" s="60" t="str">
        <f t="shared" si="0"/>
        <v>守口市</v>
      </c>
      <c r="R29" s="79">
        <f t="shared" si="12"/>
        <v>0.54328503345636114</v>
      </c>
      <c r="S29" s="79">
        <f t="shared" si="1"/>
        <v>0.53739064734222342</v>
      </c>
      <c r="T29" s="114">
        <f t="shared" si="2"/>
        <v>0.60000000000000053</v>
      </c>
      <c r="U29" s="60" t="str">
        <f t="shared" si="3"/>
        <v>生野区</v>
      </c>
      <c r="V29" s="79">
        <f t="shared" si="13"/>
        <v>0.54231628748380134</v>
      </c>
      <c r="W29" s="79">
        <f t="shared" si="4"/>
        <v>0.53938122456969617</v>
      </c>
      <c r="X29" s="114">
        <f t="shared" si="5"/>
        <v>0.30000000000000027</v>
      </c>
      <c r="Z29" s="79">
        <f t="shared" si="6"/>
        <v>0.49844628676242603</v>
      </c>
      <c r="AA29" s="79">
        <f t="shared" si="7"/>
        <v>0.48497070672526693</v>
      </c>
      <c r="AB29" s="114">
        <f t="shared" si="8"/>
        <v>1.3000000000000012</v>
      </c>
      <c r="AC29" s="79">
        <f t="shared" si="9"/>
        <v>0.51628889732520844</v>
      </c>
      <c r="AD29" s="79">
        <f t="shared" si="10"/>
        <v>0.4976983487540011</v>
      </c>
      <c r="AE29" s="114">
        <f t="shared" si="11"/>
        <v>1.8000000000000016</v>
      </c>
      <c r="AF29" s="84">
        <v>0</v>
      </c>
    </row>
    <row r="30" spans="2:32" s="62" customFormat="1" ht="13.5" customHeight="1">
      <c r="B30" s="82">
        <v>25</v>
      </c>
      <c r="C30" s="61" t="s">
        <v>95</v>
      </c>
      <c r="D30" s="142">
        <v>0.39272056275056427</v>
      </c>
      <c r="E30" s="143">
        <v>0.65571582713385201</v>
      </c>
      <c r="F30" s="142">
        <v>0.43669650908908175</v>
      </c>
      <c r="G30" s="143">
        <v>0.52752807448648487</v>
      </c>
      <c r="J30" s="136">
        <v>25</v>
      </c>
      <c r="K30" s="61" t="s">
        <v>95</v>
      </c>
      <c r="L30" s="138">
        <v>0.33830234224823291</v>
      </c>
      <c r="M30" s="138">
        <v>0.45745860305425412</v>
      </c>
      <c r="N30" s="138">
        <v>0.39547475925659398</v>
      </c>
      <c r="O30" s="138">
        <v>0.43741851915962687</v>
      </c>
      <c r="Q30" s="60" t="str">
        <f t="shared" si="0"/>
        <v>堺市</v>
      </c>
      <c r="R30" s="79">
        <f t="shared" si="12"/>
        <v>0.54192446155410823</v>
      </c>
      <c r="S30" s="79">
        <f t="shared" si="1"/>
        <v>0.49532041233174418</v>
      </c>
      <c r="T30" s="114">
        <f t="shared" si="2"/>
        <v>4.7000000000000046</v>
      </c>
      <c r="U30" s="60" t="str">
        <f t="shared" si="3"/>
        <v>堺市東区</v>
      </c>
      <c r="V30" s="79">
        <f t="shared" si="13"/>
        <v>0.5418994189584404</v>
      </c>
      <c r="W30" s="79">
        <f t="shared" si="4"/>
        <v>0.47845505123093007</v>
      </c>
      <c r="X30" s="114">
        <f t="shared" si="5"/>
        <v>6.4000000000000057</v>
      </c>
      <c r="Z30" s="79">
        <f t="shared" si="6"/>
        <v>0.49844628676242603</v>
      </c>
      <c r="AA30" s="79">
        <f t="shared" si="7"/>
        <v>0.48497070672526693</v>
      </c>
      <c r="AB30" s="114">
        <f t="shared" si="8"/>
        <v>1.3000000000000012</v>
      </c>
      <c r="AC30" s="79">
        <f t="shared" si="9"/>
        <v>0.51628889732520844</v>
      </c>
      <c r="AD30" s="79">
        <f t="shared" si="10"/>
        <v>0.4976983487540011</v>
      </c>
      <c r="AE30" s="114">
        <f t="shared" si="11"/>
        <v>1.8000000000000016</v>
      </c>
      <c r="AF30" s="84">
        <v>0</v>
      </c>
    </row>
    <row r="31" spans="2:32" s="62" customFormat="1" ht="13.5" customHeight="1">
      <c r="B31" s="82">
        <v>26</v>
      </c>
      <c r="C31" s="61" t="s">
        <v>30</v>
      </c>
      <c r="D31" s="142">
        <v>0.57455531848838837</v>
      </c>
      <c r="E31" s="143">
        <v>0.51895417501735197</v>
      </c>
      <c r="F31" s="142">
        <v>0.54192446155410823</v>
      </c>
      <c r="G31" s="143">
        <v>0.50363689576814108</v>
      </c>
      <c r="J31" s="136">
        <v>26</v>
      </c>
      <c r="K31" s="61" t="s">
        <v>30</v>
      </c>
      <c r="L31" s="138">
        <v>0.49573627956116068</v>
      </c>
      <c r="M31" s="138">
        <v>0.49397480500930557</v>
      </c>
      <c r="N31" s="138">
        <v>0.49532041233174418</v>
      </c>
      <c r="O31" s="138">
        <v>0.48312467107117169</v>
      </c>
      <c r="Q31" s="60" t="str">
        <f t="shared" si="0"/>
        <v>八尾市</v>
      </c>
      <c r="R31" s="79">
        <f t="shared" si="12"/>
        <v>0.54151028255325995</v>
      </c>
      <c r="S31" s="79">
        <f t="shared" si="1"/>
        <v>0.55508817106009811</v>
      </c>
      <c r="T31" s="114">
        <f t="shared" si="2"/>
        <v>-1.3000000000000012</v>
      </c>
      <c r="U31" s="60" t="str">
        <f t="shared" si="3"/>
        <v>貝塚市</v>
      </c>
      <c r="V31" s="79">
        <f t="shared" si="13"/>
        <v>0.54171814534807916</v>
      </c>
      <c r="W31" s="79">
        <f t="shared" si="4"/>
        <v>0.51915771465948823</v>
      </c>
      <c r="X31" s="114">
        <f t="shared" si="5"/>
        <v>2.300000000000002</v>
      </c>
      <c r="Z31" s="79">
        <f t="shared" si="6"/>
        <v>0.49844628676242603</v>
      </c>
      <c r="AA31" s="79">
        <f t="shared" si="7"/>
        <v>0.48497070672526693</v>
      </c>
      <c r="AB31" s="114">
        <f t="shared" si="8"/>
        <v>1.3000000000000012</v>
      </c>
      <c r="AC31" s="79">
        <f t="shared" si="9"/>
        <v>0.51628889732520844</v>
      </c>
      <c r="AD31" s="79">
        <f t="shared" si="10"/>
        <v>0.4976983487540011</v>
      </c>
      <c r="AE31" s="114">
        <f t="shared" si="11"/>
        <v>1.8000000000000016</v>
      </c>
      <c r="AF31" s="84">
        <v>0</v>
      </c>
    </row>
    <row r="32" spans="2:32" s="62" customFormat="1" ht="13.5" customHeight="1">
      <c r="B32" s="82">
        <v>27</v>
      </c>
      <c r="C32" s="61" t="s">
        <v>31</v>
      </c>
      <c r="D32" s="142">
        <v>0.40756985470144008</v>
      </c>
      <c r="E32" s="143">
        <v>0.47680974216342176</v>
      </c>
      <c r="F32" s="142">
        <v>0.42427115572122792</v>
      </c>
      <c r="G32" s="143">
        <v>0.47922081786428211</v>
      </c>
      <c r="J32" s="136">
        <v>27</v>
      </c>
      <c r="K32" s="61" t="s">
        <v>31</v>
      </c>
      <c r="L32" s="138">
        <v>0.38633657711486502</v>
      </c>
      <c r="M32" s="138">
        <v>0.45368250976168034</v>
      </c>
      <c r="N32" s="138">
        <v>0.38044203162893209</v>
      </c>
      <c r="O32" s="138">
        <v>0.48582484112087054</v>
      </c>
      <c r="Q32" s="60" t="str">
        <f t="shared" si="0"/>
        <v>寝屋川市</v>
      </c>
      <c r="R32" s="79">
        <f t="shared" si="12"/>
        <v>0.54113692405283187</v>
      </c>
      <c r="S32" s="79">
        <f t="shared" si="1"/>
        <v>0.54625118059247757</v>
      </c>
      <c r="T32" s="114">
        <f t="shared" si="2"/>
        <v>-0.50000000000000044</v>
      </c>
      <c r="U32" s="60" t="str">
        <f t="shared" si="3"/>
        <v>河南町</v>
      </c>
      <c r="V32" s="79">
        <f t="shared" si="13"/>
        <v>0.54029694264069261</v>
      </c>
      <c r="W32" s="79">
        <f t="shared" si="4"/>
        <v>0.57065773138158482</v>
      </c>
      <c r="X32" s="114">
        <f t="shared" si="5"/>
        <v>-3.0999999999999917</v>
      </c>
      <c r="Z32" s="79">
        <f t="shared" si="6"/>
        <v>0.49844628676242603</v>
      </c>
      <c r="AA32" s="79">
        <f t="shared" si="7"/>
        <v>0.48497070672526693</v>
      </c>
      <c r="AB32" s="114">
        <f t="shared" si="8"/>
        <v>1.3000000000000012</v>
      </c>
      <c r="AC32" s="79">
        <f t="shared" si="9"/>
        <v>0.51628889732520844</v>
      </c>
      <c r="AD32" s="79">
        <f t="shared" si="10"/>
        <v>0.4976983487540011</v>
      </c>
      <c r="AE32" s="114">
        <f t="shared" si="11"/>
        <v>1.8000000000000016</v>
      </c>
      <c r="AF32" s="84">
        <v>0</v>
      </c>
    </row>
    <row r="33" spans="2:32" s="62" customFormat="1" ht="13.5" customHeight="1">
      <c r="B33" s="82">
        <v>28</v>
      </c>
      <c r="C33" s="61" t="s">
        <v>32</v>
      </c>
      <c r="D33" s="142">
        <v>0.52807981172847063</v>
      </c>
      <c r="E33" s="143">
        <v>0.47315878696553021</v>
      </c>
      <c r="F33" s="142">
        <v>0.49060315406138566</v>
      </c>
      <c r="G33" s="143">
        <v>0.49376462654739289</v>
      </c>
      <c r="J33" s="136">
        <v>28</v>
      </c>
      <c r="K33" s="61" t="s">
        <v>32</v>
      </c>
      <c r="L33" s="138">
        <v>0.45351529573425198</v>
      </c>
      <c r="M33" s="138">
        <v>0.46621613507400267</v>
      </c>
      <c r="N33" s="138">
        <v>0.42813210640844773</v>
      </c>
      <c r="O33" s="138">
        <v>0.48425776774415885</v>
      </c>
      <c r="Q33" s="60" t="str">
        <f t="shared" si="0"/>
        <v>吹田市</v>
      </c>
      <c r="R33" s="79">
        <f t="shared" si="12"/>
        <v>0.53392732573692203</v>
      </c>
      <c r="S33" s="79">
        <f t="shared" si="1"/>
        <v>0.51873486460512808</v>
      </c>
      <c r="T33" s="114">
        <f t="shared" si="2"/>
        <v>1.5000000000000013</v>
      </c>
      <c r="U33" s="60" t="str">
        <f t="shared" si="3"/>
        <v>堺市西区</v>
      </c>
      <c r="V33" s="79">
        <f t="shared" si="13"/>
        <v>0.53799337485900955</v>
      </c>
      <c r="W33" s="79">
        <f t="shared" si="4"/>
        <v>0.54304850635314139</v>
      </c>
      <c r="X33" s="114">
        <f t="shared" si="5"/>
        <v>-0.50000000000000044</v>
      </c>
      <c r="Z33" s="79">
        <f t="shared" si="6"/>
        <v>0.49844628676242603</v>
      </c>
      <c r="AA33" s="79">
        <f t="shared" si="7"/>
        <v>0.48497070672526693</v>
      </c>
      <c r="AB33" s="114">
        <f t="shared" si="8"/>
        <v>1.3000000000000012</v>
      </c>
      <c r="AC33" s="79">
        <f t="shared" si="9"/>
        <v>0.51628889732520844</v>
      </c>
      <c r="AD33" s="79">
        <f t="shared" si="10"/>
        <v>0.4976983487540011</v>
      </c>
      <c r="AE33" s="114">
        <f t="shared" si="11"/>
        <v>1.8000000000000016</v>
      </c>
      <c r="AF33" s="84">
        <v>0</v>
      </c>
    </row>
    <row r="34" spans="2:32" s="62" customFormat="1" ht="13.5" customHeight="1">
      <c r="B34" s="82">
        <v>29</v>
      </c>
      <c r="C34" s="61" t="s">
        <v>33</v>
      </c>
      <c r="D34" s="142">
        <v>0.77224350257360141</v>
      </c>
      <c r="E34" s="143">
        <v>0.56499280116939776</v>
      </c>
      <c r="F34" s="142">
        <v>0.69459267777743483</v>
      </c>
      <c r="G34" s="143">
        <v>0.5418994189584404</v>
      </c>
      <c r="J34" s="136">
        <v>29</v>
      </c>
      <c r="K34" s="61" t="s">
        <v>33</v>
      </c>
      <c r="L34" s="138">
        <v>0.63135724086467415</v>
      </c>
      <c r="M34" s="138">
        <v>0.52038961744774803</v>
      </c>
      <c r="N34" s="138">
        <v>0.60420043308981819</v>
      </c>
      <c r="O34" s="138">
        <v>0.47845505123093007</v>
      </c>
      <c r="Q34" s="60" t="str">
        <f t="shared" si="0"/>
        <v>高石市</v>
      </c>
      <c r="R34" s="79">
        <f t="shared" si="12"/>
        <v>0.53211451204056637</v>
      </c>
      <c r="S34" s="79">
        <f t="shared" si="1"/>
        <v>0.49692500896286879</v>
      </c>
      <c r="T34" s="114">
        <f t="shared" si="2"/>
        <v>3.5000000000000031</v>
      </c>
      <c r="U34" s="60" t="str">
        <f t="shared" si="3"/>
        <v>東住吉区</v>
      </c>
      <c r="V34" s="79">
        <f t="shared" si="13"/>
        <v>0.53631242378661192</v>
      </c>
      <c r="W34" s="79">
        <f t="shared" si="4"/>
        <v>0.55407041206123386</v>
      </c>
      <c r="X34" s="114">
        <f t="shared" si="5"/>
        <v>-1.8000000000000016</v>
      </c>
      <c r="Z34" s="79">
        <f t="shared" si="6"/>
        <v>0.49844628676242603</v>
      </c>
      <c r="AA34" s="79">
        <f t="shared" si="7"/>
        <v>0.48497070672526693</v>
      </c>
      <c r="AB34" s="114">
        <f t="shared" si="8"/>
        <v>1.3000000000000012</v>
      </c>
      <c r="AC34" s="79">
        <f t="shared" si="9"/>
        <v>0.51628889732520844</v>
      </c>
      <c r="AD34" s="79">
        <f t="shared" si="10"/>
        <v>0.4976983487540011</v>
      </c>
      <c r="AE34" s="114">
        <f t="shared" si="11"/>
        <v>1.8000000000000016</v>
      </c>
      <c r="AF34" s="84">
        <v>0</v>
      </c>
    </row>
    <row r="35" spans="2:32" s="62" customFormat="1" ht="13.5" customHeight="1">
      <c r="B35" s="82">
        <v>30</v>
      </c>
      <c r="C35" s="61" t="s">
        <v>34</v>
      </c>
      <c r="D35" s="142">
        <v>0.58306058233660396</v>
      </c>
      <c r="E35" s="143">
        <v>0.53955968709148638</v>
      </c>
      <c r="F35" s="142">
        <v>0.58558488164167366</v>
      </c>
      <c r="G35" s="143">
        <v>0.53799337485900955</v>
      </c>
      <c r="J35" s="136">
        <v>30</v>
      </c>
      <c r="K35" s="61" t="s">
        <v>34</v>
      </c>
      <c r="L35" s="138">
        <v>0.54739823752522299</v>
      </c>
      <c r="M35" s="138">
        <v>0.54730968010313363</v>
      </c>
      <c r="N35" s="138">
        <v>0.58382382517125708</v>
      </c>
      <c r="O35" s="138">
        <v>0.54304850635314139</v>
      </c>
      <c r="Q35" s="60" t="str">
        <f t="shared" si="0"/>
        <v>阿倍野区</v>
      </c>
      <c r="R35" s="79">
        <f t="shared" si="12"/>
        <v>0.52663978671688372</v>
      </c>
      <c r="S35" s="79">
        <f t="shared" si="1"/>
        <v>0.54444019900928287</v>
      </c>
      <c r="T35" s="114">
        <f t="shared" si="2"/>
        <v>-1.7000000000000015</v>
      </c>
      <c r="U35" s="60" t="str">
        <f t="shared" si="3"/>
        <v>富田林市</v>
      </c>
      <c r="V35" s="79">
        <f t="shared" si="13"/>
        <v>0.53568769146256001</v>
      </c>
      <c r="W35" s="79">
        <f t="shared" si="4"/>
        <v>0.54307823941954847</v>
      </c>
      <c r="X35" s="114">
        <f t="shared" si="5"/>
        <v>-0.70000000000000062</v>
      </c>
      <c r="Z35" s="79">
        <f t="shared" si="6"/>
        <v>0.49844628676242603</v>
      </c>
      <c r="AA35" s="79">
        <f t="shared" si="7"/>
        <v>0.48497070672526693</v>
      </c>
      <c r="AB35" s="114">
        <f t="shared" si="8"/>
        <v>1.3000000000000012</v>
      </c>
      <c r="AC35" s="79">
        <f t="shared" si="9"/>
        <v>0.51628889732520844</v>
      </c>
      <c r="AD35" s="79">
        <f t="shared" si="10"/>
        <v>0.4976983487540011</v>
      </c>
      <c r="AE35" s="114">
        <f t="shared" si="11"/>
        <v>1.8000000000000016</v>
      </c>
      <c r="AF35" s="84">
        <v>0</v>
      </c>
    </row>
    <row r="36" spans="2:32" s="62" customFormat="1" ht="13.5" customHeight="1">
      <c r="B36" s="82">
        <v>31</v>
      </c>
      <c r="C36" s="61" t="s">
        <v>35</v>
      </c>
      <c r="D36" s="144">
        <v>0.60211430025077917</v>
      </c>
      <c r="E36" s="145">
        <v>0.60569597721609114</v>
      </c>
      <c r="F36" s="144">
        <v>0.55191731200990446</v>
      </c>
      <c r="G36" s="145">
        <v>0.55197863717315576</v>
      </c>
      <c r="J36" s="136">
        <v>31</v>
      </c>
      <c r="K36" s="61" t="s">
        <v>35</v>
      </c>
      <c r="L36" s="138">
        <v>0.48353404315866449</v>
      </c>
      <c r="M36" s="138">
        <v>0.5568602076018635</v>
      </c>
      <c r="N36" s="138">
        <v>0.48616011106825435</v>
      </c>
      <c r="O36" s="138">
        <v>0.50312162267212868</v>
      </c>
      <c r="Q36" s="60" t="str">
        <f t="shared" si="0"/>
        <v>天王寺区</v>
      </c>
      <c r="R36" s="79">
        <f t="shared" si="12"/>
        <v>0.52461325850990914</v>
      </c>
      <c r="S36" s="79">
        <f t="shared" si="1"/>
        <v>0.59283110432528485</v>
      </c>
      <c r="T36" s="114">
        <f t="shared" si="2"/>
        <v>-6.7999999999999954</v>
      </c>
      <c r="U36" s="60" t="str">
        <f t="shared" si="3"/>
        <v>淀川区</v>
      </c>
      <c r="V36" s="79">
        <f t="shared" si="13"/>
        <v>0.53561514010301381</v>
      </c>
      <c r="W36" s="79">
        <f t="shared" si="4"/>
        <v>0.56564035843350546</v>
      </c>
      <c r="X36" s="114">
        <f t="shared" si="5"/>
        <v>-2.9999999999999916</v>
      </c>
      <c r="Z36" s="79">
        <f t="shared" si="6"/>
        <v>0.49844628676242603</v>
      </c>
      <c r="AA36" s="79">
        <f t="shared" si="7"/>
        <v>0.48497070672526693</v>
      </c>
      <c r="AB36" s="114">
        <f t="shared" si="8"/>
        <v>1.3000000000000012</v>
      </c>
      <c r="AC36" s="79">
        <f t="shared" si="9"/>
        <v>0.51628889732520844</v>
      </c>
      <c r="AD36" s="79">
        <f t="shared" si="10"/>
        <v>0.4976983487540011</v>
      </c>
      <c r="AE36" s="114">
        <f t="shared" si="11"/>
        <v>1.8000000000000016</v>
      </c>
      <c r="AF36" s="84">
        <v>0</v>
      </c>
    </row>
    <row r="37" spans="2:32" s="62" customFormat="1" ht="13.5" customHeight="1">
      <c r="B37" s="82">
        <v>32</v>
      </c>
      <c r="C37" s="61" t="s">
        <v>36</v>
      </c>
      <c r="D37" s="144">
        <v>0.58490968114217345</v>
      </c>
      <c r="E37" s="145">
        <v>0.39146246428262188</v>
      </c>
      <c r="F37" s="144">
        <v>0.55715549914466178</v>
      </c>
      <c r="G37" s="145">
        <v>0.42294414743572523</v>
      </c>
      <c r="J37" s="136">
        <v>32</v>
      </c>
      <c r="K37" s="61" t="s">
        <v>36</v>
      </c>
      <c r="L37" s="138">
        <v>0.52288271809480025</v>
      </c>
      <c r="M37" s="138">
        <v>0.42602854743912677</v>
      </c>
      <c r="N37" s="138">
        <v>0.52800249372491148</v>
      </c>
      <c r="O37" s="138">
        <v>0.43615035334059554</v>
      </c>
      <c r="Q37" s="60" t="str">
        <f t="shared" si="0"/>
        <v>東淀川区</v>
      </c>
      <c r="R37" s="79">
        <f t="shared" si="12"/>
        <v>0.5133146153203042</v>
      </c>
      <c r="S37" s="79">
        <f t="shared" si="1"/>
        <v>0.53731792143298895</v>
      </c>
      <c r="T37" s="114">
        <f t="shared" si="2"/>
        <v>-2.4000000000000021</v>
      </c>
      <c r="U37" s="60" t="str">
        <f t="shared" si="3"/>
        <v>池田市</v>
      </c>
      <c r="V37" s="79">
        <f t="shared" si="13"/>
        <v>0.52811214266346107</v>
      </c>
      <c r="W37" s="79">
        <f t="shared" si="4"/>
        <v>0.5111638742897755</v>
      </c>
      <c r="X37" s="114">
        <f t="shared" si="5"/>
        <v>1.7000000000000015</v>
      </c>
      <c r="Z37" s="79">
        <f t="shared" si="6"/>
        <v>0.49844628676242603</v>
      </c>
      <c r="AA37" s="79">
        <f t="shared" si="7"/>
        <v>0.48497070672526693</v>
      </c>
      <c r="AB37" s="114">
        <f t="shared" si="8"/>
        <v>1.3000000000000012</v>
      </c>
      <c r="AC37" s="79">
        <f t="shared" si="9"/>
        <v>0.51628889732520844</v>
      </c>
      <c r="AD37" s="79">
        <f t="shared" si="10"/>
        <v>0.4976983487540011</v>
      </c>
      <c r="AE37" s="114">
        <f t="shared" si="11"/>
        <v>1.8000000000000016</v>
      </c>
      <c r="AF37" s="84">
        <v>0</v>
      </c>
    </row>
    <row r="38" spans="2:32" s="62" customFormat="1" ht="13.5" customHeight="1">
      <c r="B38" s="82">
        <v>33</v>
      </c>
      <c r="C38" s="61" t="s">
        <v>37</v>
      </c>
      <c r="D38" s="142">
        <v>0.50385551188470901</v>
      </c>
      <c r="E38" s="143">
        <v>0.51</v>
      </c>
      <c r="F38" s="142">
        <v>0.45905564071547528</v>
      </c>
      <c r="G38" s="143">
        <v>0.43978831820079634</v>
      </c>
      <c r="J38" s="136">
        <v>33</v>
      </c>
      <c r="K38" s="61" t="s">
        <v>37</v>
      </c>
      <c r="L38" s="138">
        <v>0.41247243332930345</v>
      </c>
      <c r="M38" s="138">
        <v>0.38231127302165552</v>
      </c>
      <c r="N38" s="138">
        <v>0.46010146267101304</v>
      </c>
      <c r="O38" s="138">
        <v>0.38424277335326718</v>
      </c>
      <c r="Q38" s="60" t="str">
        <f t="shared" si="0"/>
        <v>交野市</v>
      </c>
      <c r="R38" s="79">
        <f t="shared" ref="R38:R69" si="14">LARGE(F$6:F$79,ROW(A33))</f>
        <v>0.50466089081106247</v>
      </c>
      <c r="S38" s="79">
        <f t="shared" si="1"/>
        <v>0.49870222023164157</v>
      </c>
      <c r="T38" s="114">
        <f t="shared" si="2"/>
        <v>0.60000000000000053</v>
      </c>
      <c r="U38" s="60" t="str">
        <f t="shared" si="3"/>
        <v>中央区</v>
      </c>
      <c r="V38" s="79">
        <f t="shared" ref="V38:V69" si="15">LARGE(G$6:G$79,ROW(A33))</f>
        <v>0.52752807448648487</v>
      </c>
      <c r="W38" s="79">
        <f t="shared" si="4"/>
        <v>0.43741851915962687</v>
      </c>
      <c r="X38" s="114">
        <f t="shared" si="5"/>
        <v>9.1000000000000032</v>
      </c>
      <c r="Z38" s="79">
        <f t="shared" si="6"/>
        <v>0.49844628676242603</v>
      </c>
      <c r="AA38" s="79">
        <f t="shared" si="7"/>
        <v>0.48497070672526693</v>
      </c>
      <c r="AB38" s="114">
        <f t="shared" si="8"/>
        <v>1.3000000000000012</v>
      </c>
      <c r="AC38" s="79">
        <f t="shared" si="9"/>
        <v>0.51628889732520844</v>
      </c>
      <c r="AD38" s="79">
        <f t="shared" si="10"/>
        <v>0.4976983487540011</v>
      </c>
      <c r="AE38" s="114">
        <f t="shared" si="11"/>
        <v>1.8000000000000016</v>
      </c>
      <c r="AF38" s="84">
        <v>0</v>
      </c>
    </row>
    <row r="39" spans="2:32" s="62" customFormat="1" ht="13.5" customHeight="1">
      <c r="B39" s="82">
        <v>34</v>
      </c>
      <c r="C39" s="61" t="s">
        <v>38</v>
      </c>
      <c r="D39" s="142">
        <v>0.65365211067383633</v>
      </c>
      <c r="E39" s="143">
        <v>0.50583048919226392</v>
      </c>
      <c r="F39" s="142">
        <v>0.64983356495179534</v>
      </c>
      <c r="G39" s="143">
        <v>0.55019020727848744</v>
      </c>
      <c r="J39" s="136">
        <v>34</v>
      </c>
      <c r="K39" s="61" t="s">
        <v>38</v>
      </c>
      <c r="L39" s="138">
        <v>0.60123024405403247</v>
      </c>
      <c r="M39" s="138">
        <v>0.56798218652241028</v>
      </c>
      <c r="N39" s="138">
        <v>0.58409318780867459</v>
      </c>
      <c r="O39" s="138">
        <v>0.52037019504615356</v>
      </c>
      <c r="Q39" s="60" t="str">
        <f t="shared" si="0"/>
        <v>西区</v>
      </c>
      <c r="R39" s="79">
        <f t="shared" si="14"/>
        <v>0.50447861583872111</v>
      </c>
      <c r="S39" s="79">
        <f t="shared" si="1"/>
        <v>0.39694456442396631</v>
      </c>
      <c r="T39" s="114">
        <f t="shared" si="2"/>
        <v>10.7</v>
      </c>
      <c r="U39" s="60" t="str">
        <f t="shared" si="3"/>
        <v>浪速区</v>
      </c>
      <c r="V39" s="79">
        <f t="shared" si="15"/>
        <v>0.52677323840310064</v>
      </c>
      <c r="W39" s="79">
        <f t="shared" si="4"/>
        <v>0.48959929599902896</v>
      </c>
      <c r="X39" s="114">
        <f t="shared" si="5"/>
        <v>3.7000000000000033</v>
      </c>
      <c r="Z39" s="79">
        <f t="shared" si="6"/>
        <v>0.49844628676242603</v>
      </c>
      <c r="AA39" s="79">
        <f t="shared" si="7"/>
        <v>0.48497070672526693</v>
      </c>
      <c r="AB39" s="114">
        <f t="shared" si="8"/>
        <v>1.3000000000000012</v>
      </c>
      <c r="AC39" s="79">
        <f t="shared" si="9"/>
        <v>0.51628889732520844</v>
      </c>
      <c r="AD39" s="79">
        <f t="shared" si="10"/>
        <v>0.4976983487540011</v>
      </c>
      <c r="AE39" s="114">
        <f t="shared" si="11"/>
        <v>1.8000000000000016</v>
      </c>
      <c r="AF39" s="84">
        <v>0</v>
      </c>
    </row>
    <row r="40" spans="2:32" s="62" customFormat="1" ht="13.5" customHeight="1">
      <c r="B40" s="82">
        <v>35</v>
      </c>
      <c r="C40" s="61" t="s">
        <v>1</v>
      </c>
      <c r="D40" s="142">
        <v>0.46386501104697792</v>
      </c>
      <c r="E40" s="143">
        <v>0.58138573287477224</v>
      </c>
      <c r="F40" s="142">
        <v>0.47446983213613775</v>
      </c>
      <c r="G40" s="143">
        <v>0.5842255913976625</v>
      </c>
      <c r="J40" s="136">
        <v>35</v>
      </c>
      <c r="K40" s="61" t="s">
        <v>1</v>
      </c>
      <c r="L40" s="138">
        <v>0.46464713784268313</v>
      </c>
      <c r="M40" s="138">
        <v>0.58075720895324301</v>
      </c>
      <c r="N40" s="138">
        <v>0.46565013076775391</v>
      </c>
      <c r="O40" s="138">
        <v>0.54802019048356687</v>
      </c>
      <c r="Q40" s="60" t="str">
        <f t="shared" si="0"/>
        <v>高槻市</v>
      </c>
      <c r="R40" s="79">
        <f t="shared" si="14"/>
        <v>0.49837301546889995</v>
      </c>
      <c r="S40" s="79">
        <f t="shared" si="1"/>
        <v>0.43791905999748154</v>
      </c>
      <c r="T40" s="114">
        <f t="shared" si="2"/>
        <v>6</v>
      </c>
      <c r="U40" s="60" t="str">
        <f t="shared" si="3"/>
        <v>住之江区</v>
      </c>
      <c r="V40" s="79">
        <f t="shared" si="15"/>
        <v>0.52672216938998206</v>
      </c>
      <c r="W40" s="79">
        <f t="shared" si="4"/>
        <v>0.53241497014667405</v>
      </c>
      <c r="X40" s="114">
        <f t="shared" si="5"/>
        <v>-0.50000000000000044</v>
      </c>
      <c r="Z40" s="79">
        <f t="shared" si="6"/>
        <v>0.49844628676242603</v>
      </c>
      <c r="AA40" s="79">
        <f t="shared" si="7"/>
        <v>0.48497070672526693</v>
      </c>
      <c r="AB40" s="114">
        <f t="shared" si="8"/>
        <v>1.3000000000000012</v>
      </c>
      <c r="AC40" s="79">
        <f t="shared" si="9"/>
        <v>0.51628889732520844</v>
      </c>
      <c r="AD40" s="79">
        <f t="shared" si="10"/>
        <v>0.4976983487540011</v>
      </c>
      <c r="AE40" s="114">
        <f t="shared" si="11"/>
        <v>1.8000000000000016</v>
      </c>
      <c r="AF40" s="84">
        <v>0</v>
      </c>
    </row>
    <row r="41" spans="2:32" s="62" customFormat="1" ht="13.5" customHeight="1">
      <c r="B41" s="82">
        <v>36</v>
      </c>
      <c r="C41" s="61" t="s">
        <v>2</v>
      </c>
      <c r="D41" s="142">
        <v>0.34042102735736873</v>
      </c>
      <c r="E41" s="143">
        <v>0.52837386742966141</v>
      </c>
      <c r="F41" s="142">
        <v>0.36601262735538409</v>
      </c>
      <c r="G41" s="143">
        <v>0.52811214266346107</v>
      </c>
      <c r="J41" s="136">
        <v>36</v>
      </c>
      <c r="K41" s="61" t="s">
        <v>2</v>
      </c>
      <c r="L41" s="138">
        <v>0.31374718658148959</v>
      </c>
      <c r="M41" s="138">
        <v>0.56026020106445895</v>
      </c>
      <c r="N41" s="138">
        <v>0.31220364304294873</v>
      </c>
      <c r="O41" s="138">
        <v>0.5111638742897755</v>
      </c>
      <c r="Q41" s="60" t="str">
        <f t="shared" si="0"/>
        <v>生野区</v>
      </c>
      <c r="R41" s="79">
        <f t="shared" si="14"/>
        <v>0.49833214141794308</v>
      </c>
      <c r="S41" s="79">
        <f t="shared" si="1"/>
        <v>0.4965036686031345</v>
      </c>
      <c r="T41" s="114">
        <f t="shared" si="2"/>
        <v>0.10000000000000009</v>
      </c>
      <c r="U41" s="60" t="str">
        <f t="shared" si="3"/>
        <v>東淀川区</v>
      </c>
      <c r="V41" s="79">
        <f t="shared" si="15"/>
        <v>0.52400525719017943</v>
      </c>
      <c r="W41" s="79">
        <f t="shared" si="4"/>
        <v>0.48533414625231186</v>
      </c>
      <c r="X41" s="114">
        <f t="shared" si="5"/>
        <v>3.9000000000000035</v>
      </c>
      <c r="Z41" s="79">
        <f t="shared" si="6"/>
        <v>0.49844628676242603</v>
      </c>
      <c r="AA41" s="79">
        <f t="shared" si="7"/>
        <v>0.48497070672526693</v>
      </c>
      <c r="AB41" s="114">
        <f t="shared" si="8"/>
        <v>1.3000000000000012</v>
      </c>
      <c r="AC41" s="79">
        <f t="shared" si="9"/>
        <v>0.51628889732520844</v>
      </c>
      <c r="AD41" s="79">
        <f t="shared" si="10"/>
        <v>0.4976983487540011</v>
      </c>
      <c r="AE41" s="114">
        <f t="shared" si="11"/>
        <v>1.8000000000000016</v>
      </c>
      <c r="AF41" s="84">
        <v>0</v>
      </c>
    </row>
    <row r="42" spans="2:32" s="62" customFormat="1" ht="13.5" customHeight="1">
      <c r="B42" s="82">
        <v>37</v>
      </c>
      <c r="C42" s="61" t="s">
        <v>3</v>
      </c>
      <c r="D42" s="142">
        <v>0.52631694652027861</v>
      </c>
      <c r="E42" s="143">
        <v>0.61024675322005439</v>
      </c>
      <c r="F42" s="142">
        <v>0.53392732573692203</v>
      </c>
      <c r="G42" s="143">
        <v>0.57137766445021243</v>
      </c>
      <c r="J42" s="136">
        <v>37</v>
      </c>
      <c r="K42" s="61" t="s">
        <v>3</v>
      </c>
      <c r="L42" s="138">
        <v>0.5355690067209673</v>
      </c>
      <c r="M42" s="138">
        <v>0.57712926561749012</v>
      </c>
      <c r="N42" s="138">
        <v>0.51873486460512808</v>
      </c>
      <c r="O42" s="138">
        <v>0.56800933001190723</v>
      </c>
      <c r="Q42" s="60" t="str">
        <f t="shared" si="0"/>
        <v>北区</v>
      </c>
      <c r="R42" s="79">
        <f t="shared" si="14"/>
        <v>0.49827185423152753</v>
      </c>
      <c r="S42" s="79">
        <f t="shared" si="1"/>
        <v>0.49112762375193331</v>
      </c>
      <c r="T42" s="114">
        <f t="shared" si="2"/>
        <v>0.70000000000000062</v>
      </c>
      <c r="U42" s="60" t="str">
        <f t="shared" si="3"/>
        <v>箕面市</v>
      </c>
      <c r="V42" s="79">
        <f t="shared" si="15"/>
        <v>0.52022400266801239</v>
      </c>
      <c r="W42" s="79">
        <f t="shared" si="4"/>
        <v>0.49650211149181178</v>
      </c>
      <c r="X42" s="114">
        <f t="shared" si="5"/>
        <v>2.300000000000002</v>
      </c>
      <c r="Z42" s="79">
        <f t="shared" si="6"/>
        <v>0.49844628676242603</v>
      </c>
      <c r="AA42" s="79">
        <f t="shared" si="7"/>
        <v>0.48497070672526693</v>
      </c>
      <c r="AB42" s="114">
        <f t="shared" si="8"/>
        <v>1.3000000000000012</v>
      </c>
      <c r="AC42" s="79">
        <f t="shared" si="9"/>
        <v>0.51628889732520844</v>
      </c>
      <c r="AD42" s="79">
        <f t="shared" si="10"/>
        <v>0.4976983487540011</v>
      </c>
      <c r="AE42" s="114">
        <f t="shared" si="11"/>
        <v>1.8000000000000016</v>
      </c>
      <c r="AF42" s="84">
        <v>0</v>
      </c>
    </row>
    <row r="43" spans="2:32" s="62" customFormat="1" ht="13.5" customHeight="1">
      <c r="B43" s="82">
        <v>38</v>
      </c>
      <c r="C43" s="83" t="s">
        <v>39</v>
      </c>
      <c r="D43" s="142">
        <v>0.48781839989713116</v>
      </c>
      <c r="E43" s="143">
        <v>0.57159555815312679</v>
      </c>
      <c r="F43" s="142">
        <v>0.45652772725985641</v>
      </c>
      <c r="G43" s="143">
        <v>0.5510607797076652</v>
      </c>
      <c r="J43" s="136">
        <v>38</v>
      </c>
      <c r="K43" s="83" t="s">
        <v>39</v>
      </c>
      <c r="L43" s="138">
        <v>0.56236017431335039</v>
      </c>
      <c r="M43" s="138">
        <v>0.5956955467686823</v>
      </c>
      <c r="N43" s="138">
        <v>0.47851150995909392</v>
      </c>
      <c r="O43" s="138">
        <v>0.55213342207334748</v>
      </c>
      <c r="Q43" s="60" t="str">
        <f t="shared" si="0"/>
        <v>平野区</v>
      </c>
      <c r="R43" s="79">
        <f t="shared" si="14"/>
        <v>0.49668552378079694</v>
      </c>
      <c r="S43" s="79">
        <f t="shared" si="1"/>
        <v>0.49181990311864521</v>
      </c>
      <c r="T43" s="114">
        <f t="shared" si="2"/>
        <v>0.50000000000000044</v>
      </c>
      <c r="U43" s="60" t="str">
        <f t="shared" si="3"/>
        <v>東大阪市</v>
      </c>
      <c r="V43" s="79">
        <f t="shared" si="15"/>
        <v>0.518892787678219</v>
      </c>
      <c r="W43" s="79">
        <f t="shared" si="4"/>
        <v>0.49799059584010574</v>
      </c>
      <c r="X43" s="114">
        <f t="shared" si="5"/>
        <v>2.1000000000000019</v>
      </c>
      <c r="Z43" s="79">
        <f t="shared" si="6"/>
        <v>0.49844628676242603</v>
      </c>
      <c r="AA43" s="79">
        <f t="shared" si="7"/>
        <v>0.48497070672526693</v>
      </c>
      <c r="AB43" s="114">
        <f t="shared" si="8"/>
        <v>1.3000000000000012</v>
      </c>
      <c r="AC43" s="79">
        <f t="shared" si="9"/>
        <v>0.51628889732520844</v>
      </c>
      <c r="AD43" s="79">
        <f t="shared" si="10"/>
        <v>0.4976983487540011</v>
      </c>
      <c r="AE43" s="114">
        <f t="shared" si="11"/>
        <v>1.8000000000000016</v>
      </c>
      <c r="AF43" s="84">
        <v>0</v>
      </c>
    </row>
    <row r="44" spans="2:32" s="62" customFormat="1" ht="13.5" customHeight="1">
      <c r="B44" s="82">
        <v>39</v>
      </c>
      <c r="C44" s="83" t="s">
        <v>7</v>
      </c>
      <c r="D44" s="144">
        <v>0.55618806975759782</v>
      </c>
      <c r="E44" s="145">
        <v>0.48303390235167715</v>
      </c>
      <c r="F44" s="144">
        <v>0.49837301546889995</v>
      </c>
      <c r="G44" s="145">
        <v>0.5105020978261301</v>
      </c>
      <c r="J44" s="136">
        <v>39</v>
      </c>
      <c r="K44" s="83" t="s">
        <v>7</v>
      </c>
      <c r="L44" s="138">
        <v>0.41377427164281338</v>
      </c>
      <c r="M44" s="138">
        <v>0.46083440544017645</v>
      </c>
      <c r="N44" s="138">
        <v>0.43791905999748154</v>
      </c>
      <c r="O44" s="138">
        <v>0.45594154894812439</v>
      </c>
      <c r="Q44" s="60" t="str">
        <f t="shared" si="0"/>
        <v>堺市中区</v>
      </c>
      <c r="R44" s="79">
        <f t="shared" si="14"/>
        <v>0.49060315406138566</v>
      </c>
      <c r="S44" s="79">
        <f t="shared" si="1"/>
        <v>0.42813210640844773</v>
      </c>
      <c r="T44" s="114">
        <f t="shared" si="2"/>
        <v>6.3</v>
      </c>
      <c r="U44" s="60" t="str">
        <f t="shared" si="3"/>
        <v>城東区</v>
      </c>
      <c r="V44" s="79">
        <f t="shared" si="15"/>
        <v>0.51380350525895302</v>
      </c>
      <c r="W44" s="79">
        <f t="shared" si="4"/>
        <v>0.48070709221480401</v>
      </c>
      <c r="X44" s="114">
        <f t="shared" si="5"/>
        <v>3.3000000000000029</v>
      </c>
      <c r="Z44" s="79">
        <f t="shared" si="6"/>
        <v>0.49844628676242603</v>
      </c>
      <c r="AA44" s="79">
        <f t="shared" si="7"/>
        <v>0.48497070672526693</v>
      </c>
      <c r="AB44" s="114">
        <f t="shared" si="8"/>
        <v>1.3000000000000012</v>
      </c>
      <c r="AC44" s="79">
        <f t="shared" si="9"/>
        <v>0.51628889732520844</v>
      </c>
      <c r="AD44" s="79">
        <f t="shared" si="10"/>
        <v>0.4976983487540011</v>
      </c>
      <c r="AE44" s="114">
        <f t="shared" si="11"/>
        <v>1.8000000000000016</v>
      </c>
      <c r="AF44" s="84">
        <v>0</v>
      </c>
    </row>
    <row r="45" spans="2:32" s="62" customFormat="1" ht="13.5" customHeight="1">
      <c r="B45" s="82">
        <v>40</v>
      </c>
      <c r="C45" s="83" t="s">
        <v>40</v>
      </c>
      <c r="D45" s="146">
        <v>0.64256796028052621</v>
      </c>
      <c r="E45" s="147">
        <v>0.60108073744437385</v>
      </c>
      <c r="F45" s="146">
        <v>0.60966557938909405</v>
      </c>
      <c r="G45" s="147">
        <v>0.54171814534807916</v>
      </c>
      <c r="J45" s="136">
        <v>40</v>
      </c>
      <c r="K45" s="83" t="s">
        <v>40</v>
      </c>
      <c r="L45" s="138">
        <v>0.51541283415419425</v>
      </c>
      <c r="M45" s="138">
        <v>0.46920348274750079</v>
      </c>
      <c r="N45" s="138">
        <v>0.53328419394035198</v>
      </c>
      <c r="O45" s="138">
        <v>0.51915771465948823</v>
      </c>
      <c r="Q45" s="60" t="str">
        <f t="shared" si="0"/>
        <v>浪速区</v>
      </c>
      <c r="R45" s="79">
        <f t="shared" si="14"/>
        <v>0.48054968791262226</v>
      </c>
      <c r="S45" s="79">
        <f t="shared" si="1"/>
        <v>0.49745874453002337</v>
      </c>
      <c r="T45" s="114">
        <f t="shared" si="2"/>
        <v>-1.6000000000000014</v>
      </c>
      <c r="U45" s="60" t="str">
        <f t="shared" si="3"/>
        <v>大阪市</v>
      </c>
      <c r="V45" s="79">
        <f t="shared" si="15"/>
        <v>0.51229064931581803</v>
      </c>
      <c r="W45" s="79">
        <f t="shared" si="4"/>
        <v>0.50180049255560943</v>
      </c>
      <c r="X45" s="114">
        <f t="shared" si="5"/>
        <v>1.0000000000000009</v>
      </c>
      <c r="Z45" s="79">
        <f t="shared" si="6"/>
        <v>0.49844628676242603</v>
      </c>
      <c r="AA45" s="79">
        <f t="shared" si="7"/>
        <v>0.48497070672526693</v>
      </c>
      <c r="AB45" s="114">
        <f t="shared" si="8"/>
        <v>1.3000000000000012</v>
      </c>
      <c r="AC45" s="79">
        <f t="shared" si="9"/>
        <v>0.51628889732520844</v>
      </c>
      <c r="AD45" s="79">
        <f t="shared" si="10"/>
        <v>0.4976983487540011</v>
      </c>
      <c r="AE45" s="114">
        <f t="shared" si="11"/>
        <v>1.8000000000000016</v>
      </c>
      <c r="AF45" s="84">
        <v>0</v>
      </c>
    </row>
    <row r="46" spans="2:32" s="62" customFormat="1" ht="13.5" customHeight="1">
      <c r="B46" s="82">
        <v>41</v>
      </c>
      <c r="C46" s="83" t="s">
        <v>11</v>
      </c>
      <c r="D46" s="142">
        <v>0.59210460077679983</v>
      </c>
      <c r="E46" s="143">
        <v>0.57093060959792474</v>
      </c>
      <c r="F46" s="142">
        <v>0.54328503345636114</v>
      </c>
      <c r="G46" s="143">
        <v>0.55634070622225895</v>
      </c>
      <c r="J46" s="136">
        <v>41</v>
      </c>
      <c r="K46" s="83" t="s">
        <v>11</v>
      </c>
      <c r="L46" s="138">
        <v>0.5182159644544726</v>
      </c>
      <c r="M46" s="138">
        <v>0.51547644460500175</v>
      </c>
      <c r="N46" s="138">
        <v>0.53739064734222342</v>
      </c>
      <c r="O46" s="138">
        <v>0.50946325944083293</v>
      </c>
      <c r="Q46" s="60" t="str">
        <f t="shared" si="0"/>
        <v>大阪市</v>
      </c>
      <c r="R46" s="79">
        <f t="shared" si="14"/>
        <v>0.48054383166643971</v>
      </c>
      <c r="S46" s="79">
        <f t="shared" si="1"/>
        <v>0.47811262889387307</v>
      </c>
      <c r="T46" s="114">
        <f t="shared" si="2"/>
        <v>0.30000000000000027</v>
      </c>
      <c r="U46" s="60" t="str">
        <f t="shared" si="3"/>
        <v>高槻市</v>
      </c>
      <c r="V46" s="79">
        <f t="shared" si="15"/>
        <v>0.5105020978261301</v>
      </c>
      <c r="W46" s="79">
        <f t="shared" si="4"/>
        <v>0.45594154894812439</v>
      </c>
      <c r="X46" s="114">
        <f t="shared" si="5"/>
        <v>5.4999999999999991</v>
      </c>
      <c r="Z46" s="79">
        <f t="shared" si="6"/>
        <v>0.49844628676242603</v>
      </c>
      <c r="AA46" s="79">
        <f t="shared" si="7"/>
        <v>0.48497070672526693</v>
      </c>
      <c r="AB46" s="114">
        <f t="shared" si="8"/>
        <v>1.3000000000000012</v>
      </c>
      <c r="AC46" s="79">
        <f t="shared" si="9"/>
        <v>0.51628889732520844</v>
      </c>
      <c r="AD46" s="79">
        <f t="shared" si="10"/>
        <v>0.4976983487540011</v>
      </c>
      <c r="AE46" s="114">
        <f t="shared" si="11"/>
        <v>1.8000000000000016</v>
      </c>
      <c r="AF46" s="84">
        <v>0</v>
      </c>
    </row>
    <row r="47" spans="2:32" s="62" customFormat="1" ht="13.5" customHeight="1">
      <c r="B47" s="82">
        <v>42</v>
      </c>
      <c r="C47" s="83" t="s">
        <v>12</v>
      </c>
      <c r="D47" s="142">
        <v>0.4604075282675878</v>
      </c>
      <c r="E47" s="143">
        <v>0.51930241915986519</v>
      </c>
      <c r="F47" s="142">
        <v>0.43133469661691143</v>
      </c>
      <c r="G47" s="143">
        <v>0.49123833122223981</v>
      </c>
      <c r="J47" s="136">
        <v>42</v>
      </c>
      <c r="K47" s="83" t="s">
        <v>12</v>
      </c>
      <c r="L47" s="138">
        <v>0.42932103162170243</v>
      </c>
      <c r="M47" s="138">
        <v>0.473117630314494</v>
      </c>
      <c r="N47" s="138">
        <v>0.41188494383610791</v>
      </c>
      <c r="O47" s="138">
        <v>0.45459117535191462</v>
      </c>
      <c r="Q47" s="60" t="str">
        <f t="shared" si="0"/>
        <v>旭区</v>
      </c>
      <c r="R47" s="79">
        <f t="shared" si="14"/>
        <v>0.47924811691585673</v>
      </c>
      <c r="S47" s="79">
        <f t="shared" si="1"/>
        <v>0.4791349277647296</v>
      </c>
      <c r="T47" s="114">
        <f t="shared" si="2"/>
        <v>0</v>
      </c>
      <c r="U47" s="60" t="str">
        <f t="shared" si="3"/>
        <v>堺市</v>
      </c>
      <c r="V47" s="79">
        <f t="shared" si="15"/>
        <v>0.50363689576814108</v>
      </c>
      <c r="W47" s="79">
        <f t="shared" si="4"/>
        <v>0.48312467107117169</v>
      </c>
      <c r="X47" s="114">
        <f t="shared" si="5"/>
        <v>2.1000000000000019</v>
      </c>
      <c r="Z47" s="79">
        <f t="shared" si="6"/>
        <v>0.49844628676242603</v>
      </c>
      <c r="AA47" s="79">
        <f t="shared" si="7"/>
        <v>0.48497070672526693</v>
      </c>
      <c r="AB47" s="114">
        <f t="shared" si="8"/>
        <v>1.3000000000000012</v>
      </c>
      <c r="AC47" s="79">
        <f t="shared" si="9"/>
        <v>0.51628889732520844</v>
      </c>
      <c r="AD47" s="79">
        <f t="shared" si="10"/>
        <v>0.4976983487540011</v>
      </c>
      <c r="AE47" s="114">
        <f t="shared" si="11"/>
        <v>1.8000000000000016</v>
      </c>
      <c r="AF47" s="84">
        <v>0</v>
      </c>
    </row>
    <row r="48" spans="2:32" s="62" customFormat="1" ht="13.5" customHeight="1">
      <c r="B48" s="82">
        <v>43</v>
      </c>
      <c r="C48" s="83" t="s">
        <v>8</v>
      </c>
      <c r="D48" s="142">
        <v>0.6467700214493961</v>
      </c>
      <c r="E48" s="143">
        <v>0.57260021353003976</v>
      </c>
      <c r="F48" s="142">
        <v>0.6252213745685492</v>
      </c>
      <c r="G48" s="143">
        <v>0.60206054904626072</v>
      </c>
      <c r="J48" s="136">
        <v>43</v>
      </c>
      <c r="K48" s="83" t="s">
        <v>8</v>
      </c>
      <c r="L48" s="138">
        <v>0.65649400402704583</v>
      </c>
      <c r="M48" s="138">
        <v>0.57327024143517613</v>
      </c>
      <c r="N48" s="138">
        <v>0.62630356968745249</v>
      </c>
      <c r="O48" s="138">
        <v>0.58884919382387246</v>
      </c>
      <c r="Q48" s="60" t="str">
        <f t="shared" si="0"/>
        <v>豊中市</v>
      </c>
      <c r="R48" s="79">
        <f t="shared" si="14"/>
        <v>0.47446983213613775</v>
      </c>
      <c r="S48" s="79">
        <f t="shared" si="1"/>
        <v>0.46565013076775391</v>
      </c>
      <c r="T48" s="114">
        <f t="shared" si="2"/>
        <v>0.79999999999999516</v>
      </c>
      <c r="U48" s="60" t="str">
        <f t="shared" si="3"/>
        <v>天王寺区</v>
      </c>
      <c r="V48" s="79">
        <f t="shared" si="15"/>
        <v>0.50255792596984994</v>
      </c>
      <c r="W48" s="79">
        <f t="shared" si="4"/>
        <v>0.51701675273345971</v>
      </c>
      <c r="X48" s="114">
        <f t="shared" si="5"/>
        <v>-1.4000000000000012</v>
      </c>
      <c r="Z48" s="79">
        <f t="shared" si="6"/>
        <v>0.49844628676242603</v>
      </c>
      <c r="AA48" s="79">
        <f t="shared" si="7"/>
        <v>0.48497070672526693</v>
      </c>
      <c r="AB48" s="114">
        <f t="shared" si="8"/>
        <v>1.3000000000000012</v>
      </c>
      <c r="AC48" s="79">
        <f t="shared" si="9"/>
        <v>0.51628889732520844</v>
      </c>
      <c r="AD48" s="79">
        <f t="shared" si="10"/>
        <v>0.4976983487540011</v>
      </c>
      <c r="AE48" s="114">
        <f t="shared" si="11"/>
        <v>1.8000000000000016</v>
      </c>
      <c r="AF48" s="84">
        <v>0</v>
      </c>
    </row>
    <row r="49" spans="2:32" s="62" customFormat="1" ht="13.5" customHeight="1">
      <c r="B49" s="82">
        <v>44</v>
      </c>
      <c r="C49" s="83" t="s">
        <v>18</v>
      </c>
      <c r="D49" s="142">
        <v>0.54828723261709278</v>
      </c>
      <c r="E49" s="143">
        <v>0.4629490768882637</v>
      </c>
      <c r="F49" s="142">
        <v>0.54151028255325995</v>
      </c>
      <c r="G49" s="143">
        <v>0.45562511744114875</v>
      </c>
      <c r="J49" s="136">
        <v>44</v>
      </c>
      <c r="K49" s="83" t="s">
        <v>18</v>
      </c>
      <c r="L49" s="138">
        <v>0.58904697077501689</v>
      </c>
      <c r="M49" s="138">
        <v>0.46164024701021539</v>
      </c>
      <c r="N49" s="138">
        <v>0.55508817106009811</v>
      </c>
      <c r="O49" s="138">
        <v>0.43586918521026041</v>
      </c>
      <c r="Q49" s="60" t="str">
        <f t="shared" si="0"/>
        <v>淀川区</v>
      </c>
      <c r="R49" s="79">
        <f t="shared" si="14"/>
        <v>0.47385477119096198</v>
      </c>
      <c r="S49" s="79">
        <f t="shared" si="1"/>
        <v>0.48908095148866731</v>
      </c>
      <c r="T49" s="114">
        <f t="shared" si="2"/>
        <v>-1.5000000000000013</v>
      </c>
      <c r="U49" s="60" t="str">
        <f t="shared" si="3"/>
        <v>羽曳野市</v>
      </c>
      <c r="V49" s="79">
        <f t="shared" si="15"/>
        <v>0.49811997982354045</v>
      </c>
      <c r="W49" s="79">
        <f t="shared" si="4"/>
        <v>0.47192989786999118</v>
      </c>
      <c r="X49" s="114">
        <f t="shared" si="5"/>
        <v>2.6000000000000023</v>
      </c>
      <c r="Z49" s="79">
        <f t="shared" si="6"/>
        <v>0.49844628676242603</v>
      </c>
      <c r="AA49" s="79">
        <f t="shared" si="7"/>
        <v>0.48497070672526693</v>
      </c>
      <c r="AB49" s="114">
        <f t="shared" si="8"/>
        <v>1.3000000000000012</v>
      </c>
      <c r="AC49" s="79">
        <f t="shared" si="9"/>
        <v>0.51628889732520844</v>
      </c>
      <c r="AD49" s="79">
        <f t="shared" si="10"/>
        <v>0.4976983487540011</v>
      </c>
      <c r="AE49" s="114">
        <f t="shared" si="11"/>
        <v>1.8000000000000016</v>
      </c>
      <c r="AF49" s="84">
        <v>0</v>
      </c>
    </row>
    <row r="50" spans="2:32" s="62" customFormat="1" ht="13.5" customHeight="1">
      <c r="B50" s="82">
        <v>45</v>
      </c>
      <c r="C50" s="83" t="s">
        <v>41</v>
      </c>
      <c r="D50" s="142">
        <v>0.55086494878367531</v>
      </c>
      <c r="E50" s="143">
        <v>0.35274473753330082</v>
      </c>
      <c r="F50" s="142">
        <v>0.57557346188797587</v>
      </c>
      <c r="G50" s="143">
        <v>0.41884916078400047</v>
      </c>
      <c r="J50" s="136">
        <v>45</v>
      </c>
      <c r="K50" s="83" t="s">
        <v>41</v>
      </c>
      <c r="L50" s="138">
        <v>0.46732755275352078</v>
      </c>
      <c r="M50" s="138">
        <v>0.31694433157253149</v>
      </c>
      <c r="N50" s="138">
        <v>0.48558862040825851</v>
      </c>
      <c r="O50" s="138">
        <v>0.3504269721032468</v>
      </c>
      <c r="Q50" s="60" t="str">
        <f t="shared" si="0"/>
        <v>鶴見区</v>
      </c>
      <c r="R50" s="79">
        <f t="shared" si="14"/>
        <v>0.47244121368631425</v>
      </c>
      <c r="S50" s="79">
        <f t="shared" si="1"/>
        <v>0.43450057530984371</v>
      </c>
      <c r="T50" s="114">
        <f t="shared" si="2"/>
        <v>3.6999999999999975</v>
      </c>
      <c r="U50" s="60" t="str">
        <f t="shared" si="3"/>
        <v>泉南市</v>
      </c>
      <c r="V50" s="79">
        <f t="shared" si="15"/>
        <v>0.49594343391920021</v>
      </c>
      <c r="W50" s="79">
        <f t="shared" si="4"/>
        <v>0.48705453315270369</v>
      </c>
      <c r="X50" s="114">
        <f t="shared" si="5"/>
        <v>0.9000000000000008</v>
      </c>
      <c r="Z50" s="79">
        <f t="shared" si="6"/>
        <v>0.49844628676242603</v>
      </c>
      <c r="AA50" s="79">
        <f t="shared" si="7"/>
        <v>0.48497070672526693</v>
      </c>
      <c r="AB50" s="114">
        <f t="shared" si="8"/>
        <v>1.3000000000000012</v>
      </c>
      <c r="AC50" s="79">
        <f t="shared" si="9"/>
        <v>0.51628889732520844</v>
      </c>
      <c r="AD50" s="79">
        <f t="shared" si="10"/>
        <v>0.4976983487540011</v>
      </c>
      <c r="AE50" s="114">
        <f t="shared" si="11"/>
        <v>1.8000000000000016</v>
      </c>
      <c r="AF50" s="84">
        <v>0</v>
      </c>
    </row>
    <row r="51" spans="2:32" s="62" customFormat="1" ht="13.5" customHeight="1">
      <c r="B51" s="82">
        <v>46</v>
      </c>
      <c r="C51" s="83" t="s">
        <v>21</v>
      </c>
      <c r="D51" s="142">
        <v>0.41473398991392879</v>
      </c>
      <c r="E51" s="143">
        <v>0.51790309536063528</v>
      </c>
      <c r="F51" s="142">
        <v>0.40642109575051749</v>
      </c>
      <c r="G51" s="143">
        <v>0.53568769146256001</v>
      </c>
      <c r="J51" s="136">
        <v>46</v>
      </c>
      <c r="K51" s="83" t="s">
        <v>21</v>
      </c>
      <c r="L51" s="138">
        <v>0.396027405124112</v>
      </c>
      <c r="M51" s="138">
        <v>0.53072115015195631</v>
      </c>
      <c r="N51" s="138">
        <v>0.43158514384713109</v>
      </c>
      <c r="O51" s="138">
        <v>0.54307823941954847</v>
      </c>
      <c r="Q51" s="60" t="str">
        <f t="shared" si="0"/>
        <v>和泉市</v>
      </c>
      <c r="R51" s="79">
        <f t="shared" si="14"/>
        <v>0.47170098506602143</v>
      </c>
      <c r="S51" s="79">
        <f t="shared" si="1"/>
        <v>0.40457550695876071</v>
      </c>
      <c r="T51" s="114">
        <f t="shared" si="2"/>
        <v>6.6999999999999948</v>
      </c>
      <c r="U51" s="60" t="str">
        <f t="shared" si="3"/>
        <v>堺市中区</v>
      </c>
      <c r="V51" s="79">
        <f t="shared" si="15"/>
        <v>0.49376462654739289</v>
      </c>
      <c r="W51" s="79">
        <f t="shared" si="4"/>
        <v>0.48425776774415885</v>
      </c>
      <c r="X51" s="114">
        <f t="shared" si="5"/>
        <v>1.0000000000000009</v>
      </c>
      <c r="Z51" s="79">
        <f t="shared" si="6"/>
        <v>0.49844628676242603</v>
      </c>
      <c r="AA51" s="79">
        <f t="shared" si="7"/>
        <v>0.48497070672526693</v>
      </c>
      <c r="AB51" s="114">
        <f t="shared" si="8"/>
        <v>1.3000000000000012</v>
      </c>
      <c r="AC51" s="79">
        <f t="shared" si="9"/>
        <v>0.51628889732520844</v>
      </c>
      <c r="AD51" s="79">
        <f t="shared" si="10"/>
        <v>0.4976983487540011</v>
      </c>
      <c r="AE51" s="114">
        <f t="shared" si="11"/>
        <v>1.8000000000000016</v>
      </c>
      <c r="AF51" s="84">
        <v>0</v>
      </c>
    </row>
    <row r="52" spans="2:32" s="62" customFormat="1" ht="13.5" customHeight="1">
      <c r="B52" s="82">
        <v>47</v>
      </c>
      <c r="C52" s="83" t="s">
        <v>13</v>
      </c>
      <c r="D52" s="142">
        <v>0.54518019877644308</v>
      </c>
      <c r="E52" s="143">
        <v>0.5225615712437639</v>
      </c>
      <c r="F52" s="142">
        <v>0.54113692405283187</v>
      </c>
      <c r="G52" s="143">
        <v>0.48809600201236236</v>
      </c>
      <c r="J52" s="136">
        <v>47</v>
      </c>
      <c r="K52" s="83" t="s">
        <v>13</v>
      </c>
      <c r="L52" s="138">
        <v>0.5349252167384495</v>
      </c>
      <c r="M52" s="138">
        <v>0.47137359682731733</v>
      </c>
      <c r="N52" s="138">
        <v>0.54625118059247757</v>
      </c>
      <c r="O52" s="138">
        <v>0.4802496929779716</v>
      </c>
      <c r="Q52" s="60" t="str">
        <f t="shared" si="0"/>
        <v>大阪狭山市</v>
      </c>
      <c r="R52" s="79">
        <f t="shared" si="14"/>
        <v>0.46941732390019802</v>
      </c>
      <c r="S52" s="79">
        <f t="shared" si="1"/>
        <v>0.4277835011746004</v>
      </c>
      <c r="T52" s="114">
        <f t="shared" si="2"/>
        <v>4.0999999999999979</v>
      </c>
      <c r="U52" s="60" t="str">
        <f t="shared" si="3"/>
        <v>北区</v>
      </c>
      <c r="V52" s="79">
        <f t="shared" si="15"/>
        <v>0.49203327973255567</v>
      </c>
      <c r="W52" s="79">
        <f t="shared" si="4"/>
        <v>0.49233353722291101</v>
      </c>
      <c r="X52" s="114">
        <f t="shared" si="5"/>
        <v>0</v>
      </c>
      <c r="Z52" s="79">
        <f t="shared" si="6"/>
        <v>0.49844628676242603</v>
      </c>
      <c r="AA52" s="79">
        <f t="shared" si="7"/>
        <v>0.48497070672526693</v>
      </c>
      <c r="AB52" s="114">
        <f t="shared" si="8"/>
        <v>1.3000000000000012</v>
      </c>
      <c r="AC52" s="79">
        <f t="shared" si="9"/>
        <v>0.51628889732520844</v>
      </c>
      <c r="AD52" s="79">
        <f t="shared" si="10"/>
        <v>0.4976983487540011</v>
      </c>
      <c r="AE52" s="114">
        <f t="shared" si="11"/>
        <v>1.8000000000000016</v>
      </c>
      <c r="AF52" s="84">
        <v>0</v>
      </c>
    </row>
    <row r="53" spans="2:32" s="62" customFormat="1" ht="13.5" customHeight="1">
      <c r="B53" s="82">
        <v>48</v>
      </c>
      <c r="C53" s="83" t="s">
        <v>22</v>
      </c>
      <c r="D53" s="142">
        <v>0.56602422811045439</v>
      </c>
      <c r="E53" s="143">
        <v>0.4252149484974887</v>
      </c>
      <c r="F53" s="142">
        <v>0.55839789703607512</v>
      </c>
      <c r="G53" s="143">
        <v>0.43855587356731934</v>
      </c>
      <c r="J53" s="136">
        <v>48</v>
      </c>
      <c r="K53" s="83" t="s">
        <v>22</v>
      </c>
      <c r="L53" s="138">
        <v>0.54475492192729857</v>
      </c>
      <c r="M53" s="138">
        <v>0.45436928045935759</v>
      </c>
      <c r="N53" s="138">
        <v>0.5190052887268537</v>
      </c>
      <c r="O53" s="138">
        <v>0.40795146946698319</v>
      </c>
      <c r="Q53" s="60" t="str">
        <f t="shared" si="0"/>
        <v>岬町</v>
      </c>
      <c r="R53" s="79">
        <f t="shared" si="14"/>
        <v>0.46797488867655923</v>
      </c>
      <c r="S53" s="79">
        <f t="shared" si="1"/>
        <v>0.62201071507254047</v>
      </c>
      <c r="T53" s="114">
        <f t="shared" si="2"/>
        <v>-15.399999999999997</v>
      </c>
      <c r="U53" s="60" t="str">
        <f t="shared" si="3"/>
        <v>枚方市</v>
      </c>
      <c r="V53" s="79">
        <f t="shared" si="15"/>
        <v>0.49123833122223981</v>
      </c>
      <c r="W53" s="79">
        <f t="shared" si="4"/>
        <v>0.45459117535191462</v>
      </c>
      <c r="X53" s="114">
        <f t="shared" si="5"/>
        <v>3.5999999999999979</v>
      </c>
      <c r="Z53" s="79">
        <f t="shared" si="6"/>
        <v>0.49844628676242603</v>
      </c>
      <c r="AA53" s="79">
        <f t="shared" si="7"/>
        <v>0.48497070672526693</v>
      </c>
      <c r="AB53" s="114">
        <f t="shared" si="8"/>
        <v>1.3000000000000012</v>
      </c>
      <c r="AC53" s="79">
        <f t="shared" si="9"/>
        <v>0.51628889732520844</v>
      </c>
      <c r="AD53" s="79">
        <f t="shared" si="10"/>
        <v>0.4976983487540011</v>
      </c>
      <c r="AE53" s="114">
        <f t="shared" si="11"/>
        <v>1.8000000000000016</v>
      </c>
      <c r="AF53" s="84">
        <v>0</v>
      </c>
    </row>
    <row r="54" spans="2:32" s="62" customFormat="1" ht="13.5" customHeight="1">
      <c r="B54" s="82">
        <v>49</v>
      </c>
      <c r="C54" s="83" t="s">
        <v>23</v>
      </c>
      <c r="D54" s="142">
        <v>0.33078210309952744</v>
      </c>
      <c r="E54" s="143">
        <v>0.35888387639529568</v>
      </c>
      <c r="F54" s="142">
        <v>0.2860132186127895</v>
      </c>
      <c r="G54" s="143">
        <v>0.3546990229183824</v>
      </c>
      <c r="J54" s="136">
        <v>49</v>
      </c>
      <c r="K54" s="83" t="s">
        <v>23</v>
      </c>
      <c r="L54" s="138">
        <v>0.28515373002278149</v>
      </c>
      <c r="M54" s="138">
        <v>0.30175601245378197</v>
      </c>
      <c r="N54" s="138">
        <v>0.28699971763685939</v>
      </c>
      <c r="O54" s="138">
        <v>0.32928250648296725</v>
      </c>
      <c r="Q54" s="60" t="str">
        <f t="shared" si="0"/>
        <v>住吉区</v>
      </c>
      <c r="R54" s="79">
        <f t="shared" si="14"/>
        <v>0.46231065930596799</v>
      </c>
      <c r="S54" s="79">
        <f t="shared" si="1"/>
        <v>0.40595720945276004</v>
      </c>
      <c r="T54" s="114">
        <f t="shared" si="2"/>
        <v>5.6</v>
      </c>
      <c r="U54" s="60" t="str">
        <f t="shared" si="3"/>
        <v>和泉市</v>
      </c>
      <c r="V54" s="79">
        <f t="shared" si="15"/>
        <v>0.48989021579545289</v>
      </c>
      <c r="W54" s="79">
        <f t="shared" si="4"/>
        <v>0.45140952520497568</v>
      </c>
      <c r="X54" s="114">
        <f t="shared" si="5"/>
        <v>3.8999999999999977</v>
      </c>
      <c r="Z54" s="79">
        <f t="shared" si="6"/>
        <v>0.49844628676242603</v>
      </c>
      <c r="AA54" s="79">
        <f t="shared" si="7"/>
        <v>0.48497070672526693</v>
      </c>
      <c r="AB54" s="114">
        <f t="shared" si="8"/>
        <v>1.3000000000000012</v>
      </c>
      <c r="AC54" s="79">
        <f t="shared" si="9"/>
        <v>0.51628889732520844</v>
      </c>
      <c r="AD54" s="79">
        <f t="shared" si="10"/>
        <v>0.4976983487540011</v>
      </c>
      <c r="AE54" s="114">
        <f t="shared" si="11"/>
        <v>1.8000000000000016</v>
      </c>
      <c r="AF54" s="84">
        <v>0</v>
      </c>
    </row>
    <row r="55" spans="2:32" s="62" customFormat="1" ht="13.5" customHeight="1">
      <c r="B55" s="82">
        <v>50</v>
      </c>
      <c r="C55" s="83" t="s">
        <v>14</v>
      </c>
      <c r="D55" s="144">
        <v>0.46454258227951062</v>
      </c>
      <c r="E55" s="145">
        <v>0.5419701913290309</v>
      </c>
      <c r="F55" s="144">
        <v>0.4338823686735046</v>
      </c>
      <c r="G55" s="145">
        <v>0.5496402268863203</v>
      </c>
      <c r="J55" s="136">
        <v>50</v>
      </c>
      <c r="K55" s="83" t="s">
        <v>14</v>
      </c>
      <c r="L55" s="138">
        <v>0.45105285749636642</v>
      </c>
      <c r="M55" s="138">
        <v>0.56273712454779035</v>
      </c>
      <c r="N55" s="138">
        <v>0.46759548933490708</v>
      </c>
      <c r="O55" s="138">
        <v>0.53857139667266385</v>
      </c>
      <c r="Q55" s="60" t="str">
        <f t="shared" si="0"/>
        <v>箕面市</v>
      </c>
      <c r="R55" s="79">
        <f t="shared" si="14"/>
        <v>0.45981855352001694</v>
      </c>
      <c r="S55" s="79">
        <f t="shared" si="1"/>
        <v>0.42387710501516379</v>
      </c>
      <c r="T55" s="114">
        <f t="shared" si="2"/>
        <v>3.6000000000000032</v>
      </c>
      <c r="U55" s="60" t="str">
        <f t="shared" si="3"/>
        <v>寝屋川市</v>
      </c>
      <c r="V55" s="79">
        <f t="shared" si="15"/>
        <v>0.48809600201236236</v>
      </c>
      <c r="W55" s="79">
        <f t="shared" si="4"/>
        <v>0.4802496929779716</v>
      </c>
      <c r="X55" s="114">
        <f t="shared" si="5"/>
        <v>0.80000000000000071</v>
      </c>
      <c r="Z55" s="79">
        <f t="shared" si="6"/>
        <v>0.49844628676242603</v>
      </c>
      <c r="AA55" s="79">
        <f t="shared" si="7"/>
        <v>0.48497070672526693</v>
      </c>
      <c r="AB55" s="114">
        <f t="shared" si="8"/>
        <v>1.3000000000000012</v>
      </c>
      <c r="AC55" s="79">
        <f t="shared" si="9"/>
        <v>0.51628889732520844</v>
      </c>
      <c r="AD55" s="79">
        <f t="shared" si="10"/>
        <v>0.4976983487540011</v>
      </c>
      <c r="AE55" s="114">
        <f t="shared" si="11"/>
        <v>1.8000000000000016</v>
      </c>
      <c r="AF55" s="84">
        <v>0</v>
      </c>
    </row>
    <row r="56" spans="2:32" s="62" customFormat="1" ht="13.5" customHeight="1">
      <c r="B56" s="82">
        <v>51</v>
      </c>
      <c r="C56" s="83" t="s">
        <v>42</v>
      </c>
      <c r="D56" s="146">
        <v>0.498395283536195</v>
      </c>
      <c r="E56" s="147">
        <v>0.45932385834960132</v>
      </c>
      <c r="F56" s="146">
        <v>0.47170098506602143</v>
      </c>
      <c r="G56" s="147">
        <v>0.48989021579545289</v>
      </c>
      <c r="J56" s="136">
        <v>51</v>
      </c>
      <c r="K56" s="83" t="s">
        <v>42</v>
      </c>
      <c r="L56" s="138">
        <v>0.38783243774019238</v>
      </c>
      <c r="M56" s="138">
        <v>0.46238532110091746</v>
      </c>
      <c r="N56" s="138">
        <v>0.40457550695876071</v>
      </c>
      <c r="O56" s="138">
        <v>0.45140952520497568</v>
      </c>
      <c r="Q56" s="60" t="str">
        <f t="shared" si="0"/>
        <v>堺市美原区</v>
      </c>
      <c r="R56" s="79">
        <f t="shared" si="14"/>
        <v>0.45905564071547528</v>
      </c>
      <c r="S56" s="79">
        <f t="shared" si="1"/>
        <v>0.46010146267101304</v>
      </c>
      <c r="T56" s="114">
        <f t="shared" si="2"/>
        <v>-0.10000000000000009</v>
      </c>
      <c r="U56" s="60" t="str">
        <f t="shared" si="3"/>
        <v>住吉区</v>
      </c>
      <c r="V56" s="79">
        <f t="shared" si="15"/>
        <v>0.48330911549942612</v>
      </c>
      <c r="W56" s="79">
        <f t="shared" si="4"/>
        <v>0.46201186309624775</v>
      </c>
      <c r="X56" s="114">
        <f t="shared" si="5"/>
        <v>2.0999999999999961</v>
      </c>
      <c r="Z56" s="79">
        <f t="shared" si="6"/>
        <v>0.49844628676242603</v>
      </c>
      <c r="AA56" s="79">
        <f t="shared" si="7"/>
        <v>0.48497070672526693</v>
      </c>
      <c r="AB56" s="114">
        <f t="shared" si="8"/>
        <v>1.3000000000000012</v>
      </c>
      <c r="AC56" s="79">
        <f t="shared" si="9"/>
        <v>0.51628889732520844</v>
      </c>
      <c r="AD56" s="79">
        <f t="shared" si="10"/>
        <v>0.4976983487540011</v>
      </c>
      <c r="AE56" s="114">
        <f t="shared" si="11"/>
        <v>1.8000000000000016</v>
      </c>
      <c r="AF56" s="84">
        <v>0</v>
      </c>
    </row>
    <row r="57" spans="2:32" s="62" customFormat="1" ht="13.5" customHeight="1">
      <c r="B57" s="82">
        <v>52</v>
      </c>
      <c r="C57" s="83" t="s">
        <v>4</v>
      </c>
      <c r="D57" s="142">
        <v>0.57888693195265661</v>
      </c>
      <c r="E57" s="143">
        <v>0.54852962240659331</v>
      </c>
      <c r="F57" s="142">
        <v>0.45981855352001694</v>
      </c>
      <c r="G57" s="143">
        <v>0.52022400266801239</v>
      </c>
      <c r="J57" s="136">
        <v>52</v>
      </c>
      <c r="K57" s="83" t="s">
        <v>4</v>
      </c>
      <c r="L57" s="138">
        <v>0.44692010437758839</v>
      </c>
      <c r="M57" s="138">
        <v>0.52104868913857683</v>
      </c>
      <c r="N57" s="138">
        <v>0.42387710501516379</v>
      </c>
      <c r="O57" s="138">
        <v>0.49650211149181178</v>
      </c>
      <c r="Q57" s="60" t="str">
        <f t="shared" si="0"/>
        <v>泉大津市</v>
      </c>
      <c r="R57" s="79">
        <f t="shared" si="14"/>
        <v>0.45652772725985641</v>
      </c>
      <c r="S57" s="79">
        <f t="shared" si="1"/>
        <v>0.47851150995909392</v>
      </c>
      <c r="T57" s="114">
        <f t="shared" si="2"/>
        <v>-2.1999999999999966</v>
      </c>
      <c r="U57" s="60" t="str">
        <f t="shared" si="3"/>
        <v>平野区</v>
      </c>
      <c r="V57" s="79">
        <f t="shared" si="15"/>
        <v>0.48313804479176137</v>
      </c>
      <c r="W57" s="79">
        <f t="shared" si="4"/>
        <v>0.48270101791762071</v>
      </c>
      <c r="X57" s="114">
        <f t="shared" si="5"/>
        <v>0</v>
      </c>
      <c r="Z57" s="79">
        <f t="shared" si="6"/>
        <v>0.49844628676242603</v>
      </c>
      <c r="AA57" s="79">
        <f t="shared" si="7"/>
        <v>0.48497070672526693</v>
      </c>
      <c r="AB57" s="114">
        <f t="shared" si="8"/>
        <v>1.3000000000000012</v>
      </c>
      <c r="AC57" s="79">
        <f t="shared" si="9"/>
        <v>0.51628889732520844</v>
      </c>
      <c r="AD57" s="79">
        <f t="shared" si="10"/>
        <v>0.4976983487540011</v>
      </c>
      <c r="AE57" s="114">
        <f t="shared" si="11"/>
        <v>1.8000000000000016</v>
      </c>
      <c r="AF57" s="84">
        <v>0</v>
      </c>
    </row>
    <row r="58" spans="2:32" s="62" customFormat="1" ht="13.5" customHeight="1">
      <c r="B58" s="82">
        <v>53</v>
      </c>
      <c r="C58" s="83" t="s">
        <v>19</v>
      </c>
      <c r="D58" s="142">
        <v>0.27783890601299988</v>
      </c>
      <c r="E58" s="143">
        <v>0.28539823008849557</v>
      </c>
      <c r="F58" s="142">
        <v>0.29542046676332823</v>
      </c>
      <c r="G58" s="143">
        <v>0.31326076619096288</v>
      </c>
      <c r="J58" s="136">
        <v>53</v>
      </c>
      <c r="K58" s="83" t="s">
        <v>19</v>
      </c>
      <c r="L58" s="138">
        <v>0.28864014685577033</v>
      </c>
      <c r="M58" s="138">
        <v>0.33530976759185294</v>
      </c>
      <c r="N58" s="138">
        <v>0.32051337065898788</v>
      </c>
      <c r="O58" s="138">
        <v>0.38413619583250608</v>
      </c>
      <c r="Q58" s="60" t="str">
        <f t="shared" si="0"/>
        <v>摂津市</v>
      </c>
      <c r="R58" s="79">
        <f t="shared" si="14"/>
        <v>0.45473832382478413</v>
      </c>
      <c r="S58" s="79">
        <f t="shared" si="1"/>
        <v>0.51063286358509186</v>
      </c>
      <c r="T58" s="114">
        <f t="shared" si="2"/>
        <v>-5.6</v>
      </c>
      <c r="U58" s="60" t="str">
        <f t="shared" si="3"/>
        <v>西区</v>
      </c>
      <c r="V58" s="79">
        <f t="shared" si="15"/>
        <v>0.48106564901639426</v>
      </c>
      <c r="W58" s="79">
        <f t="shared" si="4"/>
        <v>0.40089268741816242</v>
      </c>
      <c r="X58" s="114">
        <f t="shared" si="5"/>
        <v>7.9999999999999964</v>
      </c>
      <c r="Z58" s="79">
        <f t="shared" si="6"/>
        <v>0.49844628676242603</v>
      </c>
      <c r="AA58" s="79">
        <f t="shared" si="7"/>
        <v>0.48497070672526693</v>
      </c>
      <c r="AB58" s="114">
        <f t="shared" si="8"/>
        <v>1.3000000000000012</v>
      </c>
      <c r="AC58" s="79">
        <f t="shared" si="9"/>
        <v>0.51628889732520844</v>
      </c>
      <c r="AD58" s="79">
        <f t="shared" si="10"/>
        <v>0.4976983487540011</v>
      </c>
      <c r="AE58" s="114">
        <f t="shared" si="11"/>
        <v>1.8000000000000016</v>
      </c>
      <c r="AF58" s="84">
        <v>0</v>
      </c>
    </row>
    <row r="59" spans="2:32" s="62" customFormat="1" ht="13.5" customHeight="1">
      <c r="B59" s="82">
        <v>54</v>
      </c>
      <c r="C59" s="83" t="s">
        <v>24</v>
      </c>
      <c r="D59" s="144">
        <v>0.43146987531390163</v>
      </c>
      <c r="E59" s="145">
        <v>0.45849728713138505</v>
      </c>
      <c r="F59" s="144">
        <v>0.41227505876601567</v>
      </c>
      <c r="G59" s="145">
        <v>0.49811997982354045</v>
      </c>
      <c r="J59" s="136">
        <v>54</v>
      </c>
      <c r="K59" s="83" t="s">
        <v>24</v>
      </c>
      <c r="L59" s="138">
        <v>0.4392826925024238</v>
      </c>
      <c r="M59" s="138">
        <v>0.45973465594038715</v>
      </c>
      <c r="N59" s="138">
        <v>0.41428711977776062</v>
      </c>
      <c r="O59" s="138">
        <v>0.47192989786999118</v>
      </c>
      <c r="Q59" s="60" t="str">
        <f t="shared" si="0"/>
        <v>泉南市</v>
      </c>
      <c r="R59" s="79">
        <f t="shared" si="14"/>
        <v>0.4519608993960571</v>
      </c>
      <c r="S59" s="79">
        <f t="shared" si="1"/>
        <v>0.46642486452245463</v>
      </c>
      <c r="T59" s="114">
        <f t="shared" si="2"/>
        <v>-1.4000000000000012</v>
      </c>
      <c r="U59" s="60" t="str">
        <f t="shared" si="3"/>
        <v>堺市堺区</v>
      </c>
      <c r="V59" s="79">
        <f t="shared" si="15"/>
        <v>0.47922081786428211</v>
      </c>
      <c r="W59" s="79">
        <f t="shared" si="4"/>
        <v>0.48582484112087054</v>
      </c>
      <c r="X59" s="114">
        <f t="shared" si="5"/>
        <v>-0.70000000000000062</v>
      </c>
      <c r="Z59" s="79">
        <f t="shared" si="6"/>
        <v>0.49844628676242603</v>
      </c>
      <c r="AA59" s="79">
        <f t="shared" si="7"/>
        <v>0.48497070672526693</v>
      </c>
      <c r="AB59" s="114">
        <f t="shared" si="8"/>
        <v>1.3000000000000012</v>
      </c>
      <c r="AC59" s="79">
        <f t="shared" si="9"/>
        <v>0.51628889732520844</v>
      </c>
      <c r="AD59" s="79">
        <f t="shared" si="10"/>
        <v>0.4976983487540011</v>
      </c>
      <c r="AE59" s="114">
        <f t="shared" si="11"/>
        <v>1.8000000000000016</v>
      </c>
      <c r="AF59" s="84">
        <v>0</v>
      </c>
    </row>
    <row r="60" spans="2:32" s="62" customFormat="1" ht="13.5" customHeight="1">
      <c r="B60" s="82">
        <v>55</v>
      </c>
      <c r="C60" s="83" t="s">
        <v>15</v>
      </c>
      <c r="D60" s="144">
        <v>0.37899575444314659</v>
      </c>
      <c r="E60" s="145">
        <v>0.61989795918367352</v>
      </c>
      <c r="F60" s="144">
        <v>0.36581621714614065</v>
      </c>
      <c r="G60" s="145">
        <v>0.6414118078575971</v>
      </c>
      <c r="J60" s="136">
        <v>55</v>
      </c>
      <c r="K60" s="83" t="s">
        <v>15</v>
      </c>
      <c r="L60" s="138">
        <v>0.41177747283668653</v>
      </c>
      <c r="M60" s="138">
        <v>0.62253886010362691</v>
      </c>
      <c r="N60" s="138">
        <v>0.38975522796823153</v>
      </c>
      <c r="O60" s="138">
        <v>0.65898460691910599</v>
      </c>
      <c r="Q60" s="60" t="str">
        <f t="shared" si="0"/>
        <v>中央区</v>
      </c>
      <c r="R60" s="79">
        <f t="shared" si="14"/>
        <v>0.43669650908908175</v>
      </c>
      <c r="S60" s="79">
        <f t="shared" si="1"/>
        <v>0.39547475925659398</v>
      </c>
      <c r="T60" s="114">
        <f t="shared" si="2"/>
        <v>4.1999999999999984</v>
      </c>
      <c r="U60" s="60" t="str">
        <f t="shared" si="3"/>
        <v>阪南市</v>
      </c>
      <c r="V60" s="79">
        <f t="shared" si="15"/>
        <v>0.4791445801408965</v>
      </c>
      <c r="W60" s="79">
        <f t="shared" si="4"/>
        <v>0.41154286266862217</v>
      </c>
      <c r="X60" s="114">
        <f t="shared" si="5"/>
        <v>6.7</v>
      </c>
      <c r="Z60" s="79">
        <f t="shared" si="6"/>
        <v>0.49844628676242603</v>
      </c>
      <c r="AA60" s="79">
        <f t="shared" si="7"/>
        <v>0.48497070672526693</v>
      </c>
      <c r="AB60" s="114">
        <f t="shared" si="8"/>
        <v>1.3000000000000012</v>
      </c>
      <c r="AC60" s="79">
        <f t="shared" si="9"/>
        <v>0.51628889732520844</v>
      </c>
      <c r="AD60" s="79">
        <f t="shared" si="10"/>
        <v>0.4976983487540011</v>
      </c>
      <c r="AE60" s="114">
        <f t="shared" si="11"/>
        <v>1.8000000000000016</v>
      </c>
      <c r="AF60" s="84">
        <v>0</v>
      </c>
    </row>
    <row r="61" spans="2:32" s="62" customFormat="1" ht="13.5" customHeight="1">
      <c r="B61" s="82">
        <v>56</v>
      </c>
      <c r="C61" s="83" t="s">
        <v>9</v>
      </c>
      <c r="D61" s="142">
        <v>0.5375206963507414</v>
      </c>
      <c r="E61" s="143">
        <v>0.70377681844805517</v>
      </c>
      <c r="F61" s="142">
        <v>0.45473832382478413</v>
      </c>
      <c r="G61" s="143">
        <v>0.55580044807947859</v>
      </c>
      <c r="J61" s="136">
        <v>56</v>
      </c>
      <c r="K61" s="83" t="s">
        <v>9</v>
      </c>
      <c r="L61" s="138">
        <v>0.40340816729366957</v>
      </c>
      <c r="M61" s="138">
        <v>0.52084952084952085</v>
      </c>
      <c r="N61" s="138">
        <v>0.51063286358509186</v>
      </c>
      <c r="O61" s="138">
        <v>0.55210969164754486</v>
      </c>
      <c r="Q61" s="60" t="str">
        <f t="shared" si="0"/>
        <v>大東市</v>
      </c>
      <c r="R61" s="79">
        <f t="shared" si="14"/>
        <v>0.4338823686735046</v>
      </c>
      <c r="S61" s="79">
        <f t="shared" si="1"/>
        <v>0.46759548933490708</v>
      </c>
      <c r="T61" s="114">
        <f t="shared" si="2"/>
        <v>-3.400000000000003</v>
      </c>
      <c r="U61" s="60" t="str">
        <f t="shared" si="3"/>
        <v>東成区</v>
      </c>
      <c r="V61" s="79">
        <f t="shared" si="15"/>
        <v>0.47664002005069356</v>
      </c>
      <c r="W61" s="79">
        <f t="shared" si="4"/>
        <v>0.45690260573504377</v>
      </c>
      <c r="X61" s="114">
        <f t="shared" si="5"/>
        <v>1.9999999999999962</v>
      </c>
      <c r="Z61" s="79">
        <f t="shared" si="6"/>
        <v>0.49844628676242603</v>
      </c>
      <c r="AA61" s="79">
        <f t="shared" si="7"/>
        <v>0.48497070672526693</v>
      </c>
      <c r="AB61" s="114">
        <f t="shared" si="8"/>
        <v>1.3000000000000012</v>
      </c>
      <c r="AC61" s="79">
        <f t="shared" si="9"/>
        <v>0.51628889732520844</v>
      </c>
      <c r="AD61" s="79">
        <f t="shared" si="10"/>
        <v>0.4976983487540011</v>
      </c>
      <c r="AE61" s="114">
        <f t="shared" si="11"/>
        <v>1.8000000000000016</v>
      </c>
      <c r="AF61" s="84">
        <v>0</v>
      </c>
    </row>
    <row r="62" spans="2:32" s="62" customFormat="1" ht="13.5" customHeight="1">
      <c r="B62" s="82">
        <v>57</v>
      </c>
      <c r="C62" s="83" t="s">
        <v>43</v>
      </c>
      <c r="D62" s="144">
        <v>0.51481902569538496</v>
      </c>
      <c r="E62" s="145">
        <v>0.46437994722955145</v>
      </c>
      <c r="F62" s="144">
        <v>0.53211451204056637</v>
      </c>
      <c r="G62" s="145">
        <v>0.4752515790745292</v>
      </c>
      <c r="J62" s="136">
        <v>57</v>
      </c>
      <c r="K62" s="83" t="s">
        <v>43</v>
      </c>
      <c r="L62" s="138">
        <v>0.51132719638073465</v>
      </c>
      <c r="M62" s="138">
        <v>0.37891807904593161</v>
      </c>
      <c r="N62" s="138">
        <v>0.49692500896286879</v>
      </c>
      <c r="O62" s="138">
        <v>0.41339700514452848</v>
      </c>
      <c r="Q62" s="60" t="str">
        <f t="shared" si="0"/>
        <v>枚方市</v>
      </c>
      <c r="R62" s="79">
        <f t="shared" si="14"/>
        <v>0.43133469661691143</v>
      </c>
      <c r="S62" s="79">
        <f t="shared" si="1"/>
        <v>0.41188494383610791</v>
      </c>
      <c r="T62" s="114">
        <f t="shared" si="2"/>
        <v>1.9000000000000017</v>
      </c>
      <c r="U62" s="60" t="str">
        <f t="shared" si="3"/>
        <v>高石市</v>
      </c>
      <c r="V62" s="79">
        <f t="shared" si="15"/>
        <v>0.4752515790745292</v>
      </c>
      <c r="W62" s="79">
        <f t="shared" si="4"/>
        <v>0.41339700514452848</v>
      </c>
      <c r="X62" s="114">
        <f t="shared" si="5"/>
        <v>6.2</v>
      </c>
      <c r="Z62" s="79">
        <f t="shared" si="6"/>
        <v>0.49844628676242603</v>
      </c>
      <c r="AA62" s="79">
        <f t="shared" si="7"/>
        <v>0.48497070672526693</v>
      </c>
      <c r="AB62" s="114">
        <f t="shared" si="8"/>
        <v>1.3000000000000012</v>
      </c>
      <c r="AC62" s="79">
        <f t="shared" si="9"/>
        <v>0.51628889732520844</v>
      </c>
      <c r="AD62" s="79">
        <f t="shared" si="10"/>
        <v>0.4976983487540011</v>
      </c>
      <c r="AE62" s="114">
        <f t="shared" si="11"/>
        <v>1.8000000000000016</v>
      </c>
      <c r="AF62" s="84">
        <v>0</v>
      </c>
    </row>
    <row r="63" spans="2:32" s="62" customFormat="1" ht="13.5" customHeight="1">
      <c r="B63" s="82">
        <v>58</v>
      </c>
      <c r="C63" s="83" t="s">
        <v>25</v>
      </c>
      <c r="D63" s="146">
        <v>0.39877238226329031</v>
      </c>
      <c r="E63" s="147">
        <v>0.50712551124744376</v>
      </c>
      <c r="F63" s="146">
        <v>0.41167551558106641</v>
      </c>
      <c r="G63" s="147">
        <v>0.5549644517145903</v>
      </c>
      <c r="J63" s="136">
        <v>58</v>
      </c>
      <c r="K63" s="83" t="s">
        <v>25</v>
      </c>
      <c r="L63" s="138">
        <v>0.59949628107427611</v>
      </c>
      <c r="M63" s="138">
        <v>0.5094736842105263</v>
      </c>
      <c r="N63" s="138">
        <v>0.43674760419765013</v>
      </c>
      <c r="O63" s="138">
        <v>0.5482957013033265</v>
      </c>
      <c r="Q63" s="60" t="str">
        <f t="shared" si="0"/>
        <v>河南町</v>
      </c>
      <c r="R63" s="79">
        <f t="shared" si="14"/>
        <v>0.42656302060685469</v>
      </c>
      <c r="S63" s="79">
        <f t="shared" si="1"/>
        <v>0.33472580266577978</v>
      </c>
      <c r="T63" s="114">
        <f t="shared" si="2"/>
        <v>9.1999999999999975</v>
      </c>
      <c r="U63" s="60" t="str">
        <f t="shared" si="3"/>
        <v>岬町</v>
      </c>
      <c r="V63" s="79">
        <f t="shared" si="15"/>
        <v>0.46549087572637377</v>
      </c>
      <c r="W63" s="79">
        <f t="shared" si="4"/>
        <v>0.46312504399652726</v>
      </c>
      <c r="X63" s="114">
        <f t="shared" si="5"/>
        <v>0.20000000000000018</v>
      </c>
      <c r="Z63" s="79">
        <f t="shared" si="6"/>
        <v>0.49844628676242603</v>
      </c>
      <c r="AA63" s="79">
        <f t="shared" si="7"/>
        <v>0.48497070672526693</v>
      </c>
      <c r="AB63" s="114">
        <f t="shared" si="8"/>
        <v>1.3000000000000012</v>
      </c>
      <c r="AC63" s="79">
        <f t="shared" si="9"/>
        <v>0.51628889732520844</v>
      </c>
      <c r="AD63" s="79">
        <f t="shared" si="10"/>
        <v>0.4976983487540011</v>
      </c>
      <c r="AE63" s="114">
        <f t="shared" si="11"/>
        <v>1.8000000000000016</v>
      </c>
      <c r="AF63" s="84">
        <v>0</v>
      </c>
    </row>
    <row r="64" spans="2:32" s="62" customFormat="1" ht="13.5" customHeight="1">
      <c r="B64" s="82">
        <v>59</v>
      </c>
      <c r="C64" s="83" t="s">
        <v>20</v>
      </c>
      <c r="D64" s="142">
        <v>0.57181421264908483</v>
      </c>
      <c r="E64" s="143">
        <v>0.51959640550508168</v>
      </c>
      <c r="F64" s="142">
        <v>0.54362655853338504</v>
      </c>
      <c r="G64" s="143">
        <v>0.518892787678219</v>
      </c>
      <c r="J64" s="136">
        <v>59</v>
      </c>
      <c r="K64" s="83" t="s">
        <v>20</v>
      </c>
      <c r="L64" s="138">
        <v>0.53344506452901896</v>
      </c>
      <c r="M64" s="138">
        <v>0.48983721925461471</v>
      </c>
      <c r="N64" s="138">
        <v>0.53354830901673567</v>
      </c>
      <c r="O64" s="138">
        <v>0.49799059584010574</v>
      </c>
      <c r="Q64" s="60" t="str">
        <f t="shared" si="0"/>
        <v>東住吉区</v>
      </c>
      <c r="R64" s="79">
        <f t="shared" si="14"/>
        <v>0.42645204476559112</v>
      </c>
      <c r="S64" s="79">
        <f t="shared" si="1"/>
        <v>0.43766862489326441</v>
      </c>
      <c r="T64" s="114">
        <f t="shared" si="2"/>
        <v>-1.2000000000000011</v>
      </c>
      <c r="U64" s="60" t="str">
        <f t="shared" si="3"/>
        <v>阿倍野区</v>
      </c>
      <c r="V64" s="79">
        <f t="shared" si="15"/>
        <v>0.46476681794218977</v>
      </c>
      <c r="W64" s="79">
        <f t="shared" si="4"/>
        <v>0.49662927233695331</v>
      </c>
      <c r="X64" s="114">
        <f t="shared" si="5"/>
        <v>-3.1999999999999975</v>
      </c>
      <c r="Z64" s="79">
        <f t="shared" si="6"/>
        <v>0.49844628676242603</v>
      </c>
      <c r="AA64" s="79">
        <f t="shared" si="7"/>
        <v>0.48497070672526693</v>
      </c>
      <c r="AB64" s="114">
        <f t="shared" si="8"/>
        <v>1.3000000000000012</v>
      </c>
      <c r="AC64" s="79">
        <f t="shared" si="9"/>
        <v>0.51628889732520844</v>
      </c>
      <c r="AD64" s="79">
        <f t="shared" si="10"/>
        <v>0.4976983487540011</v>
      </c>
      <c r="AE64" s="114">
        <f t="shared" si="11"/>
        <v>1.8000000000000016</v>
      </c>
      <c r="AF64" s="84">
        <v>0</v>
      </c>
    </row>
    <row r="65" spans="2:32" s="62" customFormat="1" ht="13.5" customHeight="1">
      <c r="B65" s="82">
        <v>60</v>
      </c>
      <c r="C65" s="83" t="s">
        <v>44</v>
      </c>
      <c r="D65" s="142">
        <v>0.43646956496883299</v>
      </c>
      <c r="E65" s="143">
        <v>0.55045452658669214</v>
      </c>
      <c r="F65" s="142">
        <v>0.4519608993960571</v>
      </c>
      <c r="G65" s="143">
        <v>0.49594343391920021</v>
      </c>
      <c r="J65" s="136">
        <v>60</v>
      </c>
      <c r="K65" s="83" t="s">
        <v>44</v>
      </c>
      <c r="L65" s="138">
        <v>0.42301576389969286</v>
      </c>
      <c r="M65" s="138">
        <v>0.51455696202531642</v>
      </c>
      <c r="N65" s="138">
        <v>0.46642486452245463</v>
      </c>
      <c r="O65" s="138">
        <v>0.48705453315270369</v>
      </c>
      <c r="Q65" s="60" t="str">
        <f t="shared" si="0"/>
        <v>堺市堺区</v>
      </c>
      <c r="R65" s="79">
        <f t="shared" si="14"/>
        <v>0.42427115572122792</v>
      </c>
      <c r="S65" s="79">
        <f t="shared" si="1"/>
        <v>0.38044203162893209</v>
      </c>
      <c r="T65" s="114">
        <f t="shared" si="2"/>
        <v>4.3999999999999986</v>
      </c>
      <c r="U65" s="60" t="str">
        <f t="shared" si="3"/>
        <v>八尾市</v>
      </c>
      <c r="V65" s="79">
        <f t="shared" si="15"/>
        <v>0.45562511744114875</v>
      </c>
      <c r="W65" s="79">
        <f t="shared" si="4"/>
        <v>0.43586918521026041</v>
      </c>
      <c r="X65" s="114">
        <f t="shared" si="5"/>
        <v>2.0000000000000018</v>
      </c>
      <c r="Z65" s="79">
        <f t="shared" si="6"/>
        <v>0.49844628676242603</v>
      </c>
      <c r="AA65" s="79">
        <f t="shared" si="7"/>
        <v>0.48497070672526693</v>
      </c>
      <c r="AB65" s="114">
        <f t="shared" si="8"/>
        <v>1.3000000000000012</v>
      </c>
      <c r="AC65" s="79">
        <f t="shared" si="9"/>
        <v>0.51628889732520844</v>
      </c>
      <c r="AD65" s="79">
        <f t="shared" si="10"/>
        <v>0.4976983487540011</v>
      </c>
      <c r="AE65" s="114">
        <f t="shared" si="11"/>
        <v>1.8000000000000016</v>
      </c>
      <c r="AF65" s="84">
        <v>0</v>
      </c>
    </row>
    <row r="66" spans="2:32" s="62" customFormat="1" ht="13.5" customHeight="1">
      <c r="B66" s="82">
        <v>61</v>
      </c>
      <c r="C66" s="83" t="s">
        <v>16</v>
      </c>
      <c r="D66" s="144">
        <v>0.40409222970884595</v>
      </c>
      <c r="E66" s="145">
        <v>0.64632768361581916</v>
      </c>
      <c r="F66" s="144">
        <v>0.39851054848262435</v>
      </c>
      <c r="G66" s="145">
        <v>0.62254941098642913</v>
      </c>
      <c r="J66" s="136">
        <v>61</v>
      </c>
      <c r="K66" s="83" t="s">
        <v>16</v>
      </c>
      <c r="L66" s="138">
        <v>0.42758577647407597</v>
      </c>
      <c r="M66" s="138">
        <v>0.58324924318869831</v>
      </c>
      <c r="N66" s="138">
        <v>0.47062108313449236</v>
      </c>
      <c r="O66" s="138">
        <v>0.54736928914869076</v>
      </c>
      <c r="Q66" s="60" t="str">
        <f t="shared" si="0"/>
        <v>千早赤阪村</v>
      </c>
      <c r="R66" s="79">
        <f t="shared" si="14"/>
        <v>0.41439175584131771</v>
      </c>
      <c r="S66" s="79">
        <f t="shared" si="1"/>
        <v>0.54449262907357499</v>
      </c>
      <c r="T66" s="114">
        <f t="shared" si="2"/>
        <v>-13.000000000000005</v>
      </c>
      <c r="U66" s="60" t="str">
        <f t="shared" si="3"/>
        <v>鶴見区</v>
      </c>
      <c r="V66" s="79">
        <f t="shared" si="15"/>
        <v>0.45179877162045534</v>
      </c>
      <c r="W66" s="79">
        <f t="shared" si="4"/>
        <v>0.41137451253131008</v>
      </c>
      <c r="X66" s="114">
        <f t="shared" si="5"/>
        <v>4.1000000000000032</v>
      </c>
      <c r="Z66" s="79">
        <f t="shared" si="6"/>
        <v>0.49844628676242603</v>
      </c>
      <c r="AA66" s="79">
        <f t="shared" si="7"/>
        <v>0.48497070672526693</v>
      </c>
      <c r="AB66" s="114">
        <f t="shared" si="8"/>
        <v>1.3000000000000012</v>
      </c>
      <c r="AC66" s="79">
        <f t="shared" si="9"/>
        <v>0.51628889732520844</v>
      </c>
      <c r="AD66" s="79">
        <f t="shared" si="10"/>
        <v>0.4976983487540011</v>
      </c>
      <c r="AE66" s="114">
        <f t="shared" si="11"/>
        <v>1.8000000000000016</v>
      </c>
      <c r="AF66" s="84">
        <v>0</v>
      </c>
    </row>
    <row r="67" spans="2:32" s="62" customFormat="1" ht="13.5" customHeight="1">
      <c r="B67" s="82">
        <v>62</v>
      </c>
      <c r="C67" s="83" t="s">
        <v>17</v>
      </c>
      <c r="D67" s="144">
        <v>0.56419905491578437</v>
      </c>
      <c r="E67" s="145">
        <v>0.3921119935388343</v>
      </c>
      <c r="F67" s="144">
        <v>0.50466089081106247</v>
      </c>
      <c r="G67" s="145">
        <v>0.34559342346562411</v>
      </c>
      <c r="J67" s="136">
        <v>62</v>
      </c>
      <c r="K67" s="83" t="s">
        <v>17</v>
      </c>
      <c r="L67" s="138">
        <v>0.44374383510233778</v>
      </c>
      <c r="M67" s="138">
        <v>0.30855687097257606</v>
      </c>
      <c r="N67" s="138">
        <v>0.49870222023164157</v>
      </c>
      <c r="O67" s="138">
        <v>0.31250310343115351</v>
      </c>
      <c r="Q67" s="60" t="str">
        <f t="shared" si="0"/>
        <v>羽曳野市</v>
      </c>
      <c r="R67" s="79">
        <f t="shared" si="14"/>
        <v>0.41227505876601567</v>
      </c>
      <c r="S67" s="79">
        <f t="shared" si="1"/>
        <v>0.41428711977776062</v>
      </c>
      <c r="T67" s="114">
        <f t="shared" si="2"/>
        <v>-0.20000000000000018</v>
      </c>
      <c r="U67" s="60" t="str">
        <f t="shared" si="3"/>
        <v>福島区</v>
      </c>
      <c r="V67" s="79">
        <f t="shared" si="15"/>
        <v>0.45028245641023307</v>
      </c>
      <c r="W67" s="79">
        <f t="shared" si="4"/>
        <v>0.43941880768173891</v>
      </c>
      <c r="X67" s="114">
        <f t="shared" si="5"/>
        <v>1.100000000000001</v>
      </c>
      <c r="Z67" s="79">
        <f t="shared" si="6"/>
        <v>0.49844628676242603</v>
      </c>
      <c r="AA67" s="79">
        <f t="shared" si="7"/>
        <v>0.48497070672526693</v>
      </c>
      <c r="AB67" s="114">
        <f t="shared" si="8"/>
        <v>1.3000000000000012</v>
      </c>
      <c r="AC67" s="79">
        <f t="shared" si="9"/>
        <v>0.51628889732520844</v>
      </c>
      <c r="AD67" s="79">
        <f t="shared" si="10"/>
        <v>0.4976983487540011</v>
      </c>
      <c r="AE67" s="114">
        <f t="shared" si="11"/>
        <v>1.8000000000000016</v>
      </c>
      <c r="AF67" s="84">
        <v>0</v>
      </c>
    </row>
    <row r="68" spans="2:32" s="62" customFormat="1" ht="13.5" customHeight="1">
      <c r="B68" s="82">
        <v>63</v>
      </c>
      <c r="C68" s="83" t="s">
        <v>26</v>
      </c>
      <c r="D68" s="142">
        <v>0.50500697251321391</v>
      </c>
      <c r="E68" s="143">
        <v>0.7001708428246014</v>
      </c>
      <c r="F68" s="142">
        <v>0.46941732390019802</v>
      </c>
      <c r="G68" s="143">
        <v>0.59069656277783256</v>
      </c>
      <c r="J68" s="136">
        <v>63</v>
      </c>
      <c r="K68" s="83" t="s">
        <v>26</v>
      </c>
      <c r="L68" s="138">
        <v>0.42928069802192448</v>
      </c>
      <c r="M68" s="138">
        <v>0.51901574857256383</v>
      </c>
      <c r="N68" s="138">
        <v>0.4277835011746004</v>
      </c>
      <c r="O68" s="138">
        <v>0.54762207286274878</v>
      </c>
      <c r="Q68" s="60" t="str">
        <f t="shared" si="0"/>
        <v>藤井寺市</v>
      </c>
      <c r="R68" s="79">
        <f t="shared" si="14"/>
        <v>0.41167551558106641</v>
      </c>
      <c r="S68" s="79">
        <f t="shared" si="1"/>
        <v>0.43674760419765013</v>
      </c>
      <c r="T68" s="114">
        <f t="shared" si="2"/>
        <v>-2.5000000000000022</v>
      </c>
      <c r="U68" s="60" t="str">
        <f t="shared" si="3"/>
        <v>都島区</v>
      </c>
      <c r="V68" s="79">
        <f t="shared" si="15"/>
        <v>0.44672736627713577</v>
      </c>
      <c r="W68" s="79">
        <f t="shared" si="4"/>
        <v>0.43702564110736752</v>
      </c>
      <c r="X68" s="114">
        <f t="shared" si="5"/>
        <v>1.0000000000000009</v>
      </c>
      <c r="Z68" s="79">
        <f t="shared" si="6"/>
        <v>0.49844628676242603</v>
      </c>
      <c r="AA68" s="79">
        <f t="shared" si="7"/>
        <v>0.48497070672526693</v>
      </c>
      <c r="AB68" s="114">
        <f t="shared" si="8"/>
        <v>1.3000000000000012</v>
      </c>
      <c r="AC68" s="79">
        <f t="shared" si="9"/>
        <v>0.51628889732520844</v>
      </c>
      <c r="AD68" s="79">
        <f t="shared" si="10"/>
        <v>0.4976983487540011</v>
      </c>
      <c r="AE68" s="114">
        <f t="shared" si="11"/>
        <v>1.8000000000000016</v>
      </c>
      <c r="AF68" s="84">
        <v>0</v>
      </c>
    </row>
    <row r="69" spans="2:32" s="62" customFormat="1" ht="13.5" customHeight="1">
      <c r="B69" s="82">
        <v>64</v>
      </c>
      <c r="C69" s="83" t="s">
        <v>45</v>
      </c>
      <c r="D69" s="144">
        <v>0.52433731964453667</v>
      </c>
      <c r="E69" s="145">
        <v>0.49246735855373286</v>
      </c>
      <c r="F69" s="144">
        <v>0.5606876668302514</v>
      </c>
      <c r="G69" s="145">
        <v>0.4791445801408965</v>
      </c>
      <c r="J69" s="136">
        <v>64</v>
      </c>
      <c r="K69" s="83" t="s">
        <v>45</v>
      </c>
      <c r="L69" s="138">
        <v>0.65765503941972003</v>
      </c>
      <c r="M69" s="138">
        <v>0.41844542891663311</v>
      </c>
      <c r="N69" s="138">
        <v>0.58230361665558328</v>
      </c>
      <c r="O69" s="138">
        <v>0.41154286266862217</v>
      </c>
      <c r="Q69" s="60" t="str">
        <f t="shared" si="0"/>
        <v>富田林市</v>
      </c>
      <c r="R69" s="79">
        <f t="shared" si="14"/>
        <v>0.40642109575051749</v>
      </c>
      <c r="S69" s="79">
        <f t="shared" si="1"/>
        <v>0.43158514384713109</v>
      </c>
      <c r="T69" s="114">
        <f t="shared" si="2"/>
        <v>-2.599999999999997</v>
      </c>
      <c r="U69" s="60" t="str">
        <f t="shared" si="3"/>
        <v>堺市美原区</v>
      </c>
      <c r="V69" s="79">
        <f t="shared" si="15"/>
        <v>0.43978831820079634</v>
      </c>
      <c r="W69" s="79">
        <f t="shared" si="4"/>
        <v>0.38424277335326718</v>
      </c>
      <c r="X69" s="114">
        <f t="shared" si="5"/>
        <v>5.6</v>
      </c>
      <c r="Z69" s="79">
        <f t="shared" si="6"/>
        <v>0.49844628676242603</v>
      </c>
      <c r="AA69" s="79">
        <f t="shared" si="7"/>
        <v>0.48497070672526693</v>
      </c>
      <c r="AB69" s="114">
        <f t="shared" si="8"/>
        <v>1.3000000000000012</v>
      </c>
      <c r="AC69" s="79">
        <f t="shared" si="9"/>
        <v>0.51628889732520844</v>
      </c>
      <c r="AD69" s="79">
        <f t="shared" si="10"/>
        <v>0.4976983487540011</v>
      </c>
      <c r="AE69" s="114">
        <f t="shared" si="11"/>
        <v>1.8000000000000016</v>
      </c>
      <c r="AF69" s="84">
        <v>0</v>
      </c>
    </row>
    <row r="70" spans="2:32" s="62" customFormat="1" ht="13.5" customHeight="1">
      <c r="B70" s="82">
        <v>65</v>
      </c>
      <c r="C70" s="83" t="s">
        <v>10</v>
      </c>
      <c r="D70" s="146">
        <v>0.68039074516477405</v>
      </c>
      <c r="E70" s="147">
        <v>0.76932989690721654</v>
      </c>
      <c r="F70" s="146">
        <v>0.54522653841725666</v>
      </c>
      <c r="G70" s="147">
        <v>0.66807678748838251</v>
      </c>
      <c r="J70" s="136">
        <v>65</v>
      </c>
      <c r="K70" s="83" t="s">
        <v>10</v>
      </c>
      <c r="L70" s="138">
        <v>0.44032750113875158</v>
      </c>
      <c r="M70" s="138">
        <v>0.58874878758486904</v>
      </c>
      <c r="N70" s="138">
        <v>0.51913404097715021</v>
      </c>
      <c r="O70" s="138">
        <v>0.63362876045437522</v>
      </c>
      <c r="Q70" s="60" t="str">
        <f t="shared" si="0"/>
        <v>西成区</v>
      </c>
      <c r="R70" s="79">
        <f t="shared" ref="R70:R79" si="16">LARGE(F$6:F$79,ROW(A65))</f>
        <v>0.40404241605141816</v>
      </c>
      <c r="S70" s="79">
        <f t="shared" si="1"/>
        <v>0.47878990818649092</v>
      </c>
      <c r="T70" s="114">
        <f t="shared" si="2"/>
        <v>-7.4999999999999956</v>
      </c>
      <c r="U70" s="60" t="str">
        <f t="shared" si="3"/>
        <v>河内長野市</v>
      </c>
      <c r="V70" s="79">
        <f t="shared" ref="V70" si="17">LARGE(G$6:G$79,ROW(A65))</f>
        <v>0.43855587356731934</v>
      </c>
      <c r="W70" s="79">
        <f t="shared" si="4"/>
        <v>0.40795146946698319</v>
      </c>
      <c r="X70" s="114">
        <f t="shared" si="5"/>
        <v>3.1000000000000028</v>
      </c>
      <c r="Z70" s="79">
        <f t="shared" si="6"/>
        <v>0.49844628676242603</v>
      </c>
      <c r="AA70" s="79">
        <f t="shared" si="7"/>
        <v>0.48497070672526693</v>
      </c>
      <c r="AB70" s="114">
        <f t="shared" si="8"/>
        <v>1.3000000000000012</v>
      </c>
      <c r="AC70" s="79">
        <f t="shared" si="9"/>
        <v>0.51628889732520844</v>
      </c>
      <c r="AD70" s="79">
        <f t="shared" si="10"/>
        <v>0.4976983487540011</v>
      </c>
      <c r="AE70" s="114">
        <f t="shared" si="11"/>
        <v>1.8000000000000016</v>
      </c>
      <c r="AF70" s="84">
        <v>0</v>
      </c>
    </row>
    <row r="71" spans="2:32" s="62" customFormat="1" ht="13.5" customHeight="1">
      <c r="B71" s="82">
        <v>66</v>
      </c>
      <c r="C71" s="83" t="s">
        <v>5</v>
      </c>
      <c r="D71" s="142">
        <v>0.6099903538479684</v>
      </c>
      <c r="E71" s="143">
        <v>0.66637595050557363</v>
      </c>
      <c r="F71" s="142">
        <v>0.66305929424278609</v>
      </c>
      <c r="G71" s="143">
        <v>0.66639930426266636</v>
      </c>
      <c r="J71" s="136">
        <v>66</v>
      </c>
      <c r="K71" s="83" t="s">
        <v>5</v>
      </c>
      <c r="L71" s="138">
        <v>0.61932772526982982</v>
      </c>
      <c r="M71" s="138">
        <v>0.819370055525527</v>
      </c>
      <c r="N71" s="138">
        <v>0.60252392874717231</v>
      </c>
      <c r="O71" s="138">
        <v>0.67636125579257789</v>
      </c>
      <c r="Q71" s="60" t="str">
        <f t="shared" ref="Q71:Q79" si="18">INDEX($C$6:$C$79,MATCH(R71,F$6:F$79,0))</f>
        <v>城東区</v>
      </c>
      <c r="R71" s="79">
        <f t="shared" si="16"/>
        <v>0.40351272316156672</v>
      </c>
      <c r="S71" s="79">
        <f t="shared" ref="S71:S79" si="19">VLOOKUP(Q71,$K$6:$O$79,4,FALSE)</f>
        <v>0.43895248760573091</v>
      </c>
      <c r="T71" s="114">
        <f t="shared" ref="T71:T79" si="20">(ROUND(R71,3)-ROUND(S71,3))*100</f>
        <v>-3.4999999999999973</v>
      </c>
      <c r="U71" s="60" t="str">
        <f t="shared" ref="U71:U79" si="21">INDEX($C$6:$C$79,MATCH(V71,G$6:G$79,0))</f>
        <v>堺市北区</v>
      </c>
      <c r="V71" s="79">
        <f t="shared" ref="V71:V79" si="22">LARGE(G$6:G$79,ROW(A66))</f>
        <v>0.42294414743572523</v>
      </c>
      <c r="W71" s="79">
        <f t="shared" ref="W71:W79" si="23">VLOOKUP(U71,$K$6:$O$79,5,FALSE)</f>
        <v>0.43615035334059554</v>
      </c>
      <c r="X71" s="114">
        <f t="shared" ref="X71:X79" si="24">(ROUND(V71,3)-ROUND(W71,3))*100</f>
        <v>-1.3000000000000012</v>
      </c>
      <c r="Z71" s="79">
        <f t="shared" ref="Z71:Z79" si="25">$F$80</f>
        <v>0.49844628676242603</v>
      </c>
      <c r="AA71" s="79">
        <f t="shared" ref="AA71:AA79" si="26">$N$80</f>
        <v>0.48497070672526693</v>
      </c>
      <c r="AB71" s="114">
        <f t="shared" ref="AB71:AB79" si="27">(ROUND(Z71,3)-ROUND(AA71,3))*100</f>
        <v>1.3000000000000012</v>
      </c>
      <c r="AC71" s="79">
        <f t="shared" ref="AC71:AC79" si="28">$G$80</f>
        <v>0.51628889732520844</v>
      </c>
      <c r="AD71" s="79">
        <f t="shared" ref="AD71:AD79" si="29">$O$80</f>
        <v>0.4976983487540011</v>
      </c>
      <c r="AE71" s="114">
        <f t="shared" ref="AE71:AE79" si="30">(ROUND(AC71,3)-ROUND(AD71,3))*100</f>
        <v>1.8000000000000016</v>
      </c>
      <c r="AF71" s="84">
        <v>0</v>
      </c>
    </row>
    <row r="72" spans="2:32" s="62" customFormat="1" ht="13.5" customHeight="1">
      <c r="B72" s="82">
        <v>67</v>
      </c>
      <c r="C72" s="83" t="s">
        <v>6</v>
      </c>
      <c r="D72" s="142">
        <v>0.65083512271335453</v>
      </c>
      <c r="E72" s="143">
        <v>0.33669609079445145</v>
      </c>
      <c r="F72" s="142">
        <v>0.73752133447346224</v>
      </c>
      <c r="G72" s="143">
        <v>0.33075756374828208</v>
      </c>
      <c r="J72" s="136">
        <v>67</v>
      </c>
      <c r="K72" s="83" t="s">
        <v>6</v>
      </c>
      <c r="L72" s="138">
        <v>0.74178001430403151</v>
      </c>
      <c r="M72" s="138">
        <v>0.31218274111675126</v>
      </c>
      <c r="N72" s="138">
        <v>0.76627997565008865</v>
      </c>
      <c r="O72" s="138">
        <v>0.38705909028174845</v>
      </c>
      <c r="Q72" s="60" t="str">
        <f t="shared" si="18"/>
        <v>四條畷市</v>
      </c>
      <c r="R72" s="79">
        <f t="shared" si="16"/>
        <v>0.39851054848262435</v>
      </c>
      <c r="S72" s="79">
        <f t="shared" si="19"/>
        <v>0.47062108313449236</v>
      </c>
      <c r="T72" s="114">
        <f t="shared" si="20"/>
        <v>-7.1999999999999957</v>
      </c>
      <c r="U72" s="60" t="str">
        <f t="shared" si="21"/>
        <v>泉佐野市</v>
      </c>
      <c r="V72" s="79">
        <f t="shared" si="22"/>
        <v>0.41884916078400047</v>
      </c>
      <c r="W72" s="79">
        <f t="shared" si="23"/>
        <v>0.3504269721032468</v>
      </c>
      <c r="X72" s="114">
        <f t="shared" si="24"/>
        <v>6.9</v>
      </c>
      <c r="Z72" s="79">
        <f t="shared" si="25"/>
        <v>0.49844628676242603</v>
      </c>
      <c r="AA72" s="79">
        <f t="shared" si="26"/>
        <v>0.48497070672526693</v>
      </c>
      <c r="AB72" s="114">
        <f t="shared" si="27"/>
        <v>1.3000000000000012</v>
      </c>
      <c r="AC72" s="79">
        <f t="shared" si="28"/>
        <v>0.51628889732520844</v>
      </c>
      <c r="AD72" s="79">
        <f t="shared" si="29"/>
        <v>0.4976983487540011</v>
      </c>
      <c r="AE72" s="114">
        <f t="shared" si="30"/>
        <v>1.8000000000000016</v>
      </c>
      <c r="AF72" s="84">
        <v>0</v>
      </c>
    </row>
    <row r="73" spans="2:32" s="62" customFormat="1" ht="13.5" customHeight="1">
      <c r="B73" s="82">
        <v>68</v>
      </c>
      <c r="C73" s="83" t="s">
        <v>46</v>
      </c>
      <c r="D73" s="144">
        <v>0.89909775272526538</v>
      </c>
      <c r="E73" s="145">
        <v>0.8066298342541437</v>
      </c>
      <c r="F73" s="144">
        <v>0.87139600598293232</v>
      </c>
      <c r="G73" s="145">
        <v>0.69769392033542976</v>
      </c>
      <c r="J73" s="136">
        <v>68</v>
      </c>
      <c r="K73" s="83" t="s">
        <v>46</v>
      </c>
      <c r="L73" s="138">
        <v>0.85661344561010389</v>
      </c>
      <c r="M73" s="138">
        <v>0.76347219224404639</v>
      </c>
      <c r="N73" s="138">
        <v>0.84156243410873854</v>
      </c>
      <c r="O73" s="138">
        <v>0.70003468299107818</v>
      </c>
      <c r="Q73" s="60" t="str">
        <f t="shared" si="18"/>
        <v>池田市</v>
      </c>
      <c r="R73" s="79">
        <f t="shared" si="16"/>
        <v>0.36601262735538409</v>
      </c>
      <c r="S73" s="79">
        <f t="shared" si="19"/>
        <v>0.31220364304294873</v>
      </c>
      <c r="T73" s="114">
        <f t="shared" si="20"/>
        <v>5.3999999999999995</v>
      </c>
      <c r="U73" s="60" t="str">
        <f t="shared" si="21"/>
        <v>旭区</v>
      </c>
      <c r="V73" s="79">
        <f t="shared" si="22"/>
        <v>0.387319412049971</v>
      </c>
      <c r="W73" s="79">
        <f t="shared" si="23"/>
        <v>0.43291738811013841</v>
      </c>
      <c r="X73" s="114">
        <f t="shared" si="24"/>
        <v>-4.5999999999999988</v>
      </c>
      <c r="Z73" s="79">
        <f t="shared" si="25"/>
        <v>0.49844628676242603</v>
      </c>
      <c r="AA73" s="79">
        <f t="shared" si="26"/>
        <v>0.48497070672526693</v>
      </c>
      <c r="AB73" s="114">
        <f t="shared" si="27"/>
        <v>1.3000000000000012</v>
      </c>
      <c r="AC73" s="79">
        <f t="shared" si="28"/>
        <v>0.51628889732520844</v>
      </c>
      <c r="AD73" s="79">
        <f t="shared" si="29"/>
        <v>0.4976983487540011</v>
      </c>
      <c r="AE73" s="114">
        <f t="shared" si="30"/>
        <v>1.8000000000000016</v>
      </c>
      <c r="AF73" s="84">
        <v>0</v>
      </c>
    </row>
    <row r="74" spans="2:32" s="62" customFormat="1" ht="13.5" customHeight="1">
      <c r="B74" s="82">
        <v>69</v>
      </c>
      <c r="C74" s="83" t="s">
        <v>47</v>
      </c>
      <c r="D74" s="142">
        <v>0.57155606020969107</v>
      </c>
      <c r="E74" s="143">
        <v>0.42952859535774107</v>
      </c>
      <c r="F74" s="142">
        <v>0.55753254914893102</v>
      </c>
      <c r="G74" s="143">
        <v>0.35703930521495253</v>
      </c>
      <c r="J74" s="136">
        <v>69</v>
      </c>
      <c r="K74" s="83" t="s">
        <v>47</v>
      </c>
      <c r="L74" s="138">
        <v>0.31703892669303924</v>
      </c>
      <c r="M74" s="138">
        <v>0.22788990825688074</v>
      </c>
      <c r="N74" s="138">
        <v>0.42882970156598377</v>
      </c>
      <c r="O74" s="138">
        <v>0.34218041845160491</v>
      </c>
      <c r="Q74" s="60" t="str">
        <f t="shared" si="18"/>
        <v>門真市</v>
      </c>
      <c r="R74" s="79">
        <f t="shared" si="16"/>
        <v>0.36581621714614065</v>
      </c>
      <c r="S74" s="79">
        <f t="shared" si="19"/>
        <v>0.38975522796823153</v>
      </c>
      <c r="T74" s="114">
        <f t="shared" si="20"/>
        <v>-2.4000000000000021</v>
      </c>
      <c r="U74" s="60" t="str">
        <f t="shared" si="21"/>
        <v>熊取町</v>
      </c>
      <c r="V74" s="79">
        <f t="shared" si="22"/>
        <v>0.35703930521495253</v>
      </c>
      <c r="W74" s="79">
        <f t="shared" si="23"/>
        <v>0.34218041845160491</v>
      </c>
      <c r="X74" s="114">
        <f t="shared" si="24"/>
        <v>1.4999999999999958</v>
      </c>
      <c r="Z74" s="79">
        <f t="shared" si="25"/>
        <v>0.49844628676242603</v>
      </c>
      <c r="AA74" s="79">
        <f t="shared" si="26"/>
        <v>0.48497070672526693</v>
      </c>
      <c r="AB74" s="114">
        <f t="shared" si="27"/>
        <v>1.3000000000000012</v>
      </c>
      <c r="AC74" s="79">
        <f t="shared" si="28"/>
        <v>0.51628889732520844</v>
      </c>
      <c r="AD74" s="79">
        <f t="shared" si="29"/>
        <v>0.4976983487540011</v>
      </c>
      <c r="AE74" s="114">
        <f t="shared" si="30"/>
        <v>1.8000000000000016</v>
      </c>
      <c r="AF74" s="84">
        <v>0</v>
      </c>
    </row>
    <row r="75" spans="2:32" s="62" customFormat="1" ht="13.5" customHeight="1">
      <c r="B75" s="82">
        <v>70</v>
      </c>
      <c r="C75" s="83" t="s">
        <v>48</v>
      </c>
      <c r="D75" s="144">
        <v>0.21639810332316076</v>
      </c>
      <c r="E75" s="145">
        <v>0.17142857142857143</v>
      </c>
      <c r="F75" s="144">
        <v>0.27650322120052151</v>
      </c>
      <c r="G75" s="145">
        <v>0.26395173453996984</v>
      </c>
      <c r="J75" s="136">
        <v>70</v>
      </c>
      <c r="K75" s="83" t="s">
        <v>48</v>
      </c>
      <c r="L75" s="138">
        <v>0.54066444926735924</v>
      </c>
      <c r="M75" s="138">
        <v>0.26455026455026454</v>
      </c>
      <c r="N75" s="138">
        <v>0.32450747281744524</v>
      </c>
      <c r="O75" s="138">
        <v>0.18888480842208349</v>
      </c>
      <c r="Q75" s="60" t="str">
        <f t="shared" si="18"/>
        <v>住之江区</v>
      </c>
      <c r="R75" s="79">
        <f t="shared" si="16"/>
        <v>0.30818828714168589</v>
      </c>
      <c r="S75" s="79">
        <f t="shared" si="19"/>
        <v>0.33284598573427909</v>
      </c>
      <c r="T75" s="114">
        <f t="shared" si="20"/>
        <v>-2.5000000000000022</v>
      </c>
      <c r="U75" s="60" t="str">
        <f t="shared" si="21"/>
        <v>松原市</v>
      </c>
      <c r="V75" s="79">
        <f t="shared" si="22"/>
        <v>0.3546990229183824</v>
      </c>
      <c r="W75" s="79">
        <f t="shared" si="23"/>
        <v>0.32928250648296725</v>
      </c>
      <c r="X75" s="114">
        <f t="shared" si="24"/>
        <v>2.599999999999997</v>
      </c>
      <c r="Z75" s="79">
        <f t="shared" si="25"/>
        <v>0.49844628676242603</v>
      </c>
      <c r="AA75" s="79">
        <f t="shared" si="26"/>
        <v>0.48497070672526693</v>
      </c>
      <c r="AB75" s="114">
        <f t="shared" si="27"/>
        <v>1.3000000000000012</v>
      </c>
      <c r="AC75" s="79">
        <f t="shared" si="28"/>
        <v>0.51628889732520844</v>
      </c>
      <c r="AD75" s="79">
        <f t="shared" si="29"/>
        <v>0.4976983487540011</v>
      </c>
      <c r="AE75" s="114">
        <f t="shared" si="30"/>
        <v>1.8000000000000016</v>
      </c>
      <c r="AF75" s="84">
        <v>0</v>
      </c>
    </row>
    <row r="76" spans="2:32" s="62" customFormat="1" ht="13.5" customHeight="1">
      <c r="B76" s="82">
        <v>71</v>
      </c>
      <c r="C76" s="83" t="s">
        <v>49</v>
      </c>
      <c r="D76" s="144">
        <v>0.41045869554863895</v>
      </c>
      <c r="E76" s="145">
        <v>0.51243243243243242</v>
      </c>
      <c r="F76" s="144">
        <v>0.46797488867655923</v>
      </c>
      <c r="G76" s="145">
        <v>0.46549087572637377</v>
      </c>
      <c r="J76" s="136">
        <v>71</v>
      </c>
      <c r="K76" s="83" t="s">
        <v>49</v>
      </c>
      <c r="L76" s="138">
        <v>0.47973309904305084</v>
      </c>
      <c r="M76" s="138">
        <v>0.51956181533646317</v>
      </c>
      <c r="N76" s="138">
        <v>0.62201071507254047</v>
      </c>
      <c r="O76" s="138">
        <v>0.46312504399652726</v>
      </c>
      <c r="Q76" s="60" t="str">
        <f t="shared" si="18"/>
        <v>柏原市</v>
      </c>
      <c r="R76" s="79">
        <f t="shared" si="16"/>
        <v>0.29542046676332823</v>
      </c>
      <c r="S76" s="79">
        <f t="shared" si="19"/>
        <v>0.32051337065898788</v>
      </c>
      <c r="T76" s="114">
        <f t="shared" si="20"/>
        <v>-2.6000000000000023</v>
      </c>
      <c r="U76" s="60" t="str">
        <f t="shared" si="21"/>
        <v>交野市</v>
      </c>
      <c r="V76" s="79">
        <f t="shared" si="22"/>
        <v>0.34559342346562411</v>
      </c>
      <c r="W76" s="79">
        <f t="shared" si="23"/>
        <v>0.31250310343115351</v>
      </c>
      <c r="X76" s="114">
        <f t="shared" si="24"/>
        <v>3.2999999999999972</v>
      </c>
      <c r="Z76" s="79">
        <f t="shared" si="25"/>
        <v>0.49844628676242603</v>
      </c>
      <c r="AA76" s="79">
        <f t="shared" si="26"/>
        <v>0.48497070672526693</v>
      </c>
      <c r="AB76" s="114">
        <f t="shared" si="27"/>
        <v>1.3000000000000012</v>
      </c>
      <c r="AC76" s="79">
        <f t="shared" si="28"/>
        <v>0.51628889732520844</v>
      </c>
      <c r="AD76" s="79">
        <f t="shared" si="29"/>
        <v>0.4976983487540011</v>
      </c>
      <c r="AE76" s="114">
        <f t="shared" si="30"/>
        <v>1.8000000000000016</v>
      </c>
      <c r="AF76" s="84">
        <v>0</v>
      </c>
    </row>
    <row r="77" spans="2:32" s="62" customFormat="1" ht="13.5" customHeight="1">
      <c r="B77" s="82">
        <v>72</v>
      </c>
      <c r="C77" s="83" t="s">
        <v>27</v>
      </c>
      <c r="D77" s="142">
        <v>0.75053693991802684</v>
      </c>
      <c r="E77" s="143">
        <v>0.57571214392803594</v>
      </c>
      <c r="F77" s="142">
        <v>0.7460145874601104</v>
      </c>
      <c r="G77" s="143">
        <v>0.6857997735159963</v>
      </c>
      <c r="J77" s="136">
        <v>72</v>
      </c>
      <c r="K77" s="83" t="s">
        <v>27</v>
      </c>
      <c r="L77" s="138">
        <v>0.79388983029261961</v>
      </c>
      <c r="M77" s="138">
        <v>0.65288146724485963</v>
      </c>
      <c r="N77" s="138">
        <v>0.8119572458370532</v>
      </c>
      <c r="O77" s="138">
        <v>0.67982911205631757</v>
      </c>
      <c r="Q77" s="60" t="str">
        <f t="shared" si="18"/>
        <v>松原市</v>
      </c>
      <c r="R77" s="79">
        <f t="shared" si="16"/>
        <v>0.2860132186127895</v>
      </c>
      <c r="S77" s="79">
        <f t="shared" si="19"/>
        <v>0.28699971763685939</v>
      </c>
      <c r="T77" s="114">
        <f t="shared" si="20"/>
        <v>-0.10000000000000009</v>
      </c>
      <c r="U77" s="60" t="str">
        <f t="shared" si="21"/>
        <v>能勢町</v>
      </c>
      <c r="V77" s="79">
        <f t="shared" si="22"/>
        <v>0.33075756374828208</v>
      </c>
      <c r="W77" s="79">
        <f t="shared" si="23"/>
        <v>0.38705909028174845</v>
      </c>
      <c r="X77" s="114">
        <f t="shared" si="24"/>
        <v>-5.6</v>
      </c>
      <c r="Z77" s="79">
        <f t="shared" si="25"/>
        <v>0.49844628676242603</v>
      </c>
      <c r="AA77" s="79">
        <f t="shared" si="26"/>
        <v>0.48497070672526693</v>
      </c>
      <c r="AB77" s="114">
        <f t="shared" si="27"/>
        <v>1.3000000000000012</v>
      </c>
      <c r="AC77" s="79">
        <f t="shared" si="28"/>
        <v>0.51628889732520844</v>
      </c>
      <c r="AD77" s="79">
        <f t="shared" si="29"/>
        <v>0.4976983487540011</v>
      </c>
      <c r="AE77" s="114">
        <f t="shared" si="30"/>
        <v>1.8000000000000016</v>
      </c>
      <c r="AF77" s="84">
        <v>0</v>
      </c>
    </row>
    <row r="78" spans="2:32" s="62" customFormat="1" ht="13.5" customHeight="1">
      <c r="B78" s="82">
        <v>73</v>
      </c>
      <c r="C78" s="83" t="s">
        <v>28</v>
      </c>
      <c r="D78" s="142">
        <v>0.45465033258439658</v>
      </c>
      <c r="E78" s="143">
        <v>0.5992928697701827</v>
      </c>
      <c r="F78" s="142">
        <v>0.42656302060685469</v>
      </c>
      <c r="G78" s="143">
        <v>0.54029694264069261</v>
      </c>
      <c r="J78" s="139">
        <v>73</v>
      </c>
      <c r="K78" s="140" t="s">
        <v>28</v>
      </c>
      <c r="L78" s="138">
        <v>0.39748748812462137</v>
      </c>
      <c r="M78" s="138">
        <v>0.60233297985153766</v>
      </c>
      <c r="N78" s="138">
        <v>0.33472580266577978</v>
      </c>
      <c r="O78" s="138">
        <v>0.57065773138158482</v>
      </c>
      <c r="Q78" s="60" t="str">
        <f t="shared" si="18"/>
        <v>都島区</v>
      </c>
      <c r="R78" s="79">
        <f t="shared" si="16"/>
        <v>0.276897164705798</v>
      </c>
      <c r="S78" s="79">
        <f t="shared" si="19"/>
        <v>0.2941191024750256</v>
      </c>
      <c r="T78" s="114">
        <f t="shared" si="20"/>
        <v>-1.699999999999996</v>
      </c>
      <c r="U78" s="60" t="str">
        <f t="shared" si="21"/>
        <v>柏原市</v>
      </c>
      <c r="V78" s="79">
        <f t="shared" si="22"/>
        <v>0.31326076619096288</v>
      </c>
      <c r="W78" s="79">
        <f t="shared" si="23"/>
        <v>0.38413619583250608</v>
      </c>
      <c r="X78" s="114">
        <f t="shared" si="24"/>
        <v>-7.1000000000000005</v>
      </c>
      <c r="Z78" s="79">
        <f t="shared" si="25"/>
        <v>0.49844628676242603</v>
      </c>
      <c r="AA78" s="79">
        <f t="shared" si="26"/>
        <v>0.48497070672526693</v>
      </c>
      <c r="AB78" s="114">
        <f t="shared" si="27"/>
        <v>1.3000000000000012</v>
      </c>
      <c r="AC78" s="79">
        <f t="shared" si="28"/>
        <v>0.51628889732520844</v>
      </c>
      <c r="AD78" s="79">
        <f t="shared" si="29"/>
        <v>0.4976983487540011</v>
      </c>
      <c r="AE78" s="114">
        <f t="shared" si="30"/>
        <v>1.8000000000000016</v>
      </c>
      <c r="AF78" s="84">
        <v>0</v>
      </c>
    </row>
    <row r="79" spans="2:32" s="62" customFormat="1" ht="13.5" customHeight="1" thickBot="1">
      <c r="B79" s="82">
        <v>74</v>
      </c>
      <c r="C79" s="83" t="s">
        <v>29</v>
      </c>
      <c r="D79" s="142">
        <v>0.48403337169159955</v>
      </c>
      <c r="E79" s="143">
        <v>0.65249537892791132</v>
      </c>
      <c r="F79" s="142">
        <v>0.41439175584131771</v>
      </c>
      <c r="G79" s="143">
        <v>0.54258783204798633</v>
      </c>
      <c r="I79" s="141"/>
      <c r="J79" s="137">
        <v>74</v>
      </c>
      <c r="K79" s="83" t="s">
        <v>29</v>
      </c>
      <c r="L79" s="138">
        <v>0.60461225483650538</v>
      </c>
      <c r="M79" s="138">
        <v>0.58356940509915012</v>
      </c>
      <c r="N79" s="138">
        <v>0.54449262907357499</v>
      </c>
      <c r="O79" s="138">
        <v>0.60117019202978916</v>
      </c>
      <c r="Q79" s="60" t="str">
        <f t="shared" si="18"/>
        <v>田尻町</v>
      </c>
      <c r="R79" s="79">
        <f t="shared" si="16"/>
        <v>0.27650322120052151</v>
      </c>
      <c r="S79" s="79">
        <f t="shared" si="19"/>
        <v>0.32450747281744524</v>
      </c>
      <c r="T79" s="114">
        <f t="shared" si="20"/>
        <v>-4.7999999999999989</v>
      </c>
      <c r="U79" s="60" t="str">
        <f t="shared" si="21"/>
        <v>田尻町</v>
      </c>
      <c r="V79" s="79">
        <f t="shared" si="22"/>
        <v>0.26395173453996984</v>
      </c>
      <c r="W79" s="79">
        <f t="shared" si="23"/>
        <v>0.18888480842208349</v>
      </c>
      <c r="X79" s="114">
        <f t="shared" si="24"/>
        <v>7.5000000000000009</v>
      </c>
      <c r="Z79" s="79">
        <f t="shared" si="25"/>
        <v>0.49844628676242603</v>
      </c>
      <c r="AA79" s="79">
        <f t="shared" si="26"/>
        <v>0.48497070672526693</v>
      </c>
      <c r="AB79" s="114">
        <f t="shared" si="27"/>
        <v>1.3000000000000012</v>
      </c>
      <c r="AC79" s="79">
        <f t="shared" si="28"/>
        <v>0.51628889732520844</v>
      </c>
      <c r="AD79" s="79">
        <f t="shared" si="29"/>
        <v>0.4976983487540011</v>
      </c>
      <c r="AE79" s="114">
        <f t="shared" si="30"/>
        <v>1.8000000000000016</v>
      </c>
      <c r="AF79" s="84">
        <v>9999</v>
      </c>
    </row>
    <row r="80" spans="2:32" s="62" customFormat="1" ht="13.5" customHeight="1" thickTop="1">
      <c r="B80" s="207" t="s">
        <v>0</v>
      </c>
      <c r="C80" s="208"/>
      <c r="D80" s="32">
        <v>0.51745283557197219</v>
      </c>
      <c r="E80" s="33">
        <v>0.5249142882005482</v>
      </c>
      <c r="F80" s="32">
        <f>'年齢階層別_普及率(金額)'!N14</f>
        <v>0.49844628676242603</v>
      </c>
      <c r="G80" s="33">
        <f>'年齢階層別_普及率(数量)'!N13</f>
        <v>0.51628889732520844</v>
      </c>
      <c r="I80" s="141"/>
      <c r="J80" s="205" t="s">
        <v>0</v>
      </c>
      <c r="K80" s="206"/>
      <c r="L80" s="138">
        <v>0.48679942566462164</v>
      </c>
      <c r="M80" s="138">
        <v>0.50533722309047169</v>
      </c>
      <c r="N80" s="138">
        <v>0.48497070672526693</v>
      </c>
      <c r="O80" s="138">
        <v>0.4976983487540011</v>
      </c>
      <c r="Z80" s="85"/>
      <c r="AA80" s="85"/>
      <c r="AB80" s="85"/>
      <c r="AC80" s="85"/>
      <c r="AD80" s="85"/>
      <c r="AE80" s="85"/>
      <c r="AF80" s="86"/>
    </row>
  </sheetData>
  <mergeCells count="23">
    <mergeCell ref="AF4:AF5"/>
    <mergeCell ref="J80:K80"/>
    <mergeCell ref="Q4:T4"/>
    <mergeCell ref="B80:C80"/>
    <mergeCell ref="D4:D5"/>
    <mergeCell ref="E4:E5"/>
    <mergeCell ref="F4:F5"/>
    <mergeCell ref="G4:G5"/>
    <mergeCell ref="B3:B5"/>
    <mergeCell ref="C3:C5"/>
    <mergeCell ref="D3:E3"/>
    <mergeCell ref="F3:G3"/>
    <mergeCell ref="J3:J5"/>
    <mergeCell ref="K3:K5"/>
    <mergeCell ref="L3:M3"/>
    <mergeCell ref="N3:O3"/>
    <mergeCell ref="L4:L5"/>
    <mergeCell ref="U4:X4"/>
    <mergeCell ref="Z4:AB4"/>
    <mergeCell ref="AC4:AE4"/>
    <mergeCell ref="M4:M5"/>
    <mergeCell ref="N4:N5"/>
    <mergeCell ref="O4:O5"/>
  </mergeCells>
  <phoneticPr fontId="3"/>
  <pageMargins left="0.70866141732283472" right="0.70866141732283472" top="0.74803149606299213" bottom="0.74803149606299213" header="0.31496062992125984" footer="0.31496062992125984"/>
  <pageSetup paperSize="8" scale="73" fitToWidth="0" fitToHeight="0" orientation="landscape" r:id="rId1"/>
  <headerFooter>
    <oddHeader>&amp;R&amp;"ＭＳ 明朝,標準"&amp;12 2-14.②ジェネリック医薬品分析(歯科)</oddHeader>
  </headerFooter>
  <ignoredErrors>
    <ignoredError sqref="R6:R79 V6:V79"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J80"/>
  <sheetViews>
    <sheetView showGridLines="0" zoomScaleNormal="100" zoomScaleSheetLayoutView="32" workbookViewId="0"/>
  </sheetViews>
  <sheetFormatPr defaultColWidth="9" defaultRowHeight="13.5"/>
  <cols>
    <col min="1" max="1" width="4.625" style="17" customWidth="1"/>
    <col min="2" max="9" width="15.375" style="17" customWidth="1"/>
    <col min="10" max="12" width="20.625" style="17" customWidth="1"/>
    <col min="13" max="13" width="6.625" style="17" customWidth="1"/>
    <col min="14" max="16384" width="9" style="17"/>
  </cols>
  <sheetData>
    <row r="1" spans="2:10" ht="16.5" customHeight="1">
      <c r="B1" s="17" t="s">
        <v>171</v>
      </c>
      <c r="J1" s="17" t="s">
        <v>172</v>
      </c>
    </row>
    <row r="2" spans="2:10" ht="16.5" customHeight="1">
      <c r="B2" s="17" t="s">
        <v>147</v>
      </c>
      <c r="J2" s="17" t="s">
        <v>148</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rowBreaks count="1" manualBreakCount="1">
    <brk id="78"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31" customWidth="1"/>
    <col min="2" max="2" width="2.125" style="31" customWidth="1"/>
    <col min="3" max="3" width="8.375" style="31" customWidth="1"/>
    <col min="4" max="4" width="11.625" style="31" customWidth="1"/>
    <col min="5" max="5" width="5.5" style="31" bestFit="1" customWidth="1"/>
    <col min="6" max="6" width="11.625" style="31" customWidth="1"/>
    <col min="7" max="7" width="5.5" style="31" customWidth="1"/>
    <col min="8" max="16" width="8.875" style="31" customWidth="1"/>
    <col min="17" max="16384" width="9" style="18"/>
  </cols>
  <sheetData>
    <row r="1" spans="2:15" ht="16.5" customHeight="1">
      <c r="B1" s="31" t="s">
        <v>171</v>
      </c>
    </row>
    <row r="2" spans="2:15" ht="16.5" customHeight="1">
      <c r="B2" s="31" t="s">
        <v>148</v>
      </c>
    </row>
    <row r="4" spans="2:15" ht="13.5" customHeight="1">
      <c r="B4" s="63"/>
      <c r="C4" s="64"/>
      <c r="D4" s="64"/>
      <c r="E4" s="64"/>
      <c r="F4" s="64"/>
      <c r="G4" s="65"/>
    </row>
    <row r="5" spans="2:15" ht="13.5" customHeight="1">
      <c r="B5" s="66"/>
      <c r="C5" s="67"/>
      <c r="D5" s="68">
        <v>0.753</v>
      </c>
      <c r="E5" s="69" t="s">
        <v>157</v>
      </c>
      <c r="F5" s="70">
        <v>0.871</v>
      </c>
      <c r="G5" s="71" t="s">
        <v>176</v>
      </c>
    </row>
    <row r="6" spans="2:15">
      <c r="B6" s="66"/>
      <c r="D6" s="68"/>
      <c r="E6" s="69"/>
      <c r="F6" s="70"/>
      <c r="G6" s="71"/>
    </row>
    <row r="7" spans="2:15">
      <c r="B7" s="66"/>
      <c r="C7" s="72"/>
      <c r="D7" s="68">
        <v>0.63400000000000001</v>
      </c>
      <c r="E7" s="69" t="s">
        <v>157</v>
      </c>
      <c r="F7" s="70">
        <v>0.753</v>
      </c>
      <c r="G7" s="71" t="s">
        <v>177</v>
      </c>
    </row>
    <row r="8" spans="2:15">
      <c r="B8" s="66"/>
      <c r="D8" s="68"/>
      <c r="E8" s="69"/>
      <c r="F8" s="70"/>
      <c r="G8" s="71"/>
    </row>
    <row r="9" spans="2:15">
      <c r="B9" s="66"/>
      <c r="C9" s="73"/>
      <c r="D9" s="68">
        <v>0.51500000000000001</v>
      </c>
      <c r="E9" s="69" t="s">
        <v>157</v>
      </c>
      <c r="F9" s="70">
        <v>0.63400000000000001</v>
      </c>
      <c r="G9" s="71" t="s">
        <v>177</v>
      </c>
    </row>
    <row r="10" spans="2:15">
      <c r="B10" s="66"/>
      <c r="D10" s="68"/>
      <c r="E10" s="69"/>
      <c r="F10" s="70"/>
      <c r="G10" s="71"/>
    </row>
    <row r="11" spans="2:15">
      <c r="B11" s="66"/>
      <c r="C11" s="74"/>
      <c r="D11" s="68">
        <v>0.39600000000000002</v>
      </c>
      <c r="E11" s="69" t="s">
        <v>157</v>
      </c>
      <c r="F11" s="70">
        <v>0.51500000000000001</v>
      </c>
      <c r="G11" s="71" t="s">
        <v>177</v>
      </c>
    </row>
    <row r="12" spans="2:15">
      <c r="B12" s="66"/>
      <c r="D12" s="68"/>
      <c r="E12" s="69"/>
      <c r="F12" s="70"/>
      <c r="G12" s="71"/>
    </row>
    <row r="13" spans="2:15">
      <c r="B13" s="66"/>
      <c r="C13" s="75"/>
      <c r="D13" s="68">
        <v>0.27700000000000002</v>
      </c>
      <c r="E13" s="69" t="s">
        <v>157</v>
      </c>
      <c r="F13" s="70">
        <v>0.39600000000000002</v>
      </c>
      <c r="G13" s="71" t="s">
        <v>177</v>
      </c>
    </row>
    <row r="14" spans="2:15">
      <c r="B14" s="76"/>
      <c r="C14" s="77"/>
      <c r="D14" s="77"/>
      <c r="E14" s="77"/>
      <c r="F14" s="77"/>
      <c r="G14" s="78"/>
    </row>
    <row r="16" spans="2:15">
      <c r="B16" s="63"/>
      <c r="C16" s="64"/>
      <c r="D16" s="64"/>
      <c r="E16" s="64"/>
      <c r="F16" s="64"/>
      <c r="G16" s="64"/>
      <c r="H16" s="64"/>
      <c r="I16" s="64"/>
      <c r="J16" s="64"/>
      <c r="K16" s="64"/>
      <c r="L16" s="64"/>
      <c r="M16" s="64"/>
      <c r="N16" s="64"/>
      <c r="O16" s="134"/>
    </row>
    <row r="17" spans="2:15">
      <c r="B17" s="66"/>
      <c r="O17" s="109"/>
    </row>
    <row r="18" spans="2:15">
      <c r="B18" s="66"/>
      <c r="O18" s="109"/>
    </row>
    <row r="19" spans="2:15">
      <c r="B19" s="66"/>
      <c r="O19" s="109"/>
    </row>
    <row r="20" spans="2:15">
      <c r="B20" s="66"/>
      <c r="O20" s="109"/>
    </row>
    <row r="21" spans="2:15">
      <c r="B21" s="66"/>
      <c r="O21" s="109"/>
    </row>
    <row r="22" spans="2:15">
      <c r="B22" s="66"/>
      <c r="O22" s="109"/>
    </row>
    <row r="23" spans="2:15">
      <c r="B23" s="66"/>
      <c r="O23" s="109"/>
    </row>
    <row r="24" spans="2:15">
      <c r="B24" s="66"/>
      <c r="O24" s="109"/>
    </row>
    <row r="25" spans="2:15">
      <c r="B25" s="66"/>
      <c r="O25" s="109"/>
    </row>
    <row r="26" spans="2:15">
      <c r="B26" s="66"/>
      <c r="O26" s="109"/>
    </row>
    <row r="27" spans="2:15">
      <c r="B27" s="66"/>
      <c r="O27" s="109"/>
    </row>
    <row r="28" spans="2:15">
      <c r="B28" s="66"/>
      <c r="O28" s="109"/>
    </row>
    <row r="29" spans="2:15">
      <c r="B29" s="66"/>
      <c r="O29" s="109"/>
    </row>
    <row r="30" spans="2:15">
      <c r="B30" s="66"/>
      <c r="O30" s="109"/>
    </row>
    <row r="31" spans="2:15">
      <c r="B31" s="66"/>
      <c r="O31" s="109"/>
    </row>
    <row r="32" spans="2:15">
      <c r="B32" s="66"/>
      <c r="O32" s="109"/>
    </row>
    <row r="33" spans="2:15">
      <c r="B33" s="66"/>
      <c r="O33" s="109"/>
    </row>
    <row r="34" spans="2:15">
      <c r="B34" s="66"/>
      <c r="O34" s="109"/>
    </row>
    <row r="35" spans="2:15">
      <c r="B35" s="66"/>
      <c r="O35" s="109"/>
    </row>
    <row r="36" spans="2:15">
      <c r="B36" s="66"/>
      <c r="O36" s="109"/>
    </row>
    <row r="37" spans="2:15">
      <c r="B37" s="66"/>
      <c r="O37" s="109"/>
    </row>
    <row r="38" spans="2:15">
      <c r="B38" s="66"/>
      <c r="O38" s="109"/>
    </row>
    <row r="39" spans="2:15">
      <c r="B39" s="66"/>
      <c r="O39" s="109"/>
    </row>
    <row r="40" spans="2:15">
      <c r="B40" s="66"/>
      <c r="O40" s="109"/>
    </row>
    <row r="41" spans="2:15">
      <c r="B41" s="66"/>
      <c r="O41" s="109"/>
    </row>
    <row r="42" spans="2:15">
      <c r="B42" s="66"/>
      <c r="O42" s="109"/>
    </row>
    <row r="43" spans="2:15">
      <c r="B43" s="66"/>
      <c r="O43" s="109"/>
    </row>
    <row r="44" spans="2:15">
      <c r="B44" s="66"/>
      <c r="O44" s="109"/>
    </row>
    <row r="45" spans="2:15">
      <c r="B45" s="66"/>
      <c r="O45" s="109"/>
    </row>
    <row r="46" spans="2:15">
      <c r="B46" s="66"/>
      <c r="O46" s="109"/>
    </row>
    <row r="47" spans="2:15">
      <c r="B47" s="66"/>
      <c r="O47" s="109"/>
    </row>
    <row r="48" spans="2:15">
      <c r="B48" s="66"/>
      <c r="O48" s="109"/>
    </row>
    <row r="49" spans="2:15">
      <c r="B49" s="66"/>
      <c r="O49" s="109"/>
    </row>
    <row r="50" spans="2:15">
      <c r="B50" s="66"/>
      <c r="O50" s="109"/>
    </row>
    <row r="51" spans="2:15">
      <c r="B51" s="66"/>
      <c r="O51" s="109"/>
    </row>
    <row r="52" spans="2:15">
      <c r="B52" s="66"/>
      <c r="O52" s="109"/>
    </row>
    <row r="53" spans="2:15">
      <c r="B53" s="66"/>
      <c r="O53" s="109"/>
    </row>
    <row r="54" spans="2:15">
      <c r="B54" s="66"/>
      <c r="O54" s="109"/>
    </row>
    <row r="55" spans="2:15">
      <c r="B55" s="66"/>
      <c r="O55" s="109"/>
    </row>
    <row r="56" spans="2:15">
      <c r="B56" s="66"/>
      <c r="O56" s="109"/>
    </row>
    <row r="57" spans="2:15">
      <c r="B57" s="66"/>
      <c r="O57" s="109"/>
    </row>
    <row r="58" spans="2:15">
      <c r="B58" s="66"/>
      <c r="O58" s="109"/>
    </row>
    <row r="59" spans="2:15">
      <c r="B59" s="66"/>
      <c r="O59" s="109"/>
    </row>
    <row r="60" spans="2:15">
      <c r="B60" s="66"/>
      <c r="O60" s="109"/>
    </row>
    <row r="61" spans="2:15">
      <c r="B61" s="66"/>
      <c r="O61" s="109"/>
    </row>
    <row r="62" spans="2:15">
      <c r="B62" s="66"/>
      <c r="O62" s="109"/>
    </row>
    <row r="63" spans="2:15">
      <c r="B63" s="66"/>
      <c r="O63" s="109"/>
    </row>
    <row r="64" spans="2:15">
      <c r="B64" s="66"/>
      <c r="O64" s="109"/>
    </row>
    <row r="65" spans="2:15">
      <c r="B65" s="66"/>
      <c r="O65" s="109"/>
    </row>
    <row r="66" spans="2:15">
      <c r="B66" s="66"/>
      <c r="O66" s="109"/>
    </row>
    <row r="67" spans="2:15">
      <c r="B67" s="66"/>
      <c r="O67" s="109"/>
    </row>
    <row r="68" spans="2:15">
      <c r="B68" s="66"/>
      <c r="O68" s="109"/>
    </row>
    <row r="69" spans="2:15">
      <c r="B69" s="66"/>
      <c r="O69" s="109"/>
    </row>
    <row r="70" spans="2:15">
      <c r="B70" s="66"/>
      <c r="O70" s="109"/>
    </row>
    <row r="71" spans="2:15">
      <c r="B71" s="66"/>
      <c r="O71" s="109"/>
    </row>
    <row r="72" spans="2:15">
      <c r="B72" s="66"/>
      <c r="O72" s="109"/>
    </row>
    <row r="73" spans="2:15">
      <c r="B73" s="66"/>
      <c r="O73" s="109"/>
    </row>
    <row r="74" spans="2:15">
      <c r="B74" s="66"/>
      <c r="O74" s="109"/>
    </row>
    <row r="75" spans="2:15">
      <c r="B75" s="66"/>
      <c r="O75" s="109"/>
    </row>
    <row r="76" spans="2:15">
      <c r="B76" s="66"/>
      <c r="O76" s="109"/>
    </row>
    <row r="77" spans="2:15">
      <c r="B77" s="66"/>
      <c r="O77" s="109"/>
    </row>
    <row r="78" spans="2:15">
      <c r="B78" s="66"/>
      <c r="O78" s="109"/>
    </row>
    <row r="79" spans="2:15">
      <c r="B79" s="66"/>
      <c r="O79" s="109"/>
    </row>
    <row r="80" spans="2:15">
      <c r="B80" s="108"/>
      <c r="O80" s="109"/>
    </row>
    <row r="81" spans="2:15">
      <c r="B81" s="108"/>
      <c r="O81" s="109"/>
    </row>
    <row r="82" spans="2:15">
      <c r="B82" s="108"/>
      <c r="O82" s="109"/>
    </row>
    <row r="83" spans="2:15">
      <c r="B83" s="108"/>
      <c r="O83" s="109"/>
    </row>
    <row r="84" spans="2:15">
      <c r="B84" s="135"/>
      <c r="C84" s="110"/>
      <c r="D84" s="110"/>
      <c r="E84" s="110"/>
      <c r="F84" s="110"/>
      <c r="G84" s="110"/>
      <c r="H84" s="110"/>
      <c r="I84" s="110"/>
      <c r="J84" s="110"/>
      <c r="K84" s="110"/>
      <c r="L84" s="110"/>
      <c r="M84" s="110"/>
      <c r="N84" s="110"/>
      <c r="O84" s="111"/>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J80"/>
  <sheetViews>
    <sheetView showGridLines="0" zoomScaleNormal="100" zoomScaleSheetLayoutView="57" workbookViewId="0"/>
  </sheetViews>
  <sheetFormatPr defaultColWidth="9" defaultRowHeight="13.5"/>
  <cols>
    <col min="1" max="1" width="4.625" style="17" customWidth="1"/>
    <col min="2" max="9" width="15.375" style="17" customWidth="1"/>
    <col min="10" max="12" width="20.625" style="17" customWidth="1"/>
    <col min="13" max="13" width="6.625" style="17" customWidth="1"/>
    <col min="14" max="16384" width="9" style="17"/>
  </cols>
  <sheetData>
    <row r="1" spans="2:10" ht="16.5" customHeight="1">
      <c r="B1" s="17" t="s">
        <v>173</v>
      </c>
      <c r="J1" s="17" t="s">
        <v>174</v>
      </c>
    </row>
    <row r="2" spans="2:10" ht="16.5" customHeight="1">
      <c r="B2" s="17" t="s">
        <v>149</v>
      </c>
      <c r="J2" s="17" t="s">
        <v>148</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31" customWidth="1"/>
    <col min="2" max="2" width="2.125" style="31" customWidth="1"/>
    <col min="3" max="3" width="8.375" style="31" customWidth="1"/>
    <col min="4" max="4" width="11.625" style="31" customWidth="1"/>
    <col min="5" max="5" width="5.5" style="31" bestFit="1" customWidth="1"/>
    <col min="6" max="6" width="11.625" style="31" customWidth="1"/>
    <col min="7" max="7" width="5.5" style="31" customWidth="1"/>
    <col min="8" max="16" width="8.875" style="31" customWidth="1"/>
    <col min="17" max="16384" width="9" style="18"/>
  </cols>
  <sheetData>
    <row r="1" spans="2:15" ht="16.5" customHeight="1">
      <c r="B1" s="31" t="s">
        <v>173</v>
      </c>
    </row>
    <row r="2" spans="2:15" ht="16.5" customHeight="1">
      <c r="B2" s="31" t="s">
        <v>148</v>
      </c>
    </row>
    <row r="4" spans="2:15" ht="13.5" customHeight="1">
      <c r="B4" s="63"/>
      <c r="C4" s="64"/>
      <c r="D4" s="64"/>
      <c r="E4" s="64"/>
      <c r="F4" s="64"/>
      <c r="G4" s="65"/>
    </row>
    <row r="5" spans="2:15" ht="13.5" customHeight="1">
      <c r="B5" s="66"/>
      <c r="C5" s="67"/>
      <c r="D5" s="68">
        <v>0.61599999999999988</v>
      </c>
      <c r="E5" s="69" t="s">
        <v>157</v>
      </c>
      <c r="F5" s="70">
        <v>0.70199999999999996</v>
      </c>
      <c r="G5" s="71" t="s">
        <v>176</v>
      </c>
    </row>
    <row r="6" spans="2:15">
      <c r="B6" s="66"/>
      <c r="D6" s="68"/>
      <c r="E6" s="69"/>
      <c r="F6" s="70"/>
      <c r="G6" s="71"/>
    </row>
    <row r="7" spans="2:15">
      <c r="B7" s="66"/>
      <c r="C7" s="72"/>
      <c r="D7" s="68">
        <v>0.52799999999999991</v>
      </c>
      <c r="E7" s="69" t="s">
        <v>157</v>
      </c>
      <c r="F7" s="70">
        <v>0.61599999999999988</v>
      </c>
      <c r="G7" s="71" t="s">
        <v>177</v>
      </c>
    </row>
    <row r="8" spans="2:15">
      <c r="B8" s="66"/>
      <c r="D8" s="68"/>
      <c r="E8" s="69"/>
      <c r="F8" s="70"/>
      <c r="G8" s="71"/>
    </row>
    <row r="9" spans="2:15">
      <c r="B9" s="66"/>
      <c r="C9" s="73"/>
      <c r="D9" s="68">
        <v>0.43999999999999995</v>
      </c>
      <c r="E9" s="69" t="s">
        <v>157</v>
      </c>
      <c r="F9" s="70">
        <v>0.52799999999999991</v>
      </c>
      <c r="G9" s="71" t="s">
        <v>177</v>
      </c>
    </row>
    <row r="10" spans="2:15">
      <c r="B10" s="66"/>
      <c r="D10" s="68"/>
      <c r="E10" s="69"/>
      <c r="F10" s="70"/>
      <c r="G10" s="71"/>
    </row>
    <row r="11" spans="2:15">
      <c r="B11" s="66"/>
      <c r="C11" s="74"/>
      <c r="D11" s="68">
        <v>0.35199999999999998</v>
      </c>
      <c r="E11" s="69" t="s">
        <v>157</v>
      </c>
      <c r="F11" s="70">
        <v>0.43999999999999995</v>
      </c>
      <c r="G11" s="71" t="s">
        <v>177</v>
      </c>
    </row>
    <row r="12" spans="2:15">
      <c r="B12" s="66"/>
      <c r="D12" s="68"/>
      <c r="E12" s="69"/>
      <c r="F12" s="70"/>
      <c r="G12" s="71"/>
    </row>
    <row r="13" spans="2:15">
      <c r="B13" s="66"/>
      <c r="C13" s="75"/>
      <c r="D13" s="68">
        <v>0.26400000000000001</v>
      </c>
      <c r="E13" s="69" t="s">
        <v>157</v>
      </c>
      <c r="F13" s="70">
        <v>0.35199999999999998</v>
      </c>
      <c r="G13" s="71" t="s">
        <v>177</v>
      </c>
    </row>
    <row r="14" spans="2:15">
      <c r="B14" s="76"/>
      <c r="C14" s="77"/>
      <c r="D14" s="77"/>
      <c r="E14" s="77"/>
      <c r="F14" s="77"/>
      <c r="G14" s="78"/>
    </row>
    <row r="16" spans="2:15">
      <c r="B16" s="63"/>
      <c r="C16" s="64"/>
      <c r="D16" s="64"/>
      <c r="E16" s="64"/>
      <c r="F16" s="64"/>
      <c r="G16" s="64"/>
      <c r="H16" s="64"/>
      <c r="I16" s="64"/>
      <c r="J16" s="64"/>
      <c r="K16" s="64"/>
      <c r="L16" s="64"/>
      <c r="M16" s="64"/>
      <c r="N16" s="64"/>
      <c r="O16" s="134"/>
    </row>
    <row r="17" spans="2:15">
      <c r="B17" s="66"/>
      <c r="O17" s="109"/>
    </row>
    <row r="18" spans="2:15">
      <c r="B18" s="66"/>
      <c r="O18" s="109"/>
    </row>
    <row r="19" spans="2:15">
      <c r="B19" s="66"/>
      <c r="O19" s="109"/>
    </row>
    <row r="20" spans="2:15">
      <c r="B20" s="66"/>
      <c r="O20" s="109"/>
    </row>
    <row r="21" spans="2:15">
      <c r="B21" s="66"/>
      <c r="O21" s="109"/>
    </row>
    <row r="22" spans="2:15">
      <c r="B22" s="66"/>
      <c r="O22" s="109"/>
    </row>
    <row r="23" spans="2:15">
      <c r="B23" s="66"/>
      <c r="O23" s="109"/>
    </row>
    <row r="24" spans="2:15">
      <c r="B24" s="66"/>
      <c r="O24" s="109"/>
    </row>
    <row r="25" spans="2:15">
      <c r="B25" s="66"/>
      <c r="O25" s="109"/>
    </row>
    <row r="26" spans="2:15">
      <c r="B26" s="66"/>
      <c r="O26" s="109"/>
    </row>
    <row r="27" spans="2:15">
      <c r="B27" s="66"/>
      <c r="O27" s="109"/>
    </row>
    <row r="28" spans="2:15">
      <c r="B28" s="66"/>
      <c r="O28" s="109"/>
    </row>
    <row r="29" spans="2:15">
      <c r="B29" s="66"/>
      <c r="O29" s="109"/>
    </row>
    <row r="30" spans="2:15">
      <c r="B30" s="66"/>
      <c r="O30" s="109"/>
    </row>
    <row r="31" spans="2:15">
      <c r="B31" s="66"/>
      <c r="O31" s="109"/>
    </row>
    <row r="32" spans="2:15">
      <c r="B32" s="66"/>
      <c r="O32" s="109"/>
    </row>
    <row r="33" spans="2:15">
      <c r="B33" s="66"/>
      <c r="O33" s="109"/>
    </row>
    <row r="34" spans="2:15">
      <c r="B34" s="66"/>
      <c r="O34" s="109"/>
    </row>
    <row r="35" spans="2:15">
      <c r="B35" s="66"/>
      <c r="O35" s="109"/>
    </row>
    <row r="36" spans="2:15">
      <c r="B36" s="66"/>
      <c r="O36" s="109"/>
    </row>
    <row r="37" spans="2:15">
      <c r="B37" s="66"/>
      <c r="O37" s="109"/>
    </row>
    <row r="38" spans="2:15">
      <c r="B38" s="66"/>
      <c r="O38" s="109"/>
    </row>
    <row r="39" spans="2:15">
      <c r="B39" s="66"/>
      <c r="O39" s="109"/>
    </row>
    <row r="40" spans="2:15">
      <c r="B40" s="66"/>
      <c r="O40" s="109"/>
    </row>
    <row r="41" spans="2:15">
      <c r="B41" s="66"/>
      <c r="O41" s="109"/>
    </row>
    <row r="42" spans="2:15">
      <c r="B42" s="66"/>
      <c r="O42" s="109"/>
    </row>
    <row r="43" spans="2:15">
      <c r="B43" s="66"/>
      <c r="O43" s="109"/>
    </row>
    <row r="44" spans="2:15">
      <c r="B44" s="66"/>
      <c r="O44" s="109"/>
    </row>
    <row r="45" spans="2:15">
      <c r="B45" s="66"/>
      <c r="O45" s="109"/>
    </row>
    <row r="46" spans="2:15">
      <c r="B46" s="66"/>
      <c r="O46" s="109"/>
    </row>
    <row r="47" spans="2:15">
      <c r="B47" s="66"/>
      <c r="O47" s="109"/>
    </row>
    <row r="48" spans="2:15">
      <c r="B48" s="66"/>
      <c r="O48" s="109"/>
    </row>
    <row r="49" spans="2:15">
      <c r="B49" s="66"/>
      <c r="O49" s="109"/>
    </row>
    <row r="50" spans="2:15">
      <c r="B50" s="66"/>
      <c r="O50" s="109"/>
    </row>
    <row r="51" spans="2:15">
      <c r="B51" s="66"/>
      <c r="O51" s="109"/>
    </row>
    <row r="52" spans="2:15">
      <c r="B52" s="66"/>
      <c r="O52" s="109"/>
    </row>
    <row r="53" spans="2:15">
      <c r="B53" s="66"/>
      <c r="O53" s="109"/>
    </row>
    <row r="54" spans="2:15">
      <c r="B54" s="66"/>
      <c r="O54" s="109"/>
    </row>
    <row r="55" spans="2:15">
      <c r="B55" s="66"/>
      <c r="O55" s="109"/>
    </row>
    <row r="56" spans="2:15">
      <c r="B56" s="66"/>
      <c r="O56" s="109"/>
    </row>
    <row r="57" spans="2:15">
      <c r="B57" s="66"/>
      <c r="O57" s="109"/>
    </row>
    <row r="58" spans="2:15">
      <c r="B58" s="66"/>
      <c r="O58" s="109"/>
    </row>
    <row r="59" spans="2:15">
      <c r="B59" s="66"/>
      <c r="O59" s="109"/>
    </row>
    <row r="60" spans="2:15">
      <c r="B60" s="66"/>
      <c r="O60" s="109"/>
    </row>
    <row r="61" spans="2:15">
      <c r="B61" s="66"/>
      <c r="O61" s="109"/>
    </row>
    <row r="62" spans="2:15">
      <c r="B62" s="66"/>
      <c r="O62" s="109"/>
    </row>
    <row r="63" spans="2:15">
      <c r="B63" s="66"/>
      <c r="O63" s="109"/>
    </row>
    <row r="64" spans="2:15">
      <c r="B64" s="66"/>
      <c r="O64" s="109"/>
    </row>
    <row r="65" spans="2:15">
      <c r="B65" s="66"/>
      <c r="O65" s="109"/>
    </row>
    <row r="66" spans="2:15">
      <c r="B66" s="66"/>
      <c r="O66" s="109"/>
    </row>
    <row r="67" spans="2:15">
      <c r="B67" s="66"/>
      <c r="O67" s="109"/>
    </row>
    <row r="68" spans="2:15">
      <c r="B68" s="66"/>
      <c r="O68" s="109"/>
    </row>
    <row r="69" spans="2:15">
      <c r="B69" s="66"/>
      <c r="O69" s="109"/>
    </row>
    <row r="70" spans="2:15">
      <c r="B70" s="66"/>
      <c r="O70" s="109"/>
    </row>
    <row r="71" spans="2:15">
      <c r="B71" s="66"/>
      <c r="O71" s="109"/>
    </row>
    <row r="72" spans="2:15">
      <c r="B72" s="66"/>
      <c r="O72" s="109"/>
    </row>
    <row r="73" spans="2:15">
      <c r="B73" s="66"/>
      <c r="O73" s="109"/>
    </row>
    <row r="74" spans="2:15">
      <c r="B74" s="66"/>
      <c r="O74" s="109"/>
    </row>
    <row r="75" spans="2:15">
      <c r="B75" s="66"/>
      <c r="O75" s="109"/>
    </row>
    <row r="76" spans="2:15">
      <c r="B76" s="66"/>
      <c r="O76" s="109"/>
    </row>
    <row r="77" spans="2:15">
      <c r="B77" s="66"/>
      <c r="O77" s="109"/>
    </row>
    <row r="78" spans="2:15">
      <c r="B78" s="66"/>
      <c r="O78" s="109"/>
    </row>
    <row r="79" spans="2:15">
      <c r="B79" s="66"/>
      <c r="O79" s="109"/>
    </row>
    <row r="80" spans="2:15">
      <c r="B80" s="108"/>
      <c r="O80" s="109"/>
    </row>
    <row r="81" spans="2:15">
      <c r="B81" s="108"/>
      <c r="O81" s="109"/>
    </row>
    <row r="82" spans="2:15">
      <c r="B82" s="108"/>
      <c r="O82" s="109"/>
    </row>
    <row r="83" spans="2:15">
      <c r="B83" s="108"/>
      <c r="O83" s="109"/>
    </row>
    <row r="84" spans="2:15">
      <c r="B84" s="135"/>
      <c r="C84" s="110"/>
      <c r="D84" s="110"/>
      <c r="E84" s="110"/>
      <c r="F84" s="110"/>
      <c r="G84" s="110"/>
      <c r="H84" s="110"/>
      <c r="I84" s="110"/>
      <c r="J84" s="110"/>
      <c r="K84" s="110"/>
      <c r="L84" s="110"/>
      <c r="M84" s="110"/>
      <c r="N84" s="110"/>
      <c r="O84" s="111"/>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2-14.②ジェネリック医薬品分析(歯科)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年齢階層別_普及率(金額)</vt:lpstr>
      <vt:lpstr>男女別_普及率(金額)</vt:lpstr>
      <vt:lpstr>年齢階層別_普及率(数量)</vt:lpstr>
      <vt:lpstr>男女別_普及率(数量)</vt:lpstr>
      <vt:lpstr>市区町村別_普及率</vt:lpstr>
      <vt:lpstr>市区町村別_普及率(金額)グラフ</vt:lpstr>
      <vt:lpstr>市区町村別_普及率(金額)MAP</vt:lpstr>
      <vt:lpstr>市区町村別_普及率(数量)グラフ</vt:lpstr>
      <vt:lpstr>市区町村別_普及率(数量)MAP</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'年齢階層別_普及率(金額)'!Print_Area</vt:lpstr>
      <vt:lpstr>'年齢階層別_普及率(数量)'!Print_Area</vt:lpstr>
      <vt:lpstr>市区町村別_普及率!Print_Titles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2024-09-12T04:57:37Z</dcterms:created>
  <dcterms:modified xsi:type="dcterms:W3CDTF">2025-03-14T00:58:48Z</dcterms:modified>
  <cp:category/>
  <cp:contentStatus/>
  <dc:language/>
  <cp:version/>
</cp:coreProperties>
</file>