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288D06B4-2944-447D-AE80-B661214DC801}" xr6:coauthVersionLast="36" xr6:coauthVersionMax="36" xr10:uidLastSave="{00000000-0000-0000-0000-000000000000}"/>
  <bookViews>
    <workbookView xWindow="0" yWindow="0" windowWidth="28800" windowHeight="12015" tabRatio="825" xr2:uid="{00000000-000D-0000-FFFF-FFFF00000000}"/>
  </bookViews>
  <sheets>
    <sheet name="14市町別_医療費" sheetId="57" r:id="rId1"/>
    <sheet name="14市町別_被保険者一人当たりの医療費グラフ" sheetId="64" r:id="rId2"/>
    <sheet name="14市町別_被保険者一人当たりの医療費MAP" sheetId="65" r:id="rId3"/>
    <sheet name="14市町別_レセプト一件当たりの医療費グラフ" sheetId="66" r:id="rId4"/>
    <sheet name="14市町別_レセプト一件当たりの医療費MAP" sheetId="67" r:id="rId5"/>
    <sheet name="14市町別_受診率グラフ" sheetId="68" r:id="rId6"/>
    <sheet name="14市町別_受診率MAP" sheetId="69" r:id="rId7"/>
    <sheet name="14市町別_中分類医療費順位" sheetId="62" r:id="rId8"/>
    <sheet name="参考_一人当たり医療費の低い14市町の選定" sheetId="71" r:id="rId9"/>
  </sheets>
  <definedNames>
    <definedName name="_xlnm._FilterDatabase" localSheetId="7" hidden="1">'14市町別_中分類医療費順位'!$B$1:$K$806</definedName>
    <definedName name="_Order1" hidden="1">255</definedName>
    <definedName name="_xlnm.Print_Area" localSheetId="4">'14市町別_レセプト一件当たりの医療費MAP'!$A$1:$O$82</definedName>
    <definedName name="_xlnm.Print_Area" localSheetId="3">'14市町別_レセプト一件当たりの医療費グラフ'!$A$1:$J$77</definedName>
    <definedName name="_xlnm.Print_Area" localSheetId="0">'14市町別_医療費'!$A$1:$T$83</definedName>
    <definedName name="_xlnm.Print_Area" localSheetId="6">'14市町別_受診率MAP'!$A$1:$O$82</definedName>
    <definedName name="_xlnm.Print_Area" localSheetId="5">'14市町別_受診率グラフ'!$A$1:$J$77</definedName>
    <definedName name="_xlnm.Print_Area" localSheetId="7">'14市町別_中分類医療費順位'!$A$1:$K$833</definedName>
    <definedName name="_xlnm.Print_Area" localSheetId="2">'14市町別_被保険者一人当たりの医療費MAP'!$A$1:$O$82</definedName>
    <definedName name="_xlnm.Print_Area" localSheetId="1">'14市町別_被保険者一人当たりの医療費グラフ'!$A$1:$J$77</definedName>
    <definedName name="_xlnm.Print_Area" localSheetId="8">参考_一人当たり医療費の低い14市町の選定!$A$1:$L$57</definedName>
    <definedName name="_xlnm.Print_Titles" localSheetId="7">'14市町別_中分類医療費順位'!$1:$3</definedName>
  </definedNames>
  <calcPr calcId="191029"/>
</workbook>
</file>

<file path=xl/calcChain.xml><?xml version="1.0" encoding="utf-8"?>
<calcChain xmlns="http://schemas.openxmlformats.org/spreadsheetml/2006/main">
  <c r="C46" i="57" l="1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64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45" i="57"/>
  <c r="J819" i="62" l="1"/>
  <c r="J821" i="62"/>
  <c r="J822" i="62"/>
  <c r="J823" i="62"/>
  <c r="J824" i="62"/>
  <c r="J825" i="62"/>
  <c r="J826" i="62"/>
  <c r="J827" i="62"/>
  <c r="J820" i="62"/>
  <c r="J818" i="62"/>
  <c r="K828" i="62"/>
  <c r="J765" i="62"/>
  <c r="J767" i="62"/>
  <c r="J768" i="62"/>
  <c r="K772" i="62"/>
  <c r="K717" i="62"/>
  <c r="J600" i="62"/>
  <c r="J219" i="62"/>
  <c r="K57" i="62"/>
  <c r="J764" i="62" l="1"/>
  <c r="J771" i="62"/>
  <c r="J770" i="62"/>
  <c r="K654" i="62"/>
  <c r="K709" i="62"/>
  <c r="K820" i="62"/>
  <c r="K824" i="62"/>
  <c r="K604" i="62"/>
  <c r="K660" i="62"/>
  <c r="K715" i="62"/>
  <c r="K821" i="62"/>
  <c r="K825" i="62"/>
  <c r="K769" i="62"/>
  <c r="K763" i="62"/>
  <c r="K818" i="62"/>
  <c r="K822" i="62"/>
  <c r="K826" i="62"/>
  <c r="K819" i="62"/>
  <c r="K823" i="62"/>
  <c r="K827" i="62"/>
  <c r="K718" i="62"/>
  <c r="K773" i="62"/>
  <c r="K765" i="62"/>
  <c r="J716" i="62"/>
  <c r="J710" i="62"/>
  <c r="K764" i="62"/>
  <c r="K767" i="62"/>
  <c r="K770" i="62"/>
  <c r="K552" i="62"/>
  <c r="K714" i="62"/>
  <c r="J713" i="62"/>
  <c r="K768" i="62"/>
  <c r="K771" i="62"/>
  <c r="J658" i="62"/>
  <c r="K708" i="62"/>
  <c r="K713" i="62"/>
  <c r="J763" i="62"/>
  <c r="J766" i="62"/>
  <c r="J769" i="62"/>
  <c r="J772" i="62"/>
  <c r="J552" i="62"/>
  <c r="J546" i="62"/>
  <c r="K663" i="62"/>
  <c r="J712" i="62"/>
  <c r="K766" i="62"/>
  <c r="J661" i="62"/>
  <c r="J655" i="62"/>
  <c r="K712" i="62"/>
  <c r="K493" i="62"/>
  <c r="K659" i="62"/>
  <c r="K710" i="62"/>
  <c r="K716" i="62"/>
  <c r="K653" i="62"/>
  <c r="K658" i="62"/>
  <c r="J708" i="62"/>
  <c r="J711" i="62"/>
  <c r="J714" i="62"/>
  <c r="J717" i="62"/>
  <c r="J657" i="62"/>
  <c r="K711" i="62"/>
  <c r="K662" i="62"/>
  <c r="K656" i="62"/>
  <c r="J709" i="62"/>
  <c r="J715" i="62"/>
  <c r="J605" i="62"/>
  <c r="J599" i="62"/>
  <c r="K657" i="62"/>
  <c r="K607" i="62"/>
  <c r="K598" i="62"/>
  <c r="K603" i="62"/>
  <c r="J603" i="62"/>
  <c r="K655" i="62"/>
  <c r="K661" i="62"/>
  <c r="K553" i="62"/>
  <c r="J547" i="62"/>
  <c r="K608" i="62"/>
  <c r="J602" i="62"/>
  <c r="J653" i="62"/>
  <c r="J656" i="62"/>
  <c r="J659" i="62"/>
  <c r="J662" i="62"/>
  <c r="K606" i="62"/>
  <c r="K600" i="62"/>
  <c r="J654" i="62"/>
  <c r="J660" i="62"/>
  <c r="J497" i="62"/>
  <c r="K543" i="62"/>
  <c r="K548" i="62"/>
  <c r="K599" i="62"/>
  <c r="K602" i="62"/>
  <c r="K605" i="62"/>
  <c r="J548" i="62"/>
  <c r="J606" i="62"/>
  <c r="K496" i="62"/>
  <c r="K490" i="62"/>
  <c r="K551" i="62"/>
  <c r="J545" i="62"/>
  <c r="J598" i="62"/>
  <c r="J601" i="62"/>
  <c r="J604" i="62"/>
  <c r="J607" i="62"/>
  <c r="J550" i="62"/>
  <c r="J544" i="62"/>
  <c r="K601" i="62"/>
  <c r="K442" i="62"/>
  <c r="J438" i="62"/>
  <c r="K497" i="62"/>
  <c r="J488" i="62"/>
  <c r="J493" i="62"/>
  <c r="K549" i="62"/>
  <c r="J543" i="62"/>
  <c r="K544" i="62"/>
  <c r="K547" i="62"/>
  <c r="K550" i="62"/>
  <c r="K435" i="62"/>
  <c r="J551" i="62"/>
  <c r="J495" i="62"/>
  <c r="J489" i="62"/>
  <c r="K545" i="62"/>
  <c r="K494" i="62"/>
  <c r="J549" i="62"/>
  <c r="K488" i="62"/>
  <c r="J490" i="62"/>
  <c r="K546" i="62"/>
  <c r="K388" i="62"/>
  <c r="J437" i="62"/>
  <c r="K498" i="62"/>
  <c r="J492" i="62"/>
  <c r="J491" i="62"/>
  <c r="K112" i="62"/>
  <c r="K167" i="62"/>
  <c r="K332" i="62"/>
  <c r="K387" i="62"/>
  <c r="K439" i="62"/>
  <c r="K489" i="62"/>
  <c r="K492" i="62"/>
  <c r="K495" i="62"/>
  <c r="J496" i="62"/>
  <c r="J494" i="62"/>
  <c r="K443" i="62"/>
  <c r="K441" i="62"/>
  <c r="J441" i="62"/>
  <c r="J435" i="62"/>
  <c r="K491" i="62"/>
  <c r="K433" i="62"/>
  <c r="K438" i="62"/>
  <c r="K384" i="62"/>
  <c r="J383" i="62"/>
  <c r="J440" i="62"/>
  <c r="J434" i="62"/>
  <c r="K386" i="62"/>
  <c r="K380" i="62"/>
  <c r="K434" i="62"/>
  <c r="K437" i="62"/>
  <c r="K440" i="62"/>
  <c r="J215" i="62"/>
  <c r="K385" i="62"/>
  <c r="K379" i="62"/>
  <c r="K274" i="62"/>
  <c r="J328" i="62"/>
  <c r="K378" i="62"/>
  <c r="K383" i="62"/>
  <c r="J433" i="62"/>
  <c r="J436" i="62"/>
  <c r="J439" i="62"/>
  <c r="J442" i="62"/>
  <c r="J327" i="62"/>
  <c r="J382" i="62"/>
  <c r="K436" i="62"/>
  <c r="K331" i="62"/>
  <c r="K325" i="62"/>
  <c r="K382" i="62"/>
  <c r="K275" i="62"/>
  <c r="K269" i="62"/>
  <c r="K330" i="62"/>
  <c r="K324" i="62"/>
  <c r="J380" i="62"/>
  <c r="J386" i="62"/>
  <c r="K329" i="62"/>
  <c r="K323" i="62"/>
  <c r="K328" i="62"/>
  <c r="J378" i="62"/>
  <c r="J381" i="62"/>
  <c r="J384" i="62"/>
  <c r="J387" i="62"/>
  <c r="K381" i="62"/>
  <c r="K333" i="62"/>
  <c r="J379" i="62"/>
  <c r="J385" i="62"/>
  <c r="K223" i="62"/>
  <c r="J217" i="62"/>
  <c r="J274" i="62"/>
  <c r="K327" i="62"/>
  <c r="K268" i="62"/>
  <c r="K272" i="62"/>
  <c r="J325" i="62"/>
  <c r="J331" i="62"/>
  <c r="J221" i="62"/>
  <c r="K278" i="62"/>
  <c r="J272" i="62"/>
  <c r="K273" i="62"/>
  <c r="J220" i="62"/>
  <c r="J214" i="62"/>
  <c r="K277" i="62"/>
  <c r="K271" i="62"/>
  <c r="J323" i="62"/>
  <c r="J326" i="62"/>
  <c r="J329" i="62"/>
  <c r="J332" i="62"/>
  <c r="J55" i="62"/>
  <c r="J49" i="62"/>
  <c r="K276" i="62"/>
  <c r="K270" i="62"/>
  <c r="K326" i="62"/>
  <c r="K218" i="62"/>
  <c r="J324" i="62"/>
  <c r="J330" i="62"/>
  <c r="K213" i="62"/>
  <c r="J218" i="62"/>
  <c r="J270" i="62"/>
  <c r="J273" i="62"/>
  <c r="J276" i="62"/>
  <c r="K168" i="62"/>
  <c r="K222" i="62"/>
  <c r="K216" i="62"/>
  <c r="K221" i="62"/>
  <c r="K215" i="62"/>
  <c r="J268" i="62"/>
  <c r="J271" i="62"/>
  <c r="J277" i="62"/>
  <c r="K110" i="62"/>
  <c r="K104" i="62"/>
  <c r="K165" i="62"/>
  <c r="K159" i="62"/>
  <c r="J269" i="62"/>
  <c r="J275" i="62"/>
  <c r="K166" i="62"/>
  <c r="K160" i="62"/>
  <c r="K214" i="62"/>
  <c r="K217" i="62"/>
  <c r="K220" i="62"/>
  <c r="J164" i="62"/>
  <c r="J163" i="62"/>
  <c r="K158" i="62"/>
  <c r="K163" i="62"/>
  <c r="J213" i="62"/>
  <c r="J216" i="62"/>
  <c r="J222" i="62"/>
  <c r="K113" i="62"/>
  <c r="J162" i="62"/>
  <c r="K219" i="62"/>
  <c r="J167" i="62"/>
  <c r="J161" i="62"/>
  <c r="K111" i="62"/>
  <c r="K105" i="62"/>
  <c r="K162" i="62"/>
  <c r="J160" i="62"/>
  <c r="J166" i="62"/>
  <c r="J109" i="62"/>
  <c r="J108" i="62"/>
  <c r="J53" i="62"/>
  <c r="K103" i="62"/>
  <c r="K108" i="62"/>
  <c r="J158" i="62"/>
  <c r="K161" i="62"/>
  <c r="K164" i="62"/>
  <c r="J107" i="62"/>
  <c r="J57" i="62"/>
  <c r="J51" i="62"/>
  <c r="J112" i="62"/>
  <c r="J106" i="62"/>
  <c r="J159" i="62"/>
  <c r="J165" i="62"/>
  <c r="K56" i="62"/>
  <c r="K54" i="62"/>
  <c r="K107" i="62"/>
  <c r="K48" i="62"/>
  <c r="J105" i="62"/>
  <c r="J111" i="62"/>
  <c r="K58" i="62"/>
  <c r="J52" i="62"/>
  <c r="K53" i="62"/>
  <c r="J103" i="62"/>
  <c r="K106" i="62"/>
  <c r="K109" i="62"/>
  <c r="K50" i="62"/>
  <c r="J104" i="62"/>
  <c r="J110" i="62"/>
  <c r="K49" i="62"/>
  <c r="K52" i="62"/>
  <c r="K55" i="62"/>
  <c r="J50" i="62"/>
  <c r="J56" i="62"/>
  <c r="J48" i="62"/>
  <c r="J54" i="62"/>
  <c r="K51" i="62"/>
  <c r="G25" i="57"/>
  <c r="S29" i="57"/>
  <c r="S30" i="57"/>
  <c r="S31" i="57"/>
  <c r="S37" i="57"/>
  <c r="S38" i="57"/>
  <c r="S39" i="57"/>
  <c r="N28" i="57"/>
  <c r="N29" i="57"/>
  <c r="N36" i="57"/>
  <c r="N37" i="57"/>
  <c r="H26" i="57"/>
  <c r="H27" i="57"/>
  <c r="H28" i="57"/>
  <c r="H29" i="57"/>
  <c r="H31" i="57"/>
  <c r="H32" i="57"/>
  <c r="H33" i="57"/>
  <c r="H34" i="57"/>
  <c r="H35" i="57"/>
  <c r="H36" i="57"/>
  <c r="H37" i="57"/>
  <c r="H39" i="57"/>
  <c r="H25" i="57"/>
  <c r="N30" i="57"/>
  <c r="N35" i="57" l="1"/>
  <c r="S54" i="57"/>
  <c r="N46" i="57"/>
  <c r="N45" i="57"/>
  <c r="N38" i="57"/>
  <c r="H55" i="57"/>
  <c r="H47" i="57"/>
  <c r="H45" i="57"/>
  <c r="H52" i="57"/>
  <c r="S47" i="57"/>
  <c r="H54" i="57"/>
  <c r="H46" i="57"/>
  <c r="H53" i="57"/>
  <c r="N59" i="57"/>
  <c r="S53" i="57"/>
  <c r="N52" i="57"/>
  <c r="I34" i="57"/>
  <c r="N51" i="57"/>
  <c r="S45" i="57"/>
  <c r="S52" i="57"/>
  <c r="I26" i="57"/>
  <c r="S59" i="57"/>
  <c r="S51" i="57"/>
  <c r="N32" i="57"/>
  <c r="N25" i="57"/>
  <c r="S50" i="57"/>
  <c r="H56" i="57"/>
  <c r="H48" i="57"/>
  <c r="S32" i="57"/>
  <c r="H38" i="57"/>
  <c r="H30" i="57"/>
  <c r="N33" i="57"/>
  <c r="S25" i="57"/>
  <c r="S33" i="57"/>
  <c r="H59" i="57"/>
  <c r="H51" i="57"/>
  <c r="N50" i="57"/>
  <c r="S57" i="57"/>
  <c r="S49" i="57"/>
  <c r="I38" i="57"/>
  <c r="I30" i="57"/>
  <c r="I37" i="57"/>
  <c r="I33" i="57"/>
  <c r="I29" i="57"/>
  <c r="S26" i="57"/>
  <c r="S34" i="57"/>
  <c r="H58" i="57"/>
  <c r="H50" i="57"/>
  <c r="N57" i="57"/>
  <c r="N49" i="57"/>
  <c r="S56" i="57"/>
  <c r="S48" i="57"/>
  <c r="N27" i="57"/>
  <c r="S27" i="57"/>
  <c r="S35" i="57"/>
  <c r="H57" i="57"/>
  <c r="H49" i="57"/>
  <c r="N56" i="57"/>
  <c r="N48" i="57"/>
  <c r="I25" i="57"/>
  <c r="I36" i="57"/>
  <c r="I32" i="57"/>
  <c r="I28" i="57"/>
  <c r="S28" i="57"/>
  <c r="S36" i="57"/>
  <c r="N47" i="57"/>
  <c r="I39" i="57"/>
  <c r="I35" i="57"/>
  <c r="I31" i="57"/>
  <c r="I27" i="57"/>
  <c r="N53" i="57"/>
  <c r="N31" i="57"/>
  <c r="N39" i="57"/>
  <c r="Y6" i="57"/>
  <c r="S46" i="57" l="1"/>
  <c r="N54" i="57"/>
  <c r="N34" i="57"/>
  <c r="N55" i="57"/>
  <c r="N26" i="57"/>
  <c r="N58" i="57"/>
  <c r="S55" i="57"/>
  <c r="S58" i="57"/>
  <c r="I78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25" i="57"/>
  <c r="C45" i="57"/>
  <c r="K652" i="62" l="1"/>
  <c r="K651" i="62"/>
  <c r="J651" i="62"/>
  <c r="K650" i="62"/>
  <c r="J650" i="62"/>
  <c r="K649" i="62"/>
  <c r="J649" i="62"/>
  <c r="K648" i="62"/>
  <c r="J648" i="62"/>
  <c r="K647" i="62"/>
  <c r="J647" i="62"/>
  <c r="K646" i="62"/>
  <c r="J646" i="62"/>
  <c r="K645" i="62"/>
  <c r="J645" i="62"/>
  <c r="K644" i="62"/>
  <c r="J644" i="62"/>
  <c r="K643" i="62"/>
  <c r="J643" i="62"/>
  <c r="K642" i="62"/>
  <c r="J642" i="62"/>
  <c r="K817" i="62"/>
  <c r="K816" i="62"/>
  <c r="J816" i="62"/>
  <c r="K815" i="62"/>
  <c r="J815" i="62"/>
  <c r="K814" i="62"/>
  <c r="J814" i="62"/>
  <c r="K813" i="62"/>
  <c r="J813" i="62"/>
  <c r="K812" i="62"/>
  <c r="J812" i="62"/>
  <c r="K811" i="62"/>
  <c r="J811" i="62"/>
  <c r="K810" i="62"/>
  <c r="J810" i="62"/>
  <c r="K809" i="62"/>
  <c r="J809" i="62"/>
  <c r="K808" i="62"/>
  <c r="J808" i="62"/>
  <c r="K807" i="62"/>
  <c r="J807" i="62"/>
  <c r="K762" i="62"/>
  <c r="K761" i="62"/>
  <c r="J761" i="62"/>
  <c r="K760" i="62"/>
  <c r="J760" i="62"/>
  <c r="K759" i="62"/>
  <c r="J759" i="62"/>
  <c r="K758" i="62"/>
  <c r="J758" i="62"/>
  <c r="K757" i="62"/>
  <c r="J757" i="62"/>
  <c r="K756" i="62"/>
  <c r="J756" i="62"/>
  <c r="K755" i="62"/>
  <c r="J755" i="62"/>
  <c r="K754" i="62"/>
  <c r="J754" i="62"/>
  <c r="K753" i="62"/>
  <c r="J753" i="62"/>
  <c r="K752" i="62"/>
  <c r="J752" i="62"/>
  <c r="K707" i="62"/>
  <c r="K706" i="62"/>
  <c r="J706" i="62"/>
  <c r="K705" i="62"/>
  <c r="J705" i="62"/>
  <c r="K704" i="62"/>
  <c r="J704" i="62"/>
  <c r="K703" i="62"/>
  <c r="J703" i="62"/>
  <c r="K702" i="62"/>
  <c r="J702" i="62"/>
  <c r="K701" i="62"/>
  <c r="J701" i="62"/>
  <c r="K700" i="62"/>
  <c r="J700" i="62"/>
  <c r="K699" i="62"/>
  <c r="J699" i="62"/>
  <c r="K698" i="62"/>
  <c r="J698" i="62"/>
  <c r="K697" i="62"/>
  <c r="J697" i="62"/>
  <c r="K597" i="62"/>
  <c r="K596" i="62"/>
  <c r="J596" i="62"/>
  <c r="K595" i="62"/>
  <c r="J595" i="62"/>
  <c r="K594" i="62"/>
  <c r="J594" i="62"/>
  <c r="K593" i="62"/>
  <c r="J593" i="62"/>
  <c r="K592" i="62"/>
  <c r="J592" i="62"/>
  <c r="K591" i="62"/>
  <c r="J591" i="62"/>
  <c r="K590" i="62"/>
  <c r="J590" i="62"/>
  <c r="K589" i="62"/>
  <c r="J589" i="62"/>
  <c r="K588" i="62"/>
  <c r="J588" i="62"/>
  <c r="K587" i="62"/>
  <c r="J587" i="62"/>
  <c r="K542" i="62"/>
  <c r="K541" i="62"/>
  <c r="J541" i="62"/>
  <c r="K540" i="62"/>
  <c r="J540" i="62"/>
  <c r="K539" i="62"/>
  <c r="J539" i="62"/>
  <c r="K538" i="62"/>
  <c r="J538" i="62"/>
  <c r="K537" i="62"/>
  <c r="J537" i="62"/>
  <c r="K536" i="62"/>
  <c r="J536" i="62"/>
  <c r="K535" i="62"/>
  <c r="J535" i="62"/>
  <c r="K534" i="62"/>
  <c r="J534" i="62"/>
  <c r="K533" i="62"/>
  <c r="J533" i="62"/>
  <c r="K532" i="62"/>
  <c r="J532" i="62"/>
  <c r="K487" i="62"/>
  <c r="K486" i="62"/>
  <c r="J486" i="62"/>
  <c r="K485" i="62"/>
  <c r="J485" i="62"/>
  <c r="K484" i="62"/>
  <c r="J484" i="62"/>
  <c r="K483" i="62"/>
  <c r="J483" i="62"/>
  <c r="K482" i="62"/>
  <c r="J482" i="62"/>
  <c r="K481" i="62"/>
  <c r="J481" i="62"/>
  <c r="K480" i="62"/>
  <c r="J480" i="62"/>
  <c r="K479" i="62"/>
  <c r="J479" i="62"/>
  <c r="K478" i="62"/>
  <c r="J478" i="62"/>
  <c r="K477" i="62"/>
  <c r="J477" i="62"/>
  <c r="K432" i="62"/>
  <c r="K431" i="62"/>
  <c r="J431" i="62"/>
  <c r="K430" i="62"/>
  <c r="J430" i="62"/>
  <c r="K429" i="62"/>
  <c r="J429" i="62"/>
  <c r="K428" i="62"/>
  <c r="J428" i="62"/>
  <c r="K427" i="62"/>
  <c r="J427" i="62"/>
  <c r="K426" i="62"/>
  <c r="J426" i="62"/>
  <c r="K425" i="62"/>
  <c r="J425" i="62"/>
  <c r="K424" i="62"/>
  <c r="J424" i="62"/>
  <c r="K423" i="62"/>
  <c r="J423" i="62"/>
  <c r="K422" i="62"/>
  <c r="J422" i="62"/>
  <c r="K377" i="62"/>
  <c r="K376" i="62"/>
  <c r="J376" i="62"/>
  <c r="K375" i="62"/>
  <c r="J375" i="62"/>
  <c r="K374" i="62"/>
  <c r="J374" i="62"/>
  <c r="K373" i="62"/>
  <c r="J373" i="62"/>
  <c r="K372" i="62"/>
  <c r="J372" i="62"/>
  <c r="K371" i="62"/>
  <c r="J371" i="62"/>
  <c r="K370" i="62"/>
  <c r="J370" i="62"/>
  <c r="K369" i="62"/>
  <c r="J369" i="62"/>
  <c r="K368" i="62"/>
  <c r="J368" i="62"/>
  <c r="K367" i="62"/>
  <c r="J367" i="62"/>
  <c r="K322" i="62"/>
  <c r="K321" i="62"/>
  <c r="J321" i="62"/>
  <c r="K320" i="62"/>
  <c r="J320" i="62"/>
  <c r="K319" i="62"/>
  <c r="J319" i="62"/>
  <c r="K318" i="62"/>
  <c r="J318" i="62"/>
  <c r="K317" i="62"/>
  <c r="J317" i="62"/>
  <c r="K316" i="62"/>
  <c r="J316" i="62"/>
  <c r="K315" i="62"/>
  <c r="J315" i="62"/>
  <c r="K314" i="62"/>
  <c r="J314" i="62"/>
  <c r="K313" i="62"/>
  <c r="J313" i="62"/>
  <c r="K312" i="62"/>
  <c r="J312" i="62"/>
  <c r="K267" i="62"/>
  <c r="K266" i="62"/>
  <c r="J266" i="62"/>
  <c r="K265" i="62"/>
  <c r="J265" i="62"/>
  <c r="K264" i="62"/>
  <c r="J264" i="62"/>
  <c r="K263" i="62"/>
  <c r="J263" i="62"/>
  <c r="K262" i="62"/>
  <c r="J262" i="62"/>
  <c r="K261" i="62"/>
  <c r="J261" i="62"/>
  <c r="K260" i="62"/>
  <c r="J260" i="62"/>
  <c r="K259" i="62"/>
  <c r="J259" i="62"/>
  <c r="K258" i="62"/>
  <c r="J258" i="62"/>
  <c r="K257" i="62"/>
  <c r="J257" i="62"/>
  <c r="K212" i="62"/>
  <c r="K211" i="62"/>
  <c r="J211" i="62"/>
  <c r="K210" i="62"/>
  <c r="J210" i="62"/>
  <c r="K209" i="62"/>
  <c r="J209" i="62"/>
  <c r="K208" i="62"/>
  <c r="J208" i="62"/>
  <c r="K207" i="62"/>
  <c r="J207" i="62"/>
  <c r="K206" i="62"/>
  <c r="J206" i="62"/>
  <c r="K205" i="62"/>
  <c r="J205" i="62"/>
  <c r="K204" i="62"/>
  <c r="J204" i="62"/>
  <c r="K203" i="62"/>
  <c r="J203" i="62"/>
  <c r="K202" i="62"/>
  <c r="J202" i="62"/>
  <c r="K157" i="62"/>
  <c r="K156" i="62"/>
  <c r="J156" i="62"/>
  <c r="K155" i="62"/>
  <c r="J155" i="62"/>
  <c r="K154" i="62"/>
  <c r="J154" i="62"/>
  <c r="K153" i="62"/>
  <c r="J153" i="62"/>
  <c r="K152" i="62"/>
  <c r="J152" i="62"/>
  <c r="K151" i="62"/>
  <c r="J151" i="62"/>
  <c r="K150" i="62"/>
  <c r="J150" i="62"/>
  <c r="K149" i="62"/>
  <c r="J149" i="62"/>
  <c r="K148" i="62"/>
  <c r="J148" i="62"/>
  <c r="K147" i="62"/>
  <c r="J147" i="62"/>
  <c r="K102" i="62"/>
  <c r="K101" i="62"/>
  <c r="J101" i="62"/>
  <c r="K100" i="62"/>
  <c r="J100" i="62"/>
  <c r="K99" i="62"/>
  <c r="J99" i="62"/>
  <c r="K98" i="62"/>
  <c r="J98" i="62"/>
  <c r="K97" i="62"/>
  <c r="J97" i="62"/>
  <c r="K96" i="62"/>
  <c r="J96" i="62"/>
  <c r="K95" i="62"/>
  <c r="J95" i="62"/>
  <c r="K94" i="62"/>
  <c r="J94" i="62"/>
  <c r="K93" i="62"/>
  <c r="J93" i="62"/>
  <c r="K92" i="62"/>
  <c r="J92" i="62"/>
  <c r="K47" i="62"/>
  <c r="K46" i="62"/>
  <c r="J46" i="62"/>
  <c r="K45" i="62"/>
  <c r="J45" i="62"/>
  <c r="K44" i="62"/>
  <c r="J44" i="62"/>
  <c r="K43" i="62"/>
  <c r="J43" i="62"/>
  <c r="K42" i="62"/>
  <c r="J42" i="62"/>
  <c r="K41" i="62"/>
  <c r="J41" i="62"/>
  <c r="K40" i="62"/>
  <c r="J40" i="62"/>
  <c r="K39" i="62"/>
  <c r="J39" i="62"/>
  <c r="K38" i="62"/>
  <c r="J38" i="62"/>
  <c r="K37" i="62"/>
  <c r="J37" i="62"/>
  <c r="R25" i="57" l="1"/>
  <c r="R26" i="57"/>
  <c r="R27" i="57"/>
  <c r="R28" i="57"/>
  <c r="R29" i="57"/>
  <c r="R30" i="57"/>
  <c r="R31" i="57"/>
  <c r="R32" i="57"/>
  <c r="R33" i="57"/>
  <c r="R34" i="57"/>
  <c r="R35" i="57"/>
  <c r="R36" i="57"/>
  <c r="R37" i="57"/>
  <c r="R38" i="57"/>
  <c r="R39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M45" i="57"/>
  <c r="N64" i="57" s="1"/>
  <c r="M46" i="57"/>
  <c r="N65" i="57" s="1"/>
  <c r="M47" i="57"/>
  <c r="N66" i="57" s="1"/>
  <c r="M48" i="57"/>
  <c r="N67" i="57" s="1"/>
  <c r="M49" i="57"/>
  <c r="N68" i="57" s="1"/>
  <c r="M50" i="57"/>
  <c r="N69" i="57" s="1"/>
  <c r="M51" i="57"/>
  <c r="N70" i="57" s="1"/>
  <c r="M52" i="57"/>
  <c r="N71" i="57" s="1"/>
  <c r="M53" i="57"/>
  <c r="N72" i="57" s="1"/>
  <c r="M54" i="57"/>
  <c r="N73" i="57" s="1"/>
  <c r="M55" i="57"/>
  <c r="N74" i="57" s="1"/>
  <c r="M56" i="57"/>
  <c r="N75" i="57" s="1"/>
  <c r="M57" i="57"/>
  <c r="N76" i="57" s="1"/>
  <c r="M58" i="57"/>
  <c r="N77" i="57" s="1"/>
  <c r="M59" i="57"/>
  <c r="N78" i="57" s="1"/>
  <c r="G45" i="57"/>
  <c r="G46" i="57"/>
  <c r="H65" i="57" s="1"/>
  <c r="G47" i="57"/>
  <c r="H66" i="57" s="1"/>
  <c r="G48" i="57"/>
  <c r="H67" i="57" s="1"/>
  <c r="G49" i="57"/>
  <c r="H68" i="57" s="1"/>
  <c r="G50" i="57"/>
  <c r="H69" i="57" s="1"/>
  <c r="G51" i="57"/>
  <c r="H70" i="57" s="1"/>
  <c r="G52" i="57"/>
  <c r="H71" i="57" s="1"/>
  <c r="G53" i="57"/>
  <c r="H72" i="57" s="1"/>
  <c r="G54" i="57"/>
  <c r="H73" i="57" s="1"/>
  <c r="G55" i="57"/>
  <c r="H74" i="57" s="1"/>
  <c r="G56" i="57"/>
  <c r="H75" i="57" s="1"/>
  <c r="G57" i="57"/>
  <c r="H76" i="57" s="1"/>
  <c r="G58" i="57"/>
  <c r="H77" i="57" s="1"/>
  <c r="G59" i="57"/>
  <c r="H78" i="57" s="1"/>
  <c r="R45" i="57"/>
  <c r="S64" i="57" s="1"/>
  <c r="R46" i="57"/>
  <c r="S65" i="57" s="1"/>
  <c r="R47" i="57"/>
  <c r="S66" i="57" s="1"/>
  <c r="R48" i="57"/>
  <c r="S67" i="57" s="1"/>
  <c r="R49" i="57"/>
  <c r="S68" i="57" s="1"/>
  <c r="R50" i="57"/>
  <c r="S69" i="57" s="1"/>
  <c r="R51" i="57"/>
  <c r="S70" i="57" s="1"/>
  <c r="R52" i="57"/>
  <c r="S71" i="57" s="1"/>
  <c r="R53" i="57"/>
  <c r="S72" i="57" s="1"/>
  <c r="R54" i="57"/>
  <c r="S73" i="57" s="1"/>
  <c r="R55" i="57"/>
  <c r="S74" i="57" s="1"/>
  <c r="R56" i="57"/>
  <c r="S75" i="57" s="1"/>
  <c r="R57" i="57"/>
  <c r="S76" i="57" s="1"/>
  <c r="R58" i="57"/>
  <c r="S77" i="57" s="1"/>
  <c r="R59" i="57"/>
  <c r="S78" i="57" s="1"/>
  <c r="H64" i="57" l="1"/>
  <c r="Y48" i="57"/>
  <c r="Y47" i="57"/>
  <c r="I58" i="57" s="1"/>
  <c r="I77" i="57" s="1"/>
  <c r="Y46" i="57"/>
  <c r="I57" i="57" s="1"/>
  <c r="I76" i="57" s="1"/>
  <c r="Y45" i="57"/>
  <c r="Y44" i="57"/>
  <c r="Y43" i="57"/>
  <c r="Y42" i="57"/>
  <c r="Y41" i="57"/>
  <c r="Y40" i="57"/>
  <c r="I56" i="57" s="1"/>
  <c r="I75" i="57" s="1"/>
  <c r="Y39" i="57"/>
  <c r="Y38" i="57"/>
  <c r="Y37" i="57"/>
  <c r="Y36" i="57"/>
  <c r="I55" i="57" s="1"/>
  <c r="I74" i="57" s="1"/>
  <c r="Y35" i="57"/>
  <c r="Y34" i="57"/>
  <c r="Y33" i="57"/>
  <c r="Y32" i="57"/>
  <c r="I54" i="57" s="1"/>
  <c r="I73" i="57" s="1"/>
  <c r="Y31" i="57"/>
  <c r="Y30" i="57"/>
  <c r="I53" i="57" s="1"/>
  <c r="I72" i="57" s="1"/>
  <c r="Y29" i="57"/>
  <c r="Y28" i="57"/>
  <c r="I52" i="57" s="1"/>
  <c r="I71" i="57" s="1"/>
  <c r="Y27" i="57"/>
  <c r="I51" i="57" s="1"/>
  <c r="I70" i="57" s="1"/>
  <c r="Y26" i="57"/>
  <c r="I50" i="57" s="1"/>
  <c r="I69" i="57" s="1"/>
  <c r="Y25" i="57"/>
  <c r="Y24" i="57"/>
  <c r="Y23" i="57"/>
  <c r="I49" i="57" s="1"/>
  <c r="I68" i="57" s="1"/>
  <c r="Y22" i="57"/>
  <c r="Y21" i="57"/>
  <c r="I48" i="57" s="1"/>
  <c r="I67" i="57" s="1"/>
  <c r="Y20" i="57"/>
  <c r="Y19" i="57"/>
  <c r="Y18" i="57"/>
  <c r="I47" i="57" s="1"/>
  <c r="I66" i="57" s="1"/>
  <c r="Y17" i="57"/>
  <c r="Y16" i="57"/>
  <c r="I46" i="57" s="1"/>
  <c r="I65" i="57" s="1"/>
  <c r="Y15" i="57"/>
  <c r="Y14" i="57"/>
  <c r="Y13" i="57"/>
  <c r="Y12" i="57"/>
  <c r="Y11" i="57"/>
  <c r="Y10" i="57"/>
  <c r="I45" i="57" s="1"/>
  <c r="I64" i="57" s="1"/>
  <c r="Y9" i="57"/>
  <c r="Y8" i="57"/>
  <c r="Y7" i="57"/>
  <c r="J34" i="62" l="1"/>
  <c r="J31" i="62"/>
  <c r="J26" i="62"/>
  <c r="K34" i="62"/>
  <c r="J24" i="62"/>
  <c r="J21" i="62"/>
  <c r="J16" i="62"/>
  <c r="K16" i="62"/>
  <c r="J11" i="62"/>
  <c r="J6" i="62"/>
  <c r="K11" i="62"/>
  <c r="B38" i="57"/>
  <c r="B37" i="57"/>
  <c r="B36" i="57"/>
  <c r="B35" i="57"/>
  <c r="B34" i="57"/>
  <c r="B33" i="57"/>
  <c r="B32" i="57"/>
  <c r="B31" i="57"/>
  <c r="B30" i="57"/>
  <c r="B29" i="57"/>
  <c r="B28" i="57"/>
  <c r="B27" i="57"/>
  <c r="B26" i="57"/>
  <c r="B25" i="57"/>
  <c r="E45" i="57"/>
  <c r="K25" i="57" l="1"/>
  <c r="L45" i="57"/>
  <c r="M64" i="57" s="1"/>
  <c r="F25" i="57"/>
  <c r="P25" i="57"/>
  <c r="E25" i="57"/>
  <c r="L25" i="57"/>
  <c r="K19" i="62"/>
  <c r="K21" i="62"/>
  <c r="K26" i="62"/>
  <c r="K10" i="62"/>
  <c r="K31" i="62"/>
  <c r="K4" i="62"/>
  <c r="K17" i="62"/>
  <c r="K24" i="62"/>
  <c r="K5" i="62"/>
  <c r="K6" i="62"/>
  <c r="K9" i="62"/>
  <c r="K29" i="62"/>
  <c r="K7" i="62"/>
  <c r="K12" i="62"/>
  <c r="K15" i="62"/>
  <c r="K20" i="62"/>
  <c r="K22" i="62"/>
  <c r="K25" i="62"/>
  <c r="K27" i="62"/>
  <c r="K30" i="62"/>
  <c r="K32" i="62"/>
  <c r="K18" i="62"/>
  <c r="K8" i="62"/>
  <c r="K13" i="62"/>
  <c r="K23" i="62"/>
  <c r="K28" i="62"/>
  <c r="K35" i="62"/>
  <c r="K14" i="62"/>
  <c r="K33" i="62"/>
  <c r="K36" i="62"/>
  <c r="J8" i="62"/>
  <c r="J18" i="62"/>
  <c r="J28" i="62"/>
  <c r="J5" i="62"/>
  <c r="J13" i="62"/>
  <c r="J15" i="62"/>
  <c r="J23" i="62"/>
  <c r="J33" i="62"/>
  <c r="J10" i="62"/>
  <c r="J20" i="62"/>
  <c r="J30" i="62"/>
  <c r="J7" i="62"/>
  <c r="J17" i="62"/>
  <c r="J27" i="62"/>
  <c r="J35" i="62"/>
  <c r="J4" i="62"/>
  <c r="J12" i="62"/>
  <c r="J22" i="62"/>
  <c r="J32" i="62"/>
  <c r="J9" i="62"/>
  <c r="J19" i="62"/>
  <c r="J29" i="62"/>
  <c r="Q25" i="57"/>
  <c r="K45" i="57"/>
  <c r="F45" i="57"/>
  <c r="G64" i="57" s="1"/>
  <c r="Q45" i="57"/>
  <c r="R64" i="57" s="1"/>
  <c r="P45" i="57"/>
  <c r="O45" i="57"/>
  <c r="D45" i="57"/>
  <c r="E64" i="57" s="1"/>
  <c r="J45" i="57"/>
  <c r="F64" i="57" l="1"/>
  <c r="K64" i="57"/>
  <c r="P64" i="57"/>
  <c r="Q64" i="57"/>
  <c r="L64" i="57"/>
  <c r="J89" i="62" l="1"/>
  <c r="J77" i="62"/>
  <c r="J73" i="62"/>
  <c r="K85" i="62"/>
  <c r="J88" i="62"/>
  <c r="J71" i="62"/>
  <c r="J67" i="62"/>
  <c r="J66" i="62"/>
  <c r="J65" i="62"/>
  <c r="J64" i="62"/>
  <c r="J62" i="62"/>
  <c r="J63" i="62"/>
  <c r="J805" i="62"/>
  <c r="J804" i="62"/>
  <c r="J803" i="62"/>
  <c r="J802" i="62"/>
  <c r="J801" i="62"/>
  <c r="J800" i="62"/>
  <c r="J799" i="62"/>
  <c r="J798" i="62"/>
  <c r="J797" i="62"/>
  <c r="J796" i="62"/>
  <c r="K802" i="62"/>
  <c r="J794" i="62"/>
  <c r="J793" i="62"/>
  <c r="J792" i="62"/>
  <c r="J791" i="62"/>
  <c r="J790" i="62"/>
  <c r="J789" i="62"/>
  <c r="J788" i="62"/>
  <c r="J787" i="62"/>
  <c r="J786" i="62"/>
  <c r="J785" i="62"/>
  <c r="K794" i="62"/>
  <c r="J783" i="62"/>
  <c r="J782" i="62"/>
  <c r="J781" i="62"/>
  <c r="J780" i="62"/>
  <c r="J779" i="62"/>
  <c r="J778" i="62"/>
  <c r="J777" i="62"/>
  <c r="J776" i="62"/>
  <c r="J775" i="62"/>
  <c r="J774" i="62"/>
  <c r="K778" i="62"/>
  <c r="J750" i="62"/>
  <c r="J749" i="62"/>
  <c r="J748" i="62"/>
  <c r="J747" i="62"/>
  <c r="J746" i="62"/>
  <c r="J745" i="62"/>
  <c r="J744" i="62"/>
  <c r="J743" i="62"/>
  <c r="J742" i="62"/>
  <c r="J741" i="62"/>
  <c r="K748" i="62"/>
  <c r="J739" i="62"/>
  <c r="J738" i="62"/>
  <c r="J737" i="62"/>
  <c r="J736" i="62"/>
  <c r="J735" i="62"/>
  <c r="J734" i="62"/>
  <c r="J733" i="62"/>
  <c r="J732" i="62"/>
  <c r="J731" i="62"/>
  <c r="J730" i="62"/>
  <c r="K740" i="62"/>
  <c r="J728" i="62"/>
  <c r="J727" i="62"/>
  <c r="J726" i="62"/>
  <c r="J725" i="62"/>
  <c r="J724" i="62"/>
  <c r="J723" i="62"/>
  <c r="J722" i="62"/>
  <c r="J721" i="62"/>
  <c r="J720" i="62"/>
  <c r="J719" i="62"/>
  <c r="K724" i="62"/>
  <c r="J695" i="62"/>
  <c r="J694" i="62"/>
  <c r="J693" i="62"/>
  <c r="J692" i="62"/>
  <c r="J691" i="62"/>
  <c r="J690" i="62"/>
  <c r="J689" i="62"/>
  <c r="J688" i="62"/>
  <c r="J687" i="62"/>
  <c r="J686" i="62"/>
  <c r="K694" i="62"/>
  <c r="J684" i="62"/>
  <c r="J683" i="62"/>
  <c r="J682" i="62"/>
  <c r="J681" i="62"/>
  <c r="J680" i="62"/>
  <c r="J679" i="62"/>
  <c r="J678" i="62"/>
  <c r="J677" i="62"/>
  <c r="J676" i="62"/>
  <c r="J675" i="62"/>
  <c r="K678" i="62"/>
  <c r="J673" i="62"/>
  <c r="J672" i="62"/>
  <c r="J671" i="62"/>
  <c r="J670" i="62"/>
  <c r="J669" i="62"/>
  <c r="J668" i="62"/>
  <c r="J667" i="62"/>
  <c r="J666" i="62"/>
  <c r="J665" i="62"/>
  <c r="J664" i="62"/>
  <c r="K670" i="62"/>
  <c r="J640" i="62"/>
  <c r="J639" i="62"/>
  <c r="J638" i="62"/>
  <c r="J637" i="62"/>
  <c r="J636" i="62"/>
  <c r="J635" i="62"/>
  <c r="J634" i="62"/>
  <c r="J633" i="62"/>
  <c r="J632" i="62"/>
  <c r="J631" i="62"/>
  <c r="K640" i="62"/>
  <c r="J629" i="62"/>
  <c r="J628" i="62"/>
  <c r="J627" i="62"/>
  <c r="J626" i="62"/>
  <c r="J625" i="62"/>
  <c r="J624" i="62"/>
  <c r="J623" i="62"/>
  <c r="J622" i="62"/>
  <c r="J621" i="62"/>
  <c r="J620" i="62"/>
  <c r="K624" i="62"/>
  <c r="J618" i="62"/>
  <c r="J617" i="62"/>
  <c r="J616" i="62"/>
  <c r="J615" i="62"/>
  <c r="J614" i="62"/>
  <c r="J613" i="62"/>
  <c r="J612" i="62"/>
  <c r="J611" i="62"/>
  <c r="J610" i="62"/>
  <c r="J609" i="62"/>
  <c r="K616" i="62"/>
  <c r="J585" i="62"/>
  <c r="J584" i="62"/>
  <c r="J583" i="62"/>
  <c r="J582" i="62"/>
  <c r="J581" i="62"/>
  <c r="J580" i="62"/>
  <c r="J579" i="62"/>
  <c r="J578" i="62"/>
  <c r="J577" i="62"/>
  <c r="J576" i="62"/>
  <c r="K586" i="62"/>
  <c r="J574" i="62"/>
  <c r="J573" i="62"/>
  <c r="J572" i="62"/>
  <c r="J571" i="62"/>
  <c r="J570" i="62"/>
  <c r="J569" i="62"/>
  <c r="J568" i="62"/>
  <c r="J567" i="62"/>
  <c r="J566" i="62"/>
  <c r="J565" i="62"/>
  <c r="K570" i="62"/>
  <c r="J563" i="62"/>
  <c r="J562" i="62"/>
  <c r="J561" i="62"/>
  <c r="J560" i="62"/>
  <c r="J559" i="62"/>
  <c r="J558" i="62"/>
  <c r="J557" i="62"/>
  <c r="J556" i="62"/>
  <c r="J555" i="62"/>
  <c r="J554" i="62"/>
  <c r="K562" i="62"/>
  <c r="J530" i="62"/>
  <c r="J529" i="62"/>
  <c r="J528" i="62"/>
  <c r="J527" i="62"/>
  <c r="J526" i="62"/>
  <c r="J525" i="62"/>
  <c r="J524" i="62"/>
  <c r="J523" i="62"/>
  <c r="J522" i="62"/>
  <c r="J521" i="62"/>
  <c r="K524" i="62"/>
  <c r="J519" i="62"/>
  <c r="J518" i="62"/>
  <c r="J517" i="62"/>
  <c r="J516" i="62"/>
  <c r="J515" i="62"/>
  <c r="J514" i="62"/>
  <c r="J513" i="62"/>
  <c r="J512" i="62"/>
  <c r="J511" i="62"/>
  <c r="J510" i="62"/>
  <c r="K516" i="62"/>
  <c r="J508" i="62"/>
  <c r="J507" i="62"/>
  <c r="J506" i="62"/>
  <c r="J505" i="62"/>
  <c r="J504" i="62"/>
  <c r="J503" i="62"/>
  <c r="J502" i="62"/>
  <c r="J501" i="62"/>
  <c r="J500" i="62"/>
  <c r="J499" i="62"/>
  <c r="K508" i="62"/>
  <c r="J475" i="62"/>
  <c r="J474" i="62"/>
  <c r="J473" i="62"/>
  <c r="J472" i="62"/>
  <c r="J471" i="62"/>
  <c r="J470" i="62"/>
  <c r="J469" i="62"/>
  <c r="J468" i="62"/>
  <c r="J467" i="62"/>
  <c r="J466" i="62"/>
  <c r="K470" i="62"/>
  <c r="J464" i="62"/>
  <c r="J463" i="62"/>
  <c r="J462" i="62"/>
  <c r="J461" i="62"/>
  <c r="J460" i="62"/>
  <c r="J459" i="62"/>
  <c r="J458" i="62"/>
  <c r="J457" i="62"/>
  <c r="J456" i="62"/>
  <c r="J455" i="62"/>
  <c r="K462" i="62"/>
  <c r="J453" i="62"/>
  <c r="J452" i="62"/>
  <c r="J451" i="62"/>
  <c r="J450" i="62"/>
  <c r="J449" i="62"/>
  <c r="J448" i="62"/>
  <c r="J447" i="62"/>
  <c r="J446" i="62"/>
  <c r="J445" i="62"/>
  <c r="J444" i="62"/>
  <c r="K454" i="62"/>
  <c r="J420" i="62"/>
  <c r="J419" i="62"/>
  <c r="J418" i="62"/>
  <c r="J417" i="62"/>
  <c r="J416" i="62"/>
  <c r="J415" i="62"/>
  <c r="J414" i="62"/>
  <c r="J413" i="62"/>
  <c r="J412" i="62"/>
  <c r="J411" i="62"/>
  <c r="K416" i="62"/>
  <c r="J409" i="62"/>
  <c r="J408" i="62"/>
  <c r="J407" i="62"/>
  <c r="J406" i="62"/>
  <c r="J405" i="62"/>
  <c r="J404" i="62"/>
  <c r="J403" i="62"/>
  <c r="J402" i="62"/>
  <c r="J401" i="62"/>
  <c r="J400" i="62"/>
  <c r="K408" i="62"/>
  <c r="J398" i="62"/>
  <c r="J397" i="62"/>
  <c r="J396" i="62"/>
  <c r="J395" i="62"/>
  <c r="J394" i="62"/>
  <c r="J393" i="62"/>
  <c r="J392" i="62"/>
  <c r="J391" i="62"/>
  <c r="J390" i="62"/>
  <c r="J389" i="62"/>
  <c r="K392" i="62"/>
  <c r="J365" i="62"/>
  <c r="J364" i="62"/>
  <c r="J363" i="62"/>
  <c r="J362" i="62"/>
  <c r="J361" i="62"/>
  <c r="J360" i="62"/>
  <c r="J359" i="62"/>
  <c r="J358" i="62"/>
  <c r="J357" i="62"/>
  <c r="J356" i="62"/>
  <c r="K362" i="62"/>
  <c r="J354" i="62"/>
  <c r="J353" i="62"/>
  <c r="J352" i="62"/>
  <c r="J351" i="62"/>
  <c r="J350" i="62"/>
  <c r="J349" i="62"/>
  <c r="J348" i="62"/>
  <c r="J347" i="62"/>
  <c r="J346" i="62"/>
  <c r="J345" i="62"/>
  <c r="K354" i="62"/>
  <c r="J343" i="62"/>
  <c r="J342" i="62"/>
  <c r="J341" i="62"/>
  <c r="J340" i="62"/>
  <c r="J339" i="62"/>
  <c r="J338" i="62"/>
  <c r="J337" i="62"/>
  <c r="J336" i="62"/>
  <c r="J335" i="62"/>
  <c r="J334" i="62"/>
  <c r="K338" i="62"/>
  <c r="J310" i="62"/>
  <c r="J309" i="62"/>
  <c r="J308" i="62"/>
  <c r="J307" i="62"/>
  <c r="J306" i="62"/>
  <c r="J305" i="62"/>
  <c r="J304" i="62"/>
  <c r="J303" i="62"/>
  <c r="J302" i="62"/>
  <c r="J301" i="62"/>
  <c r="K308" i="62"/>
  <c r="J299" i="62"/>
  <c r="J298" i="62"/>
  <c r="J297" i="62"/>
  <c r="J296" i="62"/>
  <c r="J295" i="62"/>
  <c r="J294" i="62"/>
  <c r="J293" i="62"/>
  <c r="J292" i="62"/>
  <c r="J291" i="62"/>
  <c r="J290" i="62"/>
  <c r="K300" i="62"/>
  <c r="J288" i="62"/>
  <c r="J287" i="62"/>
  <c r="J286" i="62"/>
  <c r="J285" i="62"/>
  <c r="J284" i="62"/>
  <c r="J283" i="62"/>
  <c r="J282" i="62"/>
  <c r="J281" i="62"/>
  <c r="J280" i="62"/>
  <c r="J279" i="62"/>
  <c r="K284" i="62"/>
  <c r="J255" i="62"/>
  <c r="J254" i="62"/>
  <c r="J253" i="62"/>
  <c r="J252" i="62"/>
  <c r="J251" i="62"/>
  <c r="J250" i="62"/>
  <c r="J249" i="62"/>
  <c r="J248" i="62"/>
  <c r="J247" i="62"/>
  <c r="J246" i="62"/>
  <c r="K255" i="62"/>
  <c r="J244" i="62"/>
  <c r="J243" i="62"/>
  <c r="J242" i="62"/>
  <c r="J241" i="62"/>
  <c r="J240" i="62"/>
  <c r="J239" i="62"/>
  <c r="J238" i="62"/>
  <c r="J237" i="62"/>
  <c r="J236" i="62"/>
  <c r="J235" i="62"/>
  <c r="K239" i="62"/>
  <c r="J233" i="62"/>
  <c r="J232" i="62"/>
  <c r="J231" i="62"/>
  <c r="J230" i="62"/>
  <c r="J229" i="62"/>
  <c r="J228" i="62"/>
  <c r="J227" i="62"/>
  <c r="J226" i="62"/>
  <c r="J225" i="62"/>
  <c r="J224" i="62"/>
  <c r="K231" i="62"/>
  <c r="J200" i="62"/>
  <c r="J199" i="62"/>
  <c r="J198" i="62"/>
  <c r="J197" i="62"/>
  <c r="J196" i="62"/>
  <c r="J195" i="62"/>
  <c r="J194" i="62"/>
  <c r="J193" i="62"/>
  <c r="J192" i="62"/>
  <c r="J191" i="62"/>
  <c r="K201" i="62"/>
  <c r="J189" i="62"/>
  <c r="J188" i="62"/>
  <c r="J187" i="62"/>
  <c r="J186" i="62"/>
  <c r="J185" i="62"/>
  <c r="J184" i="62"/>
  <c r="J183" i="62"/>
  <c r="J182" i="62"/>
  <c r="J181" i="62"/>
  <c r="J180" i="62"/>
  <c r="K185" i="62"/>
  <c r="J178" i="62"/>
  <c r="J177" i="62"/>
  <c r="J176" i="62"/>
  <c r="J175" i="62"/>
  <c r="J174" i="62"/>
  <c r="J173" i="62"/>
  <c r="J172" i="62"/>
  <c r="J171" i="62"/>
  <c r="J170" i="62"/>
  <c r="J169" i="62"/>
  <c r="K177" i="62"/>
  <c r="J145" i="62"/>
  <c r="J144" i="62"/>
  <c r="J143" i="62"/>
  <c r="J142" i="62"/>
  <c r="J141" i="62"/>
  <c r="J140" i="62"/>
  <c r="J139" i="62"/>
  <c r="J138" i="62"/>
  <c r="J137" i="62"/>
  <c r="J136" i="62"/>
  <c r="K139" i="62"/>
  <c r="J134" i="62"/>
  <c r="J133" i="62"/>
  <c r="J132" i="62"/>
  <c r="J131" i="62"/>
  <c r="J130" i="62"/>
  <c r="J129" i="62"/>
  <c r="J128" i="62"/>
  <c r="J127" i="62"/>
  <c r="J126" i="62"/>
  <c r="J125" i="62"/>
  <c r="K131" i="62"/>
  <c r="J123" i="62"/>
  <c r="J122" i="62"/>
  <c r="J121" i="62"/>
  <c r="J120" i="62"/>
  <c r="J119" i="62"/>
  <c r="J118" i="62"/>
  <c r="J117" i="62"/>
  <c r="J116" i="62"/>
  <c r="J115" i="62"/>
  <c r="J114" i="62"/>
  <c r="K123" i="62"/>
  <c r="J90" i="62"/>
  <c r="J87" i="62"/>
  <c r="J86" i="62"/>
  <c r="J85" i="62"/>
  <c r="J83" i="62"/>
  <c r="J82" i="62"/>
  <c r="J81" i="62"/>
  <c r="J79" i="62"/>
  <c r="J78" i="62"/>
  <c r="J76" i="62"/>
  <c r="J75" i="62"/>
  <c r="J74" i="62"/>
  <c r="J72" i="62"/>
  <c r="J70" i="62"/>
  <c r="J68" i="62"/>
  <c r="J61" i="62"/>
  <c r="J60" i="62"/>
  <c r="J59" i="62"/>
  <c r="K116" i="62" l="1"/>
  <c r="K124" i="62"/>
  <c r="K132" i="62"/>
  <c r="K140" i="62"/>
  <c r="K170" i="62"/>
  <c r="K178" i="62"/>
  <c r="K186" i="62"/>
  <c r="K194" i="62"/>
  <c r="K224" i="62"/>
  <c r="K232" i="62"/>
  <c r="K240" i="62"/>
  <c r="K248" i="62"/>
  <c r="K256" i="62"/>
  <c r="K285" i="62"/>
  <c r="K293" i="62"/>
  <c r="K301" i="62"/>
  <c r="K309" i="62"/>
  <c r="K339" i="62"/>
  <c r="K347" i="62"/>
  <c r="K355" i="62"/>
  <c r="K363" i="62"/>
  <c r="K393" i="62"/>
  <c r="K401" i="62"/>
  <c r="K409" i="62"/>
  <c r="K417" i="62"/>
  <c r="K447" i="62"/>
  <c r="K455" i="62"/>
  <c r="K463" i="62"/>
  <c r="K471" i="62"/>
  <c r="K501" i="62"/>
  <c r="K509" i="62"/>
  <c r="K517" i="62"/>
  <c r="K525" i="62"/>
  <c r="K555" i="62"/>
  <c r="K563" i="62"/>
  <c r="K571" i="62"/>
  <c r="K579" i="62"/>
  <c r="K609" i="62"/>
  <c r="K617" i="62"/>
  <c r="K625" i="62"/>
  <c r="K633" i="62"/>
  <c r="K641" i="62"/>
  <c r="K671" i="62"/>
  <c r="K679" i="62"/>
  <c r="K687" i="62"/>
  <c r="K695" i="62"/>
  <c r="K725" i="62"/>
  <c r="K733" i="62"/>
  <c r="K741" i="62"/>
  <c r="K749" i="62"/>
  <c r="K779" i="62"/>
  <c r="K787" i="62"/>
  <c r="K795" i="62"/>
  <c r="K803" i="62"/>
  <c r="K117" i="62"/>
  <c r="K125" i="62"/>
  <c r="K133" i="62"/>
  <c r="K141" i="62"/>
  <c r="K171" i="62"/>
  <c r="K179" i="62"/>
  <c r="K187" i="62"/>
  <c r="K195" i="62"/>
  <c r="K225" i="62"/>
  <c r="K233" i="62"/>
  <c r="K241" i="62"/>
  <c r="K249" i="62"/>
  <c r="K286" i="62"/>
  <c r="K294" i="62"/>
  <c r="K302" i="62"/>
  <c r="K310" i="62"/>
  <c r="K340" i="62"/>
  <c r="K348" i="62"/>
  <c r="K356" i="62"/>
  <c r="K364" i="62"/>
  <c r="K394" i="62"/>
  <c r="K402" i="62"/>
  <c r="K410" i="62"/>
  <c r="K418" i="62"/>
  <c r="K448" i="62"/>
  <c r="K456" i="62"/>
  <c r="K464" i="62"/>
  <c r="K472" i="62"/>
  <c r="K502" i="62"/>
  <c r="K510" i="62"/>
  <c r="K518" i="62"/>
  <c r="K526" i="62"/>
  <c r="K556" i="62"/>
  <c r="K564" i="62"/>
  <c r="K572" i="62"/>
  <c r="K580" i="62"/>
  <c r="K610" i="62"/>
  <c r="K618" i="62"/>
  <c r="K626" i="62"/>
  <c r="K634" i="62"/>
  <c r="K664" i="62"/>
  <c r="K672" i="62"/>
  <c r="K680" i="62"/>
  <c r="K688" i="62"/>
  <c r="K696" i="62"/>
  <c r="K726" i="62"/>
  <c r="K734" i="62"/>
  <c r="K742" i="62"/>
  <c r="K750" i="62"/>
  <c r="K780" i="62"/>
  <c r="K788" i="62"/>
  <c r="K796" i="62"/>
  <c r="K804" i="62"/>
  <c r="K81" i="62"/>
  <c r="K118" i="62"/>
  <c r="K126" i="62"/>
  <c r="K134" i="62"/>
  <c r="K142" i="62"/>
  <c r="K172" i="62"/>
  <c r="K180" i="62"/>
  <c r="K188" i="62"/>
  <c r="K196" i="62"/>
  <c r="K226" i="62"/>
  <c r="K234" i="62"/>
  <c r="K242" i="62"/>
  <c r="K250" i="62"/>
  <c r="K279" i="62"/>
  <c r="K287" i="62"/>
  <c r="K295" i="62"/>
  <c r="K303" i="62"/>
  <c r="K311" i="62"/>
  <c r="K341" i="62"/>
  <c r="K349" i="62"/>
  <c r="K357" i="62"/>
  <c r="K365" i="62"/>
  <c r="K395" i="62"/>
  <c r="K403" i="62"/>
  <c r="K411" i="62"/>
  <c r="K419" i="62"/>
  <c r="K449" i="62"/>
  <c r="K457" i="62"/>
  <c r="K465" i="62"/>
  <c r="K473" i="62"/>
  <c r="K503" i="62"/>
  <c r="K511" i="62"/>
  <c r="K519" i="62"/>
  <c r="K527" i="62"/>
  <c r="K557" i="62"/>
  <c r="K565" i="62"/>
  <c r="K573" i="62"/>
  <c r="K581" i="62"/>
  <c r="K611" i="62"/>
  <c r="K619" i="62"/>
  <c r="K627" i="62"/>
  <c r="K635" i="62"/>
  <c r="K665" i="62"/>
  <c r="K673" i="62"/>
  <c r="K681" i="62"/>
  <c r="K689" i="62"/>
  <c r="K719" i="62"/>
  <c r="K727" i="62"/>
  <c r="K735" i="62"/>
  <c r="K743" i="62"/>
  <c r="K751" i="62"/>
  <c r="K781" i="62"/>
  <c r="K789" i="62"/>
  <c r="K797" i="62"/>
  <c r="K805" i="62"/>
  <c r="K119" i="62"/>
  <c r="K127" i="62"/>
  <c r="K135" i="62"/>
  <c r="K143" i="62"/>
  <c r="K173" i="62"/>
  <c r="K181" i="62"/>
  <c r="K189" i="62"/>
  <c r="K197" i="62"/>
  <c r="K227" i="62"/>
  <c r="K235" i="62"/>
  <c r="K243" i="62"/>
  <c r="K251" i="62"/>
  <c r="K280" i="62"/>
  <c r="K288" i="62"/>
  <c r="K296" i="62"/>
  <c r="K304" i="62"/>
  <c r="K334" i="62"/>
  <c r="K342" i="62"/>
  <c r="K350" i="62"/>
  <c r="K358" i="62"/>
  <c r="K366" i="62"/>
  <c r="K396" i="62"/>
  <c r="K404" i="62"/>
  <c r="K412" i="62"/>
  <c r="K420" i="62"/>
  <c r="K450" i="62"/>
  <c r="K458" i="62"/>
  <c r="K466" i="62"/>
  <c r="K474" i="62"/>
  <c r="K504" i="62"/>
  <c r="K512" i="62"/>
  <c r="K520" i="62"/>
  <c r="K528" i="62"/>
  <c r="K558" i="62"/>
  <c r="K566" i="62"/>
  <c r="K574" i="62"/>
  <c r="K582" i="62"/>
  <c r="K612" i="62"/>
  <c r="K620" i="62"/>
  <c r="K628" i="62"/>
  <c r="K636" i="62"/>
  <c r="K666" i="62"/>
  <c r="K674" i="62"/>
  <c r="K682" i="62"/>
  <c r="K690" i="62"/>
  <c r="K720" i="62"/>
  <c r="K728" i="62"/>
  <c r="K736" i="62"/>
  <c r="K744" i="62"/>
  <c r="K774" i="62"/>
  <c r="K782" i="62"/>
  <c r="K790" i="62"/>
  <c r="K798" i="62"/>
  <c r="K806" i="62"/>
  <c r="K120" i="62"/>
  <c r="K128" i="62"/>
  <c r="K136" i="62"/>
  <c r="K144" i="62"/>
  <c r="K174" i="62"/>
  <c r="K182" i="62"/>
  <c r="K190" i="62"/>
  <c r="K198" i="62"/>
  <c r="K228" i="62"/>
  <c r="K236" i="62"/>
  <c r="K244" i="62"/>
  <c r="K252" i="62"/>
  <c r="K281" i="62"/>
  <c r="K289" i="62"/>
  <c r="K297" i="62"/>
  <c r="K305" i="62"/>
  <c r="K335" i="62"/>
  <c r="K343" i="62"/>
  <c r="K351" i="62"/>
  <c r="K359" i="62"/>
  <c r="K389" i="62"/>
  <c r="K397" i="62"/>
  <c r="K405" i="62"/>
  <c r="K413" i="62"/>
  <c r="K421" i="62"/>
  <c r="K451" i="62"/>
  <c r="K459" i="62"/>
  <c r="K467" i="62"/>
  <c r="K475" i="62"/>
  <c r="K505" i="62"/>
  <c r="K513" i="62"/>
  <c r="K521" i="62"/>
  <c r="K529" i="62"/>
  <c r="K559" i="62"/>
  <c r="K567" i="62"/>
  <c r="K575" i="62"/>
  <c r="K583" i="62"/>
  <c r="K613" i="62"/>
  <c r="K621" i="62"/>
  <c r="K629" i="62"/>
  <c r="K637" i="62"/>
  <c r="K667" i="62"/>
  <c r="K675" i="62"/>
  <c r="K683" i="62"/>
  <c r="K691" i="62"/>
  <c r="K721" i="62"/>
  <c r="K729" i="62"/>
  <c r="K737" i="62"/>
  <c r="K745" i="62"/>
  <c r="K775" i="62"/>
  <c r="K783" i="62"/>
  <c r="K791" i="62"/>
  <c r="K799" i="62"/>
  <c r="K121" i="62"/>
  <c r="K129" i="62"/>
  <c r="K137" i="62"/>
  <c r="K145" i="62"/>
  <c r="K175" i="62"/>
  <c r="K183" i="62"/>
  <c r="K191" i="62"/>
  <c r="K199" i="62"/>
  <c r="K229" i="62"/>
  <c r="K237" i="62"/>
  <c r="K245" i="62"/>
  <c r="K253" i="62"/>
  <c r="K282" i="62"/>
  <c r="K290" i="62"/>
  <c r="K298" i="62"/>
  <c r="K306" i="62"/>
  <c r="K336" i="62"/>
  <c r="K344" i="62"/>
  <c r="K352" i="62"/>
  <c r="K360" i="62"/>
  <c r="K390" i="62"/>
  <c r="K398" i="62"/>
  <c r="K406" i="62"/>
  <c r="K414" i="62"/>
  <c r="K444" i="62"/>
  <c r="K452" i="62"/>
  <c r="K460" i="62"/>
  <c r="K468" i="62"/>
  <c r="K476" i="62"/>
  <c r="K506" i="62"/>
  <c r="K514" i="62"/>
  <c r="K522" i="62"/>
  <c r="K530" i="62"/>
  <c r="K560" i="62"/>
  <c r="K568" i="62"/>
  <c r="K576" i="62"/>
  <c r="K584" i="62"/>
  <c r="K614" i="62"/>
  <c r="K622" i="62"/>
  <c r="K630" i="62"/>
  <c r="K638" i="62"/>
  <c r="K668" i="62"/>
  <c r="K676" i="62"/>
  <c r="K684" i="62"/>
  <c r="K692" i="62"/>
  <c r="K722" i="62"/>
  <c r="K730" i="62"/>
  <c r="K738" i="62"/>
  <c r="K746" i="62"/>
  <c r="K776" i="62"/>
  <c r="K784" i="62"/>
  <c r="K792" i="62"/>
  <c r="K800" i="62"/>
  <c r="K114" i="62"/>
  <c r="K122" i="62"/>
  <c r="K130" i="62"/>
  <c r="K138" i="62"/>
  <c r="K146" i="62"/>
  <c r="K176" i="62"/>
  <c r="K184" i="62"/>
  <c r="K192" i="62"/>
  <c r="K200" i="62"/>
  <c r="K230" i="62"/>
  <c r="K238" i="62"/>
  <c r="K246" i="62"/>
  <c r="K254" i="62"/>
  <c r="K283" i="62"/>
  <c r="K291" i="62"/>
  <c r="K299" i="62"/>
  <c r="K307" i="62"/>
  <c r="K337" i="62"/>
  <c r="K345" i="62"/>
  <c r="K353" i="62"/>
  <c r="K361" i="62"/>
  <c r="K391" i="62"/>
  <c r="K399" i="62"/>
  <c r="K407" i="62"/>
  <c r="K415" i="62"/>
  <c r="K445" i="62"/>
  <c r="K453" i="62"/>
  <c r="K461" i="62"/>
  <c r="K469" i="62"/>
  <c r="K499" i="62"/>
  <c r="K507" i="62"/>
  <c r="K515" i="62"/>
  <c r="K523" i="62"/>
  <c r="K531" i="62"/>
  <c r="K561" i="62"/>
  <c r="K569" i="62"/>
  <c r="K577" i="62"/>
  <c r="K585" i="62"/>
  <c r="K615" i="62"/>
  <c r="K623" i="62"/>
  <c r="K631" i="62"/>
  <c r="K639" i="62"/>
  <c r="K669" i="62"/>
  <c r="K677" i="62"/>
  <c r="K685" i="62"/>
  <c r="K693" i="62"/>
  <c r="K723" i="62"/>
  <c r="K731" i="62"/>
  <c r="K739" i="62"/>
  <c r="K747" i="62"/>
  <c r="K777" i="62"/>
  <c r="K785" i="62"/>
  <c r="K793" i="62"/>
  <c r="K801" i="62"/>
  <c r="K65" i="62"/>
  <c r="K115" i="62"/>
  <c r="K169" i="62"/>
  <c r="K193" i="62"/>
  <c r="K247" i="62"/>
  <c r="K292" i="62"/>
  <c r="K346" i="62"/>
  <c r="K400" i="62"/>
  <c r="K446" i="62"/>
  <c r="K500" i="62"/>
  <c r="K554" i="62"/>
  <c r="K578" i="62"/>
  <c r="K632" i="62"/>
  <c r="K686" i="62"/>
  <c r="K732" i="62"/>
  <c r="K786" i="62"/>
  <c r="K71" i="62"/>
  <c r="K73" i="62"/>
  <c r="K77" i="62"/>
  <c r="K84" i="62"/>
  <c r="K86" i="62"/>
  <c r="K87" i="62"/>
  <c r="K74" i="62"/>
  <c r="K75" i="62"/>
  <c r="K76" i="62"/>
  <c r="K89" i="62"/>
  <c r="K90" i="62"/>
  <c r="K91" i="62"/>
  <c r="K88" i="62"/>
  <c r="K83" i="62"/>
  <c r="K82" i="62"/>
  <c r="K78" i="62"/>
  <c r="K79" i="62"/>
  <c r="K70" i="62"/>
  <c r="K72" i="62"/>
  <c r="K80" i="62"/>
  <c r="J84" i="62"/>
  <c r="K66" i="62"/>
  <c r="K59" i="62"/>
  <c r="K67" i="62"/>
  <c r="K60" i="62"/>
  <c r="K68" i="62"/>
  <c r="K61" i="62"/>
  <c r="K69" i="62"/>
  <c r="K62" i="62"/>
  <c r="K63" i="62"/>
  <c r="K64" i="62"/>
  <c r="D59" i="57" l="1"/>
  <c r="E33" i="57" l="1"/>
  <c r="O59" i="57"/>
  <c r="F34" i="57"/>
  <c r="F38" i="57"/>
  <c r="Q35" i="57"/>
  <c r="Q39" i="57"/>
  <c r="F39" i="57"/>
  <c r="Q59" i="57"/>
  <c r="R78" i="57" s="1"/>
  <c r="Q30" i="57"/>
  <c r="Q34" i="57"/>
  <c r="L59" i="57"/>
  <c r="M78" i="57" s="1"/>
  <c r="Q28" i="57"/>
  <c r="Q38" i="57"/>
  <c r="E29" i="57"/>
  <c r="E32" i="57"/>
  <c r="E36" i="57"/>
  <c r="P29" i="57"/>
  <c r="P32" i="57"/>
  <c r="P36" i="57"/>
  <c r="F26" i="57"/>
  <c r="F33" i="57"/>
  <c r="F37" i="57"/>
  <c r="Q26" i="57"/>
  <c r="Q33" i="57"/>
  <c r="O56" i="57"/>
  <c r="F29" i="57"/>
  <c r="F36" i="57"/>
  <c r="L39" i="57"/>
  <c r="Q29" i="57"/>
  <c r="Q36" i="57"/>
  <c r="E26" i="57"/>
  <c r="E37" i="57"/>
  <c r="P26" i="57"/>
  <c r="P33" i="57"/>
  <c r="Q37" i="57"/>
  <c r="E34" i="57"/>
  <c r="E38" i="57"/>
  <c r="P34" i="57"/>
  <c r="P38" i="57"/>
  <c r="E28" i="57"/>
  <c r="E39" i="57"/>
  <c r="P28" i="57"/>
  <c r="P35" i="57"/>
  <c r="P39" i="57"/>
  <c r="K59" i="57"/>
  <c r="K39" i="57"/>
  <c r="D57" i="57"/>
  <c r="E58" i="57"/>
  <c r="P37" i="57"/>
  <c r="F57" i="57"/>
  <c r="G76" i="57" s="1"/>
  <c r="F56" i="57"/>
  <c r="G75" i="57" s="1"/>
  <c r="F55" i="57"/>
  <c r="G74" i="57" s="1"/>
  <c r="F35" i="57"/>
  <c r="E55" i="57"/>
  <c r="E35" i="57"/>
  <c r="E54" i="57"/>
  <c r="Q32" i="57"/>
  <c r="F52" i="57"/>
  <c r="G71" i="57" s="1"/>
  <c r="F32" i="57"/>
  <c r="D51" i="57"/>
  <c r="E31" i="57"/>
  <c r="P31" i="57"/>
  <c r="Q31" i="57"/>
  <c r="F31" i="57"/>
  <c r="F51" i="57"/>
  <c r="G70" i="57" s="1"/>
  <c r="E50" i="57"/>
  <c r="E30" i="57"/>
  <c r="P30" i="57"/>
  <c r="F30" i="57"/>
  <c r="F50" i="57"/>
  <c r="G69" i="57" s="1"/>
  <c r="F48" i="57"/>
  <c r="G67" i="57" s="1"/>
  <c r="F28" i="57"/>
  <c r="P27" i="57"/>
  <c r="E47" i="57"/>
  <c r="E27" i="57"/>
  <c r="Q27" i="57"/>
  <c r="F27" i="57"/>
  <c r="F58" i="57"/>
  <c r="G77" i="57" s="1"/>
  <c r="F53" i="57"/>
  <c r="G72" i="57" s="1"/>
  <c r="F47" i="57"/>
  <c r="G66" i="57" s="1"/>
  <c r="F49" i="57"/>
  <c r="G68" i="57" s="1"/>
  <c r="F54" i="57"/>
  <c r="G73" i="57" s="1"/>
  <c r="E59" i="57"/>
  <c r="E78" i="57" s="1"/>
  <c r="P59" i="57"/>
  <c r="D53" i="57"/>
  <c r="D54" i="57"/>
  <c r="E48" i="57"/>
  <c r="E51" i="57"/>
  <c r="O49" i="57"/>
  <c r="J58" i="57"/>
  <c r="J48" i="57"/>
  <c r="O51" i="57"/>
  <c r="J49" i="57"/>
  <c r="D46" i="57"/>
  <c r="D49" i="57"/>
  <c r="D56" i="57"/>
  <c r="O53" i="57"/>
  <c r="F59" i="57"/>
  <c r="G78" i="57" s="1"/>
  <c r="J56" i="57"/>
  <c r="O48" i="57"/>
  <c r="E53" i="57"/>
  <c r="E57" i="57"/>
  <c r="J59" i="57"/>
  <c r="O58" i="57"/>
  <c r="E49" i="57"/>
  <c r="E56" i="57"/>
  <c r="F46" i="57"/>
  <c r="G65" i="57" s="1"/>
  <c r="E52" i="57"/>
  <c r="E46" i="57"/>
  <c r="D52" i="57"/>
  <c r="J46" i="57"/>
  <c r="D47" i="57"/>
  <c r="D48" i="57"/>
  <c r="D55" i="57"/>
  <c r="D50" i="57"/>
  <c r="D58" i="57"/>
  <c r="O46" i="57"/>
  <c r="P78" i="57" l="1"/>
  <c r="F77" i="57"/>
  <c r="E68" i="57"/>
  <c r="F78" i="57"/>
  <c r="E76" i="57"/>
  <c r="E71" i="57"/>
  <c r="K78" i="57"/>
  <c r="E70" i="57"/>
  <c r="F66" i="57"/>
  <c r="E73" i="57"/>
  <c r="F65" i="57"/>
  <c r="F69" i="57"/>
  <c r="E74" i="57"/>
  <c r="Q78" i="57"/>
  <c r="L78" i="57"/>
  <c r="E77" i="57"/>
  <c r="F76" i="57"/>
  <c r="E75" i="57"/>
  <c r="F75" i="57"/>
  <c r="F74" i="57"/>
  <c r="F73" i="57"/>
  <c r="E72" i="57"/>
  <c r="F72" i="57"/>
  <c r="F71" i="57"/>
  <c r="F70" i="57"/>
  <c r="E69" i="57"/>
  <c r="F68" i="57"/>
  <c r="E67" i="57"/>
  <c r="F67" i="57"/>
  <c r="E66" i="57"/>
  <c r="E65" i="57"/>
  <c r="O54" i="57"/>
  <c r="O50" i="57"/>
  <c r="J50" i="57"/>
  <c r="J52" i="57"/>
  <c r="O57" i="57"/>
  <c r="J51" i="57"/>
  <c r="O52" i="57"/>
  <c r="J57" i="57"/>
  <c r="J54" i="57"/>
  <c r="J47" i="57"/>
  <c r="J53" i="57"/>
  <c r="J55" i="57"/>
  <c r="O55" i="57"/>
  <c r="O47" i="57"/>
  <c r="K38" i="57" l="1"/>
  <c r="K36" i="57"/>
  <c r="K35" i="57"/>
  <c r="K32" i="57"/>
  <c r="K30" i="57"/>
  <c r="K29" i="57"/>
  <c r="K27" i="57"/>
  <c r="K33" i="57" l="1"/>
  <c r="K55" i="57"/>
  <c r="K74" i="57" s="1"/>
  <c r="P55" i="57"/>
  <c r="P74" i="57" s="1"/>
  <c r="P50" i="57"/>
  <c r="P69" i="57" s="1"/>
  <c r="K50" i="57"/>
  <c r="K69" i="57" s="1"/>
  <c r="K52" i="57"/>
  <c r="K71" i="57" s="1"/>
  <c r="P52" i="57"/>
  <c r="P71" i="57" s="1"/>
  <c r="K37" i="57"/>
  <c r="K49" i="57"/>
  <c r="K68" i="57" s="1"/>
  <c r="P49" i="57"/>
  <c r="P68" i="57" s="1"/>
  <c r="K34" i="57"/>
  <c r="K26" i="57"/>
  <c r="P47" i="57"/>
  <c r="P66" i="57" s="1"/>
  <c r="K47" i="57"/>
  <c r="K66" i="57" s="1"/>
  <c r="K28" i="57"/>
  <c r="K31" i="57"/>
  <c r="K56" i="57"/>
  <c r="K75" i="57" s="1"/>
  <c r="P56" i="57"/>
  <c r="P75" i="57" s="1"/>
  <c r="K58" i="57"/>
  <c r="K77" i="57" s="1"/>
  <c r="P58" i="57"/>
  <c r="P77" i="57" s="1"/>
  <c r="K51" i="57" l="1"/>
  <c r="K70" i="57" s="1"/>
  <c r="P51" i="57"/>
  <c r="P70" i="57" s="1"/>
  <c r="K48" i="57"/>
  <c r="K67" i="57" s="1"/>
  <c r="P48" i="57"/>
  <c r="P67" i="57" s="1"/>
  <c r="K53" i="57"/>
  <c r="K72" i="57" s="1"/>
  <c r="P53" i="57"/>
  <c r="P72" i="57" s="1"/>
  <c r="P46" i="57"/>
  <c r="P65" i="57" s="1"/>
  <c r="K46" i="57"/>
  <c r="K65" i="57" s="1"/>
  <c r="P54" i="57"/>
  <c r="P73" i="57" s="1"/>
  <c r="K54" i="57"/>
  <c r="K73" i="57" s="1"/>
  <c r="P57" i="57"/>
  <c r="P76" i="57" s="1"/>
  <c r="K57" i="57"/>
  <c r="K76" i="57" s="1"/>
  <c r="L38" i="57" l="1"/>
  <c r="L37" i="57"/>
  <c r="L36" i="57"/>
  <c r="L35" i="57"/>
  <c r="L34" i="57"/>
  <c r="L33" i="57"/>
  <c r="L32" i="57"/>
  <c r="L31" i="57"/>
  <c r="L30" i="57"/>
  <c r="L29" i="57"/>
  <c r="L28" i="57"/>
  <c r="L27" i="57"/>
  <c r="L26" i="57"/>
  <c r="Q52" i="57" l="1"/>
  <c r="L52" i="57"/>
  <c r="L56" i="57"/>
  <c r="Q56" i="57"/>
  <c r="L55" i="57"/>
  <c r="Q55" i="57"/>
  <c r="Q51" i="57"/>
  <c r="L51" i="57"/>
  <c r="Q49" i="57"/>
  <c r="L49" i="57"/>
  <c r="Q57" i="57"/>
  <c r="L57" i="57"/>
  <c r="L50" i="57"/>
  <c r="Q50" i="57"/>
  <c r="Q58" i="57"/>
  <c r="L58" i="57"/>
  <c r="L54" i="57"/>
  <c r="Q54" i="57"/>
  <c r="L53" i="57"/>
  <c r="Q53" i="57"/>
  <c r="L46" i="57"/>
  <c r="Q46" i="57"/>
  <c r="Q47" i="57"/>
  <c r="L47" i="57"/>
  <c r="L48" i="57"/>
  <c r="Q48" i="57"/>
  <c r="Q74" i="57" l="1"/>
  <c r="R74" i="57"/>
  <c r="L66" i="57"/>
  <c r="M66" i="57"/>
  <c r="Q66" i="57"/>
  <c r="R66" i="57"/>
  <c r="L74" i="57"/>
  <c r="M74" i="57"/>
  <c r="L75" i="57"/>
  <c r="M75" i="57"/>
  <c r="L76" i="57"/>
  <c r="M76" i="57"/>
  <c r="L73" i="57"/>
  <c r="M73" i="57"/>
  <c r="Q65" i="57"/>
  <c r="R65" i="57"/>
  <c r="Q75" i="57"/>
  <c r="R75" i="57"/>
  <c r="L65" i="57"/>
  <c r="M65" i="57"/>
  <c r="Q69" i="57"/>
  <c r="R69" i="57"/>
  <c r="L71" i="57"/>
  <c r="M71" i="57"/>
  <c r="Q73" i="57"/>
  <c r="R73" i="57"/>
  <c r="Q76" i="57"/>
  <c r="R76" i="57"/>
  <c r="L77" i="57"/>
  <c r="M77" i="57"/>
  <c r="L68" i="57"/>
  <c r="M68" i="57"/>
  <c r="Q77" i="57"/>
  <c r="R77" i="57"/>
  <c r="Q68" i="57"/>
  <c r="R68" i="57"/>
  <c r="Q67" i="57"/>
  <c r="R67" i="57"/>
  <c r="Q72" i="57"/>
  <c r="R72" i="57"/>
  <c r="L70" i="57"/>
  <c r="M70" i="57"/>
  <c r="L67" i="57"/>
  <c r="M67" i="57"/>
  <c r="L72" i="57"/>
  <c r="M72" i="57"/>
  <c r="L69" i="57"/>
  <c r="M69" i="57"/>
  <c r="Q70" i="57"/>
  <c r="R70" i="57"/>
  <c r="Q71" i="57"/>
  <c r="R71" i="57"/>
</calcChain>
</file>

<file path=xl/sharedStrings.xml><?xml version="1.0" encoding="utf-8"?>
<sst xmlns="http://schemas.openxmlformats.org/spreadsheetml/2006/main" count="1958" uniqueCount="169">
  <si>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</si>
  <si>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</si>
  <si>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</si>
  <si>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</si>
  <si>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</si>
  <si>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</si>
  <si>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</si>
  <si>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</si>
  <si>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</si>
  <si>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</si>
  <si>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</si>
  <si>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</si>
  <si>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</si>
  <si>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</si>
  <si>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</si>
  <si>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</si>
  <si>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</si>
  <si>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</si>
  <si>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</si>
  <si>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</si>
  <si>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</si>
  <si>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</si>
  <si>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</si>
  <si>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</si>
  <si>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</si>
  <si>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</si>
  <si>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</si>
  <si>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</si>
  <si>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</si>
  <si>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</si>
  <si>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</si>
  <si>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</si>
  <si>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</si>
  <si>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</si>
  <si>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</si>
  <si>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</si>
  <si>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</si>
  <si>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</si>
  <si>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</si>
  <si>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</si>
  <si>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</si>
  <si>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</si>
  <si>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</si>
  <si>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</si>
  <si>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A</t>
  </si>
  <si>
    <t>C</t>
  </si>
  <si>
    <t>C/A</t>
  </si>
  <si>
    <t>C/B</t>
  </si>
  <si>
    <t>B/A</t>
  </si>
  <si>
    <t>被保険者数(人)</t>
  </si>
  <si>
    <t>医療費(円)</t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</si>
  <si>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3"/>
  </si>
  <si>
    <t>被保険者
一人当たりの医療費
(円)</t>
    <rPh sb="11" eb="14">
      <t>イリョウヒ</t>
    </rPh>
    <phoneticPr fontId="3"/>
  </si>
  <si>
    <t>レセプト件数(件)</t>
    <phoneticPr fontId="3"/>
  </si>
  <si>
    <t>令和元年度</t>
    <rPh sb="0" eb="2">
      <t>レイワ</t>
    </rPh>
    <rPh sb="2" eb="5">
      <t>モトネンド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</si>
  <si>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</si>
  <si>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</si>
  <si>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B</t>
    <phoneticPr fontId="3"/>
  </si>
  <si>
    <t>受診率(件/人)</t>
    <rPh sb="0" eb="3">
      <t>ジュシンリツ</t>
    </rPh>
    <rPh sb="4" eb="5">
      <t>ケン</t>
    </rPh>
    <rPh sb="6" eb="7">
      <t>ニン</t>
    </rPh>
    <phoneticPr fontId="3"/>
  </si>
  <si>
    <t>被保険者数</t>
    <phoneticPr fontId="3"/>
  </si>
  <si>
    <t>レセプト件数</t>
    <phoneticPr fontId="3"/>
  </si>
  <si>
    <t>医療費</t>
    <phoneticPr fontId="3"/>
  </si>
  <si>
    <t>受診率</t>
    <rPh sb="0" eb="3">
      <t>ジュシンリツ</t>
    </rPh>
    <phoneticPr fontId="3"/>
  </si>
  <si>
    <t>14市町別</t>
    <phoneticPr fontId="3"/>
  </si>
  <si>
    <t>年度別 被保険者一人当たりの医療費</t>
    <rPh sb="0" eb="3">
      <t>ネンドベツ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</si>
  <si>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</si>
  <si>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順位</t>
    <rPh sb="0" eb="2">
      <t>ジュンイ</t>
    </rPh>
    <phoneticPr fontId="3"/>
  </si>
  <si>
    <t>中分類名</t>
    <rPh sb="0" eb="3">
      <t>チュウブンルイ</t>
    </rPh>
    <rPh sb="3" eb="4">
      <t>メイ</t>
    </rPh>
    <phoneticPr fontId="3"/>
  </si>
  <si>
    <t>構成比(%)
(総医療費に
占める割合)</t>
    <rPh sb="8" eb="9">
      <t>ソウ</t>
    </rPh>
    <rPh sb="9" eb="12">
      <t>イリョウヒ</t>
    </rPh>
    <phoneticPr fontId="3"/>
  </si>
  <si>
    <t>0903</t>
  </si>
  <si>
    <t>その他の心疾患</t>
  </si>
  <si>
    <t>1402</t>
  </si>
  <si>
    <t>腎不全</t>
  </si>
  <si>
    <t>1113</t>
  </si>
  <si>
    <t>その他の消化器系の疾患</t>
  </si>
  <si>
    <t>1901</t>
  </si>
  <si>
    <t>骨折</t>
  </si>
  <si>
    <t>0210</t>
  </si>
  <si>
    <t>その他の悪性新生物＜腫瘍＞</t>
  </si>
  <si>
    <t>0901</t>
  </si>
  <si>
    <t>高血圧性疾患</t>
  </si>
  <si>
    <t>0402</t>
  </si>
  <si>
    <t>糖尿病</t>
  </si>
  <si>
    <t>0906</t>
  </si>
  <si>
    <t>脳梗塞</t>
  </si>
  <si>
    <t>1310</t>
  </si>
  <si>
    <t>その他の筋骨格系及び結合組織の疾患</t>
  </si>
  <si>
    <t>1309</t>
  </si>
  <si>
    <t>骨の密度及び構造の障害</t>
  </si>
  <si>
    <t>-</t>
    <phoneticPr fontId="3"/>
  </si>
  <si>
    <t>1011</t>
  </si>
  <si>
    <t>その他の呼吸器系の疾患</t>
  </si>
  <si>
    <t>-</t>
  </si>
  <si>
    <t>1303</t>
  </si>
  <si>
    <t>脊椎障害（脊椎症を含む）</t>
  </si>
  <si>
    <t>0404</t>
  </si>
  <si>
    <t>その他の内分泌，栄養及び代謝疾患</t>
  </si>
  <si>
    <t>0606</t>
  </si>
  <si>
    <t>その他の神経系の疾患</t>
  </si>
  <si>
    <t>2220</t>
  </si>
  <si>
    <t>その他の特殊目的用コード</t>
  </si>
  <si>
    <t>0704</t>
  </si>
  <si>
    <t>その他の眼及び付属器の疾患</t>
  </si>
  <si>
    <t>1302</t>
  </si>
  <si>
    <t>関節症</t>
  </si>
  <si>
    <t>14市町別</t>
    <rPh sb="2" eb="5">
      <t>シチョウソン</t>
    </rPh>
    <rPh sb="4" eb="5">
      <t>ベツ</t>
    </rPh>
    <phoneticPr fontId="3"/>
  </si>
  <si>
    <t>市町</t>
    <rPh sb="0" eb="2">
      <t>シチョウ</t>
    </rPh>
    <phoneticPr fontId="3"/>
  </si>
  <si>
    <t>年度</t>
    <rPh sb="0" eb="2">
      <t>ネンド</t>
    </rPh>
    <phoneticPr fontId="3"/>
  </si>
  <si>
    <t>被保険者
一人当たりの
医療費(円)</t>
    <rPh sb="0" eb="4">
      <t>ヒホケンシャ</t>
    </rPh>
    <phoneticPr fontId="3"/>
  </si>
  <si>
    <t>広域連合全体</t>
    <rPh sb="0" eb="6">
      <t>コウイキレンゴウゼンタイ</t>
    </rPh>
    <phoneticPr fontId="3"/>
  </si>
  <si>
    <t>前年比※</t>
    <rPh sb="0" eb="3">
      <t>ゼンネンヒ</t>
    </rPh>
    <phoneticPr fontId="3"/>
  </si>
  <si>
    <t>-</t>
    <phoneticPr fontId="3"/>
  </si>
  <si>
    <t>増加</t>
    <rPh sb="0" eb="2">
      <t>ゾウカ</t>
    </rPh>
    <phoneticPr fontId="3"/>
  </si>
  <si>
    <t>増減なし</t>
    <rPh sb="0" eb="2">
      <t>ゾウゲン</t>
    </rPh>
    <phoneticPr fontId="3"/>
  </si>
  <si>
    <t>減少</t>
    <rPh sb="0" eb="2">
      <t>ゲンショウ</t>
    </rPh>
    <phoneticPr fontId="3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</si>
  <si>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phoneticPr fontId="3"/>
  </si>
  <si>
    <t>※医療費…中分類における疾病分類毎に集計するため、データ化時点で医科レセプトが存在しない(画像レセプト、月遅れ等)場合集計できない。</t>
  </si>
  <si>
    <t>　　　　　そのため他統計と一致しない。</t>
    <phoneticPr fontId="3"/>
  </si>
  <si>
    <t>株式会社データホライゾン　医療費分解技術を用いて疾病毎に点数をグルーピングし算出。</t>
  </si>
  <si>
    <t>令和元年度及び令和2年度で一人当たりの医療費の低い14市町別 医療費状況</t>
    <rPh sb="0" eb="2">
      <t>レイワ</t>
    </rPh>
    <rPh sb="2" eb="4">
      <t>モトネン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23" eb="24">
      <t>ヒク</t>
    </rPh>
    <rPh sb="27" eb="29">
      <t>シチョウ</t>
    </rPh>
    <rPh sb="29" eb="30">
      <t>ベツ</t>
    </rPh>
    <rPh sb="31" eb="34">
      <t>イリョウヒ</t>
    </rPh>
    <rPh sb="34" eb="36">
      <t>ジョウキョウ</t>
    </rPh>
    <phoneticPr fontId="3"/>
  </si>
  <si>
    <t>令和元年度及び令和2年度で一人当たりの医療費の低い14市町別 中分類による医療費上位10疾病</t>
    <rPh sb="23" eb="24">
      <t>ヒク</t>
    </rPh>
    <rPh sb="31" eb="34">
      <t>チュウブンルイ</t>
    </rPh>
    <rPh sb="37" eb="40">
      <t>イリョウヒ</t>
    </rPh>
    <rPh sb="40" eb="42">
      <t>ジョウイ</t>
    </rPh>
    <rPh sb="44" eb="46">
      <t>シッペイ</t>
    </rPh>
    <phoneticPr fontId="3"/>
  </si>
  <si>
    <t>枚方市</t>
    <rPh sb="0" eb="3">
      <t>ヒラカタシ</t>
    </rPh>
    <phoneticPr fontId="3"/>
  </si>
  <si>
    <t>八尾市</t>
    <rPh sb="0" eb="3">
      <t>ヤオシ</t>
    </rPh>
    <phoneticPr fontId="3"/>
  </si>
  <si>
    <t>寝屋川市</t>
    <rPh sb="0" eb="4">
      <t>ネヤガワシ</t>
    </rPh>
    <phoneticPr fontId="3"/>
  </si>
  <si>
    <t>松原市</t>
    <rPh sb="0" eb="3">
      <t>マツバラシ</t>
    </rPh>
    <phoneticPr fontId="3"/>
  </si>
  <si>
    <t>箕面市</t>
    <rPh sb="0" eb="3">
      <t>ミノオシ</t>
    </rPh>
    <phoneticPr fontId="3"/>
  </si>
  <si>
    <t>柏原市</t>
    <rPh sb="0" eb="2">
      <t>カシハラ</t>
    </rPh>
    <rPh sb="2" eb="3">
      <t>シ</t>
    </rPh>
    <phoneticPr fontId="3"/>
  </si>
  <si>
    <t>羽曳野市</t>
    <rPh sb="0" eb="4">
      <t>ハビキノシ</t>
    </rPh>
    <phoneticPr fontId="3"/>
  </si>
  <si>
    <t>摂津市</t>
    <rPh sb="0" eb="3">
      <t>セッツシ</t>
    </rPh>
    <phoneticPr fontId="3"/>
  </si>
  <si>
    <t>藤井寺市</t>
    <rPh sb="0" eb="4">
      <t>フジイデラシ</t>
    </rPh>
    <phoneticPr fontId="3"/>
  </si>
  <si>
    <t>交野市</t>
    <rPh sb="0" eb="1">
      <t>マジ</t>
    </rPh>
    <rPh sb="1" eb="2">
      <t>ノ</t>
    </rPh>
    <rPh sb="2" eb="3">
      <t>シ</t>
    </rPh>
    <phoneticPr fontId="3"/>
  </si>
  <si>
    <t>豊能町</t>
    <rPh sb="0" eb="2">
      <t>トヨノ</t>
    </rPh>
    <rPh sb="2" eb="3">
      <t>チョウ</t>
    </rPh>
    <phoneticPr fontId="3"/>
  </si>
  <si>
    <t>太子町</t>
    <rPh sb="0" eb="3">
      <t>タイシチョウ</t>
    </rPh>
    <phoneticPr fontId="3"/>
  </si>
  <si>
    <t>河南町</t>
    <rPh sb="0" eb="2">
      <t>カナン</t>
    </rPh>
    <rPh sb="2" eb="3">
      <t>チョウ</t>
    </rPh>
    <phoneticPr fontId="3"/>
  </si>
  <si>
    <t>枚方市</t>
    <rPh sb="0" eb="3">
      <t>ヒラカタシ</t>
    </rPh>
    <phoneticPr fontId="3"/>
  </si>
  <si>
    <t>豊能町</t>
    <rPh sb="0" eb="2">
      <t>トヨノウ</t>
    </rPh>
    <rPh sb="2" eb="3">
      <t>マチ</t>
    </rPh>
    <phoneticPr fontId="3"/>
  </si>
  <si>
    <t>河南町</t>
    <rPh sb="0" eb="2">
      <t>カナン</t>
    </rPh>
    <rPh sb="2" eb="3">
      <t>マチ</t>
    </rPh>
    <phoneticPr fontId="3"/>
  </si>
  <si>
    <t>市町村別</t>
    <phoneticPr fontId="3"/>
  </si>
  <si>
    <t>年度別 レセプト一件当たりの医療費</t>
    <rPh sb="0" eb="3">
      <t>ネンドベツ</t>
    </rPh>
    <phoneticPr fontId="3"/>
  </si>
  <si>
    <t>年度別 受診率</t>
    <rPh sb="0" eb="3">
      <t>ネンドベツ</t>
    </rPh>
    <rPh sb="4" eb="7">
      <t>ジュシンリツ</t>
    </rPh>
    <phoneticPr fontId="3"/>
  </si>
  <si>
    <t>14市町別</t>
    <rPh sb="2" eb="4">
      <t>シチョウ</t>
    </rPh>
    <rPh sb="4" eb="5">
      <t>ベツ</t>
    </rPh>
    <phoneticPr fontId="3"/>
  </si>
  <si>
    <t>出典：大阪府後期高齢者医療広域連合様 作成</t>
    <rPh sb="0" eb="2">
      <t>シュッテン</t>
    </rPh>
    <rPh sb="3" eb="11">
      <t>オオサカフコウキコウレイシャ</t>
    </rPh>
    <rPh sb="11" eb="17">
      <t>イリョウコウイキレンゴウ</t>
    </rPh>
    <rPh sb="17" eb="18">
      <t>サマ</t>
    </rPh>
    <rPh sb="19" eb="21">
      <t>サクセイ</t>
    </rPh>
    <phoneticPr fontId="3"/>
  </si>
  <si>
    <t>上記グラフから令和元年度及び令和2年度で一人当たりの医療費の低い14市町を選定した。</t>
    <rPh sb="0" eb="2">
      <t>ジョウキ</t>
    </rPh>
    <rPh sb="37" eb="39">
      <t>センテイ</t>
    </rPh>
    <phoneticPr fontId="3"/>
  </si>
  <si>
    <t>選定した結果、下記の14市町となった。</t>
    <rPh sb="0" eb="2">
      <t>センテイ</t>
    </rPh>
    <rPh sb="4" eb="6">
      <t>ケッカ</t>
    </rPh>
    <rPh sb="7" eb="9">
      <t>カキ</t>
    </rPh>
    <rPh sb="12" eb="14">
      <t>シチョウ</t>
    </rPh>
    <phoneticPr fontId="3"/>
  </si>
  <si>
    <t>池田市、枚方市、八尾市、寝屋川市、松原市、箕面市、柏原市、羽曳野市、摂津市、藤井寺市、交野市、豊能町、太子町、河南町</t>
    <rPh sb="0" eb="3">
      <t>イケダシ</t>
    </rPh>
    <rPh sb="4" eb="7">
      <t>ヒラカタシ</t>
    </rPh>
    <rPh sb="8" eb="11">
      <t>ヤオシ</t>
    </rPh>
    <rPh sb="12" eb="16">
      <t>ネヤガワシ</t>
    </rPh>
    <rPh sb="17" eb="19">
      <t>マツバラ</t>
    </rPh>
    <rPh sb="19" eb="20">
      <t>シ</t>
    </rPh>
    <rPh sb="21" eb="23">
      <t>ミノオ</t>
    </rPh>
    <rPh sb="23" eb="24">
      <t>シ</t>
    </rPh>
    <rPh sb="25" eb="27">
      <t>カシワラ</t>
    </rPh>
    <rPh sb="27" eb="28">
      <t>シ</t>
    </rPh>
    <rPh sb="29" eb="32">
      <t>ハビキノ</t>
    </rPh>
    <rPh sb="32" eb="33">
      <t>シ</t>
    </rPh>
    <rPh sb="34" eb="36">
      <t>セッツ</t>
    </rPh>
    <rPh sb="36" eb="37">
      <t>シ</t>
    </rPh>
    <rPh sb="38" eb="41">
      <t>フジイデラ</t>
    </rPh>
    <rPh sb="41" eb="42">
      <t>シ</t>
    </rPh>
    <rPh sb="43" eb="45">
      <t>カタノ</t>
    </rPh>
    <rPh sb="45" eb="46">
      <t>シ</t>
    </rPh>
    <rPh sb="47" eb="50">
      <t>トヨノチョウ</t>
    </rPh>
    <rPh sb="51" eb="54">
      <t>タイシチョウ</t>
    </rPh>
    <rPh sb="55" eb="58">
      <t>カナンチョウ</t>
    </rPh>
    <phoneticPr fontId="3"/>
  </si>
  <si>
    <t>【令和元年度及び令和2年度で一人当たりの医療費の低い14市町】</t>
    <phoneticPr fontId="3"/>
  </si>
  <si>
    <t>【参考】令和元年度及び令和2年度で一人当たりの医療費の低い14市町の選定</t>
    <rPh sb="1" eb="3">
      <t>サンコウ</t>
    </rPh>
    <rPh sb="4" eb="6">
      <t>レイワ</t>
    </rPh>
    <rPh sb="6" eb="8">
      <t>モトネン</t>
    </rPh>
    <rPh sb="8" eb="9">
      <t>ド</t>
    </rPh>
    <rPh sb="9" eb="10">
      <t>オヨ</t>
    </rPh>
    <rPh sb="11" eb="13">
      <t>レイワ</t>
    </rPh>
    <rPh sb="14" eb="16">
      <t>ネンド</t>
    </rPh>
    <rPh sb="17" eb="19">
      <t>ヒトリ</t>
    </rPh>
    <rPh sb="19" eb="20">
      <t>ア</t>
    </rPh>
    <rPh sb="27" eb="28">
      <t>ヒク</t>
    </rPh>
    <rPh sb="31" eb="33">
      <t>シチョウ</t>
    </rPh>
    <rPh sb="34" eb="36">
      <t>センテイ</t>
    </rPh>
    <phoneticPr fontId="3"/>
  </si>
  <si>
    <t>池田市</t>
    <rPh sb="0" eb="3">
      <t>イケダシ</t>
    </rPh>
    <phoneticPr fontId="3"/>
  </si>
  <si>
    <t>医療費(円)
※</t>
    <phoneticPr fontId="3"/>
  </si>
  <si>
    <t>一人当たりの医療費の低い14市町…【参考】令和元年度及び令和2年度で一人当たりの医療費の低い14市町の選定 の大阪府後期高齢者医療広域連合様作成のグラフにより14市町を選定。</t>
    <rPh sb="10" eb="11">
      <t>ヒク</t>
    </rPh>
    <rPh sb="44" eb="45">
      <t>ヒク</t>
    </rPh>
    <phoneticPr fontId="3"/>
  </si>
  <si>
    <t>順位※</t>
    <rPh sb="0" eb="2">
      <t>ジュンイ</t>
    </rPh>
    <phoneticPr fontId="3"/>
  </si>
  <si>
    <t>●表作成用</t>
    <rPh sb="1" eb="5">
      <t>ヒョウサクセイヨウ</t>
    </rPh>
    <phoneticPr fontId="3"/>
  </si>
  <si>
    <t>市町村</t>
    <rPh sb="0" eb="2">
      <t>シチョウ</t>
    </rPh>
    <rPh sb="1" eb="3">
      <t>チョウソン</t>
    </rPh>
    <phoneticPr fontId="3"/>
  </si>
  <si>
    <t>※前年比…該当年度の数値／前年度の数値 として算出。1.00を超える値について赤色着色。</t>
    <rPh sb="1" eb="3">
      <t>ゼンネン</t>
    </rPh>
    <rPh sb="3" eb="4">
      <t>ヒ</t>
    </rPh>
    <rPh sb="5" eb="9">
      <t>ガイトウネンド</t>
    </rPh>
    <rPh sb="10" eb="12">
      <t>スウチ</t>
    </rPh>
    <rPh sb="13" eb="16">
      <t>ゼンネンド</t>
    </rPh>
    <rPh sb="17" eb="19">
      <t>スウチ</t>
    </rPh>
    <rPh sb="23" eb="25">
      <t>サンシュツ</t>
    </rPh>
    <rPh sb="31" eb="32">
      <t>コ</t>
    </rPh>
    <rPh sb="34" eb="35">
      <t>アタイ</t>
    </rPh>
    <rPh sb="39" eb="41">
      <t>アカイロ</t>
    </rPh>
    <rPh sb="41" eb="43">
      <t>チャクショク</t>
    </rPh>
    <phoneticPr fontId="3"/>
  </si>
  <si>
    <t>順位
(低い順)</t>
    <rPh sb="0" eb="2">
      <t>ジュンイ</t>
    </rPh>
    <rPh sb="4" eb="5">
      <t>ヒク</t>
    </rPh>
    <rPh sb="6" eb="7">
      <t>ジュン</t>
    </rPh>
    <phoneticPr fontId="3"/>
  </si>
  <si>
    <t>※順位…区を除く43市町について被保険者一人当たりの医療費が低い順に順位を算出。上位14位に該当する場合について紫色着色。</t>
    <rPh sb="1" eb="3">
      <t>ジュンイ</t>
    </rPh>
    <rPh sb="4" eb="5">
      <t>ク</t>
    </rPh>
    <rPh sb="6" eb="7">
      <t>ノゾ</t>
    </rPh>
    <rPh sb="10" eb="12">
      <t>シチョウ</t>
    </rPh>
    <rPh sb="16" eb="20">
      <t>ヒホケンシャ</t>
    </rPh>
    <rPh sb="20" eb="23">
      <t>ヒトリア</t>
    </rPh>
    <rPh sb="26" eb="29">
      <t>イリョウヒ</t>
    </rPh>
    <rPh sb="30" eb="31">
      <t>ヒク</t>
    </rPh>
    <rPh sb="32" eb="33">
      <t>ジュン</t>
    </rPh>
    <rPh sb="34" eb="36">
      <t>ジュンイ</t>
    </rPh>
    <rPh sb="37" eb="39">
      <t>サンシュツ</t>
    </rPh>
    <rPh sb="40" eb="42">
      <t>ジョウイ</t>
    </rPh>
    <rPh sb="44" eb="45">
      <t>イ</t>
    </rPh>
    <rPh sb="46" eb="48">
      <t>ガイトウ</t>
    </rPh>
    <rPh sb="50" eb="52">
      <t>バアイ</t>
    </rPh>
    <rPh sb="56" eb="58">
      <t>ムラサキイロ</t>
    </rPh>
    <rPh sb="58" eb="60">
      <t>チャクショク</t>
    </rPh>
    <phoneticPr fontId="3"/>
  </si>
  <si>
    <t>全体(総医療費)</t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</si>
  <si>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</si>
  <si>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</si>
  <si>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データ化範囲(分析対象)…入院(DPCを含む)、入院外、調剤の電子レセプト。対象診療年月は平成31年4月～令和6年3月診療分(60カ月分)。</t>
    <rPh sb="45" eb="47">
      <t>ヘイセイ</t>
    </rPh>
    <phoneticPr fontId="3"/>
  </si>
  <si>
    <t>被保険者一人当たりの医療費の前年比(令和4年度に対する令和5年度の増減)</t>
    <rPh sb="14" eb="17">
      <t>ゼンネンヒ</t>
    </rPh>
    <rPh sb="27" eb="29">
      <t>レイワ</t>
    </rPh>
    <rPh sb="30" eb="32">
      <t>ネンド</t>
    </rPh>
    <phoneticPr fontId="3"/>
  </si>
  <si>
    <t>レセプト一件当たりの医療費の前年比(令和4年度に対する令和5年度の増減)</t>
    <phoneticPr fontId="3"/>
  </si>
  <si>
    <t>受診率の前年比(令和4年度に対する令和5年度の増減)</t>
    <rPh sb="0" eb="3">
      <t>ジュシンリツ</t>
    </rPh>
    <phoneticPr fontId="3"/>
  </si>
  <si>
    <t>被保険者一人当たりの医療費(円)</t>
    <rPh sb="10" eb="13">
      <t>イリョウヒ</t>
    </rPh>
    <phoneticPr fontId="3"/>
  </si>
  <si>
    <t>レセプト一件当たりの医療費(円)</t>
    <rPh sb="10" eb="12">
      <t>イリョウ</t>
    </rPh>
    <rPh sb="12" eb="13">
      <t>ヒ</t>
    </rPh>
    <phoneticPr fontId="3"/>
  </si>
  <si>
    <t>被保険者一人当たりの医療費</t>
    <rPh sb="10" eb="13">
      <t>イリョウヒ</t>
    </rPh>
    <phoneticPr fontId="3"/>
  </si>
  <si>
    <t>レセプト一件当たりの医療費</t>
    <rPh sb="10" eb="12">
      <t>イリョウ</t>
    </rPh>
    <rPh sb="12" eb="13">
      <t>ヒ</t>
    </rPh>
    <phoneticPr fontId="3"/>
  </si>
  <si>
    <t>0205</t>
  </si>
  <si>
    <t>気管，気管支及び肺の悪性新生物＜腫瘍＞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</si>
</sst>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_ ;[Red]\-#,##0\ "/>
    <numFmt numFmtId="178" formatCode="0.0%"/>
    <numFmt numFmtId="179" formatCode="#,##0.0_ ;[Red]\-#,##0.0\ "/>
    <numFmt numFmtId="180" formatCode="#,##0&quot;円&quot;"/>
    <numFmt numFmtId="181" formatCode="0.00_ ;[Red]\-0.00\ "/>
    <numFmt numFmtId="182" formatCode="0.00_);[Red]\(0.00\)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/>
    <xf numFmtId="0" fontId="28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NumberFormat="1" applyFont="1" applyAlignment="1">
      <alignment vertical="center"/>
    </xf>
    <xf numFmtId="0" fontId="33" fillId="0" borderId="3" xfId="1387" applyFont="1" applyFill="1" applyBorder="1" applyAlignment="1">
      <alignment vertical="center"/>
    </xf>
    <xf numFmtId="0" fontId="33" fillId="0" borderId="3" xfId="1387" applyFont="1" applyBorder="1" applyAlignment="1">
      <alignment vertical="center"/>
    </xf>
    <xf numFmtId="0" fontId="32" fillId="0" borderId="0" xfId="0" applyFont="1" applyFill="1">
      <alignment vertical="center"/>
    </xf>
    <xf numFmtId="0" fontId="33" fillId="0" borderId="0" xfId="0" applyFont="1">
      <alignment vertical="center"/>
    </xf>
    <xf numFmtId="0" fontId="33" fillId="0" borderId="0" xfId="0" applyFont="1" applyFill="1">
      <alignment vertical="center"/>
    </xf>
    <xf numFmtId="0" fontId="35" fillId="0" borderId="0" xfId="2" applyNumberFormat="1" applyFont="1" applyFill="1" applyBorder="1" applyAlignment="1">
      <alignment vertical="center"/>
    </xf>
    <xf numFmtId="0" fontId="34" fillId="0" borderId="3" xfId="1148" applyFont="1" applyBorder="1" applyAlignment="1" applyProtection="1">
      <alignment vertical="center"/>
      <protection locked="0"/>
    </xf>
    <xf numFmtId="0" fontId="32" fillId="0" borderId="0" xfId="0" applyFont="1" applyBorder="1" applyAlignment="1">
      <alignment vertical="center"/>
    </xf>
    <xf numFmtId="0" fontId="32" fillId="0" borderId="0" xfId="0" applyFont="1" applyBorder="1">
      <alignment vertical="center"/>
    </xf>
    <xf numFmtId="0" fontId="32" fillId="0" borderId="28" xfId="0" applyFont="1" applyBorder="1">
      <alignment vertical="center"/>
    </xf>
    <xf numFmtId="0" fontId="32" fillId="0" borderId="29" xfId="0" applyFont="1" applyBorder="1">
      <alignment vertical="center"/>
    </xf>
    <xf numFmtId="0" fontId="32" fillId="0" borderId="30" xfId="0" applyFont="1" applyBorder="1">
      <alignment vertical="center"/>
    </xf>
    <xf numFmtId="0" fontId="32" fillId="0" borderId="31" xfId="0" applyFont="1" applyBorder="1">
      <alignment vertical="center"/>
    </xf>
    <xf numFmtId="0" fontId="32" fillId="0" borderId="33" xfId="0" applyFont="1" applyBorder="1">
      <alignment vertical="center"/>
    </xf>
    <xf numFmtId="0" fontId="32" fillId="0" borderId="34" xfId="0" applyFont="1" applyBorder="1">
      <alignment vertical="center"/>
    </xf>
    <xf numFmtId="0" fontId="32" fillId="0" borderId="35" xfId="0" applyFont="1" applyBorder="1">
      <alignment vertical="center"/>
    </xf>
    <xf numFmtId="0" fontId="32" fillId="0" borderId="32" xfId="0" applyFont="1" applyBorder="1">
      <alignment vertical="center"/>
    </xf>
    <xf numFmtId="0" fontId="40" fillId="0" borderId="0" xfId="0" applyFont="1" applyBorder="1">
      <alignment vertical="center"/>
    </xf>
    <xf numFmtId="177" fontId="33" fillId="0" borderId="22" xfId="1" applyNumberFormat="1" applyFont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179" fontId="33" fillId="0" borderId="4" xfId="0" applyNumberFormat="1" applyFont="1" applyBorder="1" applyAlignment="1">
      <alignment horizontal="right" vertical="center" shrinkToFit="1"/>
    </xf>
    <xf numFmtId="177" fontId="33" fillId="0" borderId="3" xfId="0" applyNumberFormat="1" applyFont="1" applyBorder="1" applyAlignment="1">
      <alignment horizontal="right" vertical="center" shrinkToFit="1"/>
    </xf>
    <xf numFmtId="179" fontId="33" fillId="0" borderId="3" xfId="0" applyNumberFormat="1" applyFont="1" applyBorder="1" applyAlignment="1">
      <alignment horizontal="right" vertical="center" shrinkToFit="1"/>
    </xf>
    <xf numFmtId="177" fontId="33" fillId="0" borderId="18" xfId="1" applyNumberFormat="1" applyFont="1" applyBorder="1" applyAlignment="1">
      <alignment horizontal="right" vertical="center" shrinkToFit="1"/>
    </xf>
    <xf numFmtId="177" fontId="33" fillId="0" borderId="3" xfId="1" applyNumberFormat="1" applyFont="1" applyBorder="1" applyAlignment="1">
      <alignment horizontal="right" vertical="center" shrinkToFit="1"/>
    </xf>
    <xf numFmtId="177" fontId="34" fillId="0" borderId="7" xfId="1" applyNumberFormat="1" applyFont="1" applyFill="1" applyBorder="1" applyAlignment="1">
      <alignment horizontal="right" vertical="center" shrinkToFit="1"/>
    </xf>
    <xf numFmtId="177" fontId="34" fillId="0" borderId="5" xfId="1" applyNumberFormat="1" applyFont="1" applyBorder="1" applyAlignment="1">
      <alignment horizontal="right" vertical="center" shrinkToFit="1"/>
    </xf>
    <xf numFmtId="177" fontId="34" fillId="0" borderId="5" xfId="1" applyNumberFormat="1" applyFont="1" applyFill="1" applyBorder="1" applyAlignment="1">
      <alignment horizontal="right" vertical="center" shrinkToFit="1"/>
    </xf>
    <xf numFmtId="179" fontId="34" fillId="0" borderId="5" xfId="1" applyNumberFormat="1" applyFont="1" applyFill="1" applyBorder="1" applyAlignment="1">
      <alignment horizontal="right" vertical="center" shrinkToFit="1"/>
    </xf>
    <xf numFmtId="0" fontId="33" fillId="0" borderId="37" xfId="1387" applyFont="1" applyFill="1" applyBorder="1" applyAlignment="1">
      <alignment vertical="center"/>
    </xf>
    <xf numFmtId="177" fontId="33" fillId="0" borderId="37" xfId="1" applyNumberFormat="1" applyFont="1" applyFill="1" applyBorder="1" applyAlignment="1">
      <alignment horizontal="right" vertical="center" shrinkToFit="1"/>
    </xf>
    <xf numFmtId="177" fontId="33" fillId="0" borderId="4" xfId="1" applyNumberFormat="1" applyFont="1" applyFill="1" applyBorder="1" applyAlignment="1">
      <alignment horizontal="right" vertical="center" shrinkToFit="1"/>
    </xf>
    <xf numFmtId="0" fontId="33" fillId="27" borderId="37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shrinkToFit="1"/>
    </xf>
    <xf numFmtId="0" fontId="33" fillId="0" borderId="39" xfId="0" applyFont="1" applyBorder="1" applyAlignment="1">
      <alignment vertical="center" shrinkToFit="1"/>
    </xf>
    <xf numFmtId="181" fontId="33" fillId="0" borderId="4" xfId="1" applyNumberFormat="1" applyFont="1" applyFill="1" applyBorder="1" applyAlignment="1">
      <alignment horizontal="right" vertical="center" shrinkToFit="1"/>
    </xf>
    <xf numFmtId="181" fontId="34" fillId="0" borderId="7" xfId="1" applyNumberFormat="1" applyFont="1" applyFill="1" applyBorder="1" applyAlignment="1">
      <alignment horizontal="right" vertical="center" shrinkToFit="1"/>
    </xf>
    <xf numFmtId="181" fontId="33" fillId="0" borderId="22" xfId="1" applyNumberFormat="1" applyFont="1" applyBorder="1" applyAlignment="1">
      <alignment horizontal="right" vertical="center" shrinkToFit="1"/>
    </xf>
    <xf numFmtId="181" fontId="33" fillId="0" borderId="18" xfId="1" applyNumberFormat="1" applyFont="1" applyBorder="1" applyAlignment="1">
      <alignment horizontal="right" vertical="center" shrinkToFit="1"/>
    </xf>
    <xf numFmtId="181" fontId="33" fillId="0" borderId="4" xfId="0" applyNumberFormat="1" applyFont="1" applyBorder="1" applyAlignment="1">
      <alignment horizontal="right" vertical="center" shrinkToFit="1"/>
    </xf>
    <xf numFmtId="181" fontId="33" fillId="0" borderId="3" xfId="1" applyNumberFormat="1" applyFont="1" applyBorder="1" applyAlignment="1">
      <alignment horizontal="right" vertical="center" shrinkToFit="1"/>
    </xf>
    <xf numFmtId="181" fontId="33" fillId="0" borderId="3" xfId="0" applyNumberFormat="1" applyFont="1" applyBorder="1" applyAlignment="1">
      <alignment horizontal="right" vertical="center" shrinkToFit="1"/>
    </xf>
    <xf numFmtId="181" fontId="34" fillId="0" borderId="5" xfId="1" applyNumberFormat="1" applyFont="1" applyFill="1" applyBorder="1" applyAlignment="1">
      <alignment horizontal="right" vertical="center" shrinkToFit="1"/>
    </xf>
    <xf numFmtId="182" fontId="33" fillId="0" borderId="4" xfId="0" applyNumberFormat="1" applyFont="1" applyBorder="1" applyAlignment="1">
      <alignment horizontal="right" vertical="center" shrinkToFit="1"/>
    </xf>
    <xf numFmtId="182" fontId="33" fillId="0" borderId="3" xfId="0" applyNumberFormat="1" applyFont="1" applyBorder="1" applyAlignment="1">
      <alignment horizontal="right" vertical="center" shrinkToFit="1"/>
    </xf>
    <xf numFmtId="182" fontId="34" fillId="0" borderId="5" xfId="1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0" fontId="32" fillId="27" borderId="37" xfId="0" applyFont="1" applyFill="1" applyBorder="1">
      <alignment vertical="center"/>
    </xf>
    <xf numFmtId="0" fontId="41" fillId="27" borderId="37" xfId="0" applyFont="1" applyFill="1" applyBorder="1" applyAlignment="1">
      <alignment horizontal="center" vertical="center" wrapText="1"/>
    </xf>
    <xf numFmtId="0" fontId="42" fillId="27" borderId="36" xfId="1551" applyNumberFormat="1" applyFont="1" applyFill="1" applyBorder="1" applyAlignment="1">
      <alignment horizontal="center" vertical="center" wrapText="1"/>
    </xf>
    <xf numFmtId="0" fontId="42" fillId="27" borderId="37" xfId="1745" applyNumberFormat="1" applyFont="1" applyFill="1" applyBorder="1" applyAlignment="1">
      <alignment horizontal="center" vertical="center" wrapText="1"/>
    </xf>
    <xf numFmtId="0" fontId="33" fillId="0" borderId="24" xfId="1736" applyNumberFormat="1" applyFont="1" applyFill="1" applyBorder="1" applyAlignment="1">
      <alignment horizontal="left" vertical="center" shrinkToFit="1"/>
    </xf>
    <xf numFmtId="177" fontId="33" fillId="0" borderId="23" xfId="1" applyNumberFormat="1" applyFont="1" applyFill="1" applyBorder="1" applyAlignment="1">
      <alignment horizontal="right" vertical="center" shrinkToFit="1"/>
    </xf>
    <xf numFmtId="178" fontId="33" fillId="0" borderId="42" xfId="1551" applyNumberFormat="1" applyFont="1" applyFill="1" applyBorder="1" applyAlignment="1">
      <alignment horizontal="right" vertical="center" shrinkToFit="1"/>
    </xf>
    <xf numFmtId="177" fontId="33" fillId="0" borderId="40" xfId="1" applyNumberFormat="1" applyFont="1" applyFill="1" applyBorder="1" applyAlignment="1">
      <alignment horizontal="right" vertical="center" shrinkToFit="1"/>
    </xf>
    <xf numFmtId="0" fontId="33" fillId="0" borderId="45" xfId="1736" applyNumberFormat="1" applyFont="1" applyFill="1" applyBorder="1" applyAlignment="1">
      <alignment horizontal="left" vertical="center" shrinkToFit="1"/>
    </xf>
    <xf numFmtId="177" fontId="33" fillId="0" borderId="46" xfId="1" applyNumberFormat="1" applyFont="1" applyFill="1" applyBorder="1" applyAlignment="1">
      <alignment horizontal="right" vertical="center" shrinkToFit="1"/>
    </xf>
    <xf numFmtId="178" fontId="33" fillId="0" borderId="47" xfId="1551" applyNumberFormat="1" applyFont="1" applyFill="1" applyBorder="1" applyAlignment="1">
      <alignment horizontal="right" vertical="center" shrinkToFit="1"/>
    </xf>
    <xf numFmtId="177" fontId="33" fillId="0" borderId="44" xfId="1" applyNumberFormat="1" applyFont="1" applyFill="1" applyBorder="1" applyAlignment="1">
      <alignment horizontal="right" vertical="center" shrinkToFit="1"/>
    </xf>
    <xf numFmtId="177" fontId="33" fillId="0" borderId="43" xfId="1" applyNumberFormat="1" applyFont="1" applyFill="1" applyBorder="1" applyAlignment="1">
      <alignment horizontal="right" vertical="center" shrinkToFit="1"/>
    </xf>
    <xf numFmtId="0" fontId="33" fillId="0" borderId="26" xfId="1736" applyNumberFormat="1" applyFont="1" applyFill="1" applyBorder="1" applyAlignment="1">
      <alignment horizontal="left" vertical="center" shrinkToFit="1"/>
    </xf>
    <xf numFmtId="177" fontId="33" fillId="0" borderId="25" xfId="1" applyNumberFormat="1" applyFont="1" applyFill="1" applyBorder="1" applyAlignment="1">
      <alignment horizontal="right" vertical="center" shrinkToFit="1"/>
    </xf>
    <xf numFmtId="178" fontId="33" fillId="0" borderId="50" xfId="1551" applyNumberFormat="1" applyFont="1" applyFill="1" applyBorder="1" applyAlignment="1">
      <alignment horizontal="right" vertical="center" shrinkToFit="1"/>
    </xf>
    <xf numFmtId="177" fontId="33" fillId="0" borderId="48" xfId="1" applyNumberFormat="1" applyFont="1" applyFill="1" applyBorder="1" applyAlignment="1">
      <alignment horizontal="right" vertical="center" shrinkToFit="1"/>
    </xf>
    <xf numFmtId="177" fontId="33" fillId="0" borderId="19" xfId="1" applyNumberFormat="1" applyFont="1" applyFill="1" applyBorder="1" applyAlignment="1">
      <alignment horizontal="right" vertical="center" shrinkToFit="1"/>
    </xf>
    <xf numFmtId="178" fontId="33" fillId="0" borderId="36" xfId="1551" applyNumberFormat="1" applyFont="1" applyFill="1" applyBorder="1" applyAlignment="1">
      <alignment horizontal="right" vertical="center" shrinkToFit="1"/>
    </xf>
    <xf numFmtId="177" fontId="33" fillId="0" borderId="38" xfId="1" applyNumberFormat="1" applyFont="1" applyFill="1" applyBorder="1" applyAlignment="1">
      <alignment horizontal="right" vertical="center" shrinkToFit="1"/>
    </xf>
    <xf numFmtId="0" fontId="41" fillId="0" borderId="0" xfId="0" applyFont="1">
      <alignment vertical="center"/>
    </xf>
    <xf numFmtId="0" fontId="32" fillId="28" borderId="37" xfId="0" applyFont="1" applyFill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80" fontId="32" fillId="0" borderId="0" xfId="0" applyNumberFormat="1" applyFont="1" applyBorder="1" applyAlignment="1">
      <alignment horizontal="center" vertical="center"/>
    </xf>
    <xf numFmtId="0" fontId="32" fillId="29" borderId="37" xfId="0" applyFont="1" applyFill="1" applyBorder="1">
      <alignment vertical="center"/>
    </xf>
    <xf numFmtId="0" fontId="32" fillId="30" borderId="37" xfId="0" applyFont="1" applyFill="1" applyBorder="1">
      <alignment vertical="center"/>
    </xf>
    <xf numFmtId="180" fontId="32" fillId="0" borderId="31" xfId="0" applyNumberFormat="1" applyFont="1" applyBorder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44" fillId="0" borderId="0" xfId="1136" applyNumberFormat="1" applyFont="1" applyFill="1" applyBorder="1" applyAlignment="1">
      <alignment vertical="center"/>
    </xf>
    <xf numFmtId="0" fontId="44" fillId="0" borderId="0" xfId="2" applyNumberFormat="1" applyFont="1" applyAlignment="1">
      <alignment vertical="center"/>
    </xf>
    <xf numFmtId="0" fontId="44" fillId="0" borderId="0" xfId="0" applyNumberFormat="1" applyFont="1" applyAlignment="1">
      <alignment vertical="center"/>
    </xf>
    <xf numFmtId="179" fontId="34" fillId="0" borderId="7" xfId="1" applyNumberFormat="1" applyFont="1" applyFill="1" applyBorder="1" applyAlignment="1">
      <alignment horizontal="right" vertical="center" shrinkToFit="1"/>
    </xf>
    <xf numFmtId="182" fontId="34" fillId="0" borderId="7" xfId="1" applyNumberFormat="1" applyFont="1" applyFill="1" applyBorder="1" applyAlignment="1">
      <alignment horizontal="right" vertical="center" shrinkToFit="1"/>
    </xf>
    <xf numFmtId="0" fontId="33" fillId="0" borderId="41" xfId="0" applyNumberFormat="1" applyFont="1" applyFill="1" applyBorder="1" applyAlignment="1">
      <alignment horizontal="center" vertical="center"/>
    </xf>
    <xf numFmtId="0" fontId="33" fillId="0" borderId="41" xfId="0" quotePrefix="1" applyNumberFormat="1" applyFont="1" applyFill="1" applyBorder="1" applyAlignment="1">
      <alignment horizontal="center" vertical="center"/>
    </xf>
    <xf numFmtId="0" fontId="33" fillId="0" borderId="44" xfId="0" applyNumberFormat="1" applyFont="1" applyFill="1" applyBorder="1" applyAlignment="1">
      <alignment horizontal="center" vertical="center"/>
    </xf>
    <xf numFmtId="0" fontId="33" fillId="0" borderId="44" xfId="0" quotePrefix="1" applyNumberFormat="1" applyFont="1" applyFill="1" applyBorder="1" applyAlignment="1">
      <alignment horizontal="center" vertical="center"/>
    </xf>
    <xf numFmtId="0" fontId="33" fillId="0" borderId="49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Continuous" vertical="center"/>
    </xf>
    <xf numFmtId="0" fontId="33" fillId="0" borderId="49" xfId="0" quotePrefix="1" applyNumberFormat="1" applyFont="1" applyFill="1" applyBorder="1" applyAlignment="1">
      <alignment horizontal="center" vertical="center"/>
    </xf>
    <xf numFmtId="177" fontId="33" fillId="0" borderId="52" xfId="1" applyNumberFormat="1" applyFont="1" applyFill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0" fontId="33" fillId="31" borderId="0" xfId="0" applyFont="1" applyFill="1" applyBorder="1" applyAlignment="1">
      <alignment vertical="center"/>
    </xf>
    <xf numFmtId="0" fontId="32" fillId="31" borderId="0" xfId="0" applyFont="1" applyFill="1">
      <alignment vertical="center"/>
    </xf>
    <xf numFmtId="0" fontId="41" fillId="31" borderId="0" xfId="0" applyFont="1" applyFill="1" applyBorder="1" applyAlignment="1">
      <alignment vertical="center"/>
    </xf>
    <xf numFmtId="0" fontId="34" fillId="27" borderId="19" xfId="1745" applyNumberFormat="1" applyFont="1" applyFill="1" applyBorder="1" applyAlignment="1">
      <alignment horizontal="center" vertical="center" wrapText="1"/>
    </xf>
    <xf numFmtId="177" fontId="33" fillId="0" borderId="4" xfId="0" applyNumberFormat="1" applyFont="1" applyBorder="1" applyAlignment="1">
      <alignment horizontal="right" vertical="center" shrinkToFit="1"/>
    </xf>
    <xf numFmtId="0" fontId="33" fillId="27" borderId="37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4" fillId="0" borderId="37" xfId="1148" applyFont="1" applyFill="1" applyBorder="1" applyAlignment="1" applyProtection="1">
      <alignment vertical="center"/>
      <protection locked="0"/>
    </xf>
    <xf numFmtId="177" fontId="33" fillId="0" borderId="37" xfId="0" applyNumberFormat="1" applyFont="1" applyBorder="1">
      <alignment vertical="center"/>
    </xf>
    <xf numFmtId="0" fontId="33" fillId="0" borderId="55" xfId="0" quotePrefix="1" applyNumberFormat="1" applyFont="1" applyFill="1" applyBorder="1" applyAlignment="1">
      <alignment horizontal="center" vertical="center"/>
    </xf>
    <xf numFmtId="178" fontId="33" fillId="0" borderId="57" xfId="1551" applyNumberFormat="1" applyFont="1" applyFill="1" applyBorder="1" applyAlignment="1">
      <alignment horizontal="right" vertical="center" shrinkToFit="1"/>
    </xf>
    <xf numFmtId="177" fontId="33" fillId="0" borderId="54" xfId="1" applyNumberFormat="1" applyFont="1" applyFill="1" applyBorder="1" applyAlignment="1">
      <alignment horizontal="righ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181" fontId="33" fillId="0" borderId="19" xfId="0" applyNumberFormat="1" applyFont="1" applyBorder="1" applyAlignment="1">
      <alignment horizontal="right" vertical="center" shrinkToFit="1"/>
    </xf>
    <xf numFmtId="181" fontId="33" fillId="0" borderId="19" xfId="1" applyNumberFormat="1" applyFont="1" applyBorder="1" applyAlignment="1">
      <alignment horizontal="right" vertical="center" shrinkToFit="1"/>
    </xf>
    <xf numFmtId="181" fontId="33" fillId="0" borderId="53" xfId="0" applyNumberFormat="1" applyFont="1" applyBorder="1" applyAlignment="1">
      <alignment horizontal="right" vertical="center" shrinkToFit="1"/>
    </xf>
    <xf numFmtId="181" fontId="33" fillId="0" borderId="4" xfId="1551" applyNumberFormat="1" applyFont="1" applyFill="1" applyBorder="1" applyAlignment="1">
      <alignment horizontal="right" vertical="center" shrinkToFit="1"/>
    </xf>
    <xf numFmtId="181" fontId="34" fillId="0" borderId="5" xfId="1551" applyNumberFormat="1" applyFont="1" applyBorder="1" applyAlignment="1">
      <alignment horizontal="right" vertical="center" shrinkToFit="1"/>
    </xf>
    <xf numFmtId="0" fontId="33" fillId="0" borderId="40" xfId="0" applyNumberFormat="1" applyFont="1" applyBorder="1" applyAlignment="1">
      <alignment horizontal="center" vertical="center"/>
    </xf>
    <xf numFmtId="0" fontId="33" fillId="0" borderId="43" xfId="0" applyNumberFormat="1" applyFont="1" applyBorder="1" applyAlignment="1">
      <alignment horizontal="center" vertical="center"/>
    </xf>
    <xf numFmtId="0" fontId="33" fillId="0" borderId="48" xfId="0" applyNumberFormat="1" applyFont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Continuous" vertical="center"/>
    </xf>
    <xf numFmtId="0" fontId="33" fillId="0" borderId="18" xfId="0" applyNumberFormat="1" applyFont="1" applyFill="1" applyBorder="1" applyAlignment="1">
      <alignment horizontal="centerContinuous" vertical="center" shrinkToFit="1"/>
    </xf>
    <xf numFmtId="0" fontId="33" fillId="0" borderId="54" xfId="0" applyNumberFormat="1" applyFont="1" applyBorder="1" applyAlignment="1">
      <alignment horizontal="center" vertical="center"/>
    </xf>
    <xf numFmtId="0" fontId="33" fillId="0" borderId="56" xfId="1736" applyNumberFormat="1" applyFont="1" applyFill="1" applyBorder="1" applyAlignment="1">
      <alignment horizontal="left" vertical="center" shrinkToFit="1"/>
    </xf>
    <xf numFmtId="177" fontId="33" fillId="0" borderId="4" xfId="0" applyNumberFormat="1" applyFont="1" applyBorder="1" applyAlignment="1">
      <alignment horizontal="right" vertical="center" shrinkToFit="1"/>
    </xf>
    <xf numFmtId="0" fontId="33" fillId="0" borderId="40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0" xfId="0" applyNumberFormat="1" applyFont="1">
      <alignment vertical="center"/>
    </xf>
    <xf numFmtId="0" fontId="33" fillId="0" borderId="0" xfId="0" applyNumberFormat="1" applyFont="1">
      <alignment vertical="center"/>
    </xf>
    <xf numFmtId="177" fontId="33" fillId="0" borderId="4" xfId="0" applyNumberFormat="1" applyFont="1" applyBorder="1" applyAlignment="1">
      <alignment horizontal="right" vertical="center" shrinkToFit="1"/>
    </xf>
    <xf numFmtId="177" fontId="33" fillId="0" borderId="37" xfId="0" applyNumberFormat="1" applyFont="1" applyBorder="1" applyAlignment="1">
      <alignment horizontal="right" vertical="center" shrinkToFit="1"/>
    </xf>
    <xf numFmtId="177" fontId="33" fillId="0" borderId="20" xfId="1" applyNumberFormat="1" applyFont="1" applyFill="1" applyBorder="1" applyAlignment="1">
      <alignment horizontal="right" vertical="center" shrinkToFit="1"/>
    </xf>
    <xf numFmtId="177" fontId="33" fillId="0" borderId="58" xfId="1" applyNumberFormat="1" applyFont="1" applyFill="1" applyBorder="1" applyAlignment="1">
      <alignment horizontal="right" vertical="center" shrinkToFit="1"/>
    </xf>
    <xf numFmtId="177" fontId="33" fillId="0" borderId="22" xfId="1" applyNumberFormat="1" applyFont="1" applyFill="1" applyBorder="1" applyAlignment="1">
      <alignment horizontal="right" vertical="center" shrinkToFit="1"/>
    </xf>
    <xf numFmtId="177" fontId="34" fillId="0" borderId="6" xfId="1" applyNumberFormat="1" applyFont="1" applyFill="1" applyBorder="1" applyAlignment="1">
      <alignment horizontal="right" vertical="center" shrinkToFit="1"/>
    </xf>
    <xf numFmtId="181" fontId="33" fillId="0" borderId="22" xfId="1" applyNumberFormat="1" applyFont="1" applyFill="1" applyBorder="1" applyAlignment="1">
      <alignment horizontal="right" vertical="center" shrinkToFit="1"/>
    </xf>
    <xf numFmtId="181" fontId="34" fillId="0" borderId="6" xfId="1" applyNumberFormat="1" applyFont="1" applyFill="1" applyBorder="1" applyAlignment="1">
      <alignment horizontal="right" vertical="center" shrinkToFit="1"/>
    </xf>
    <xf numFmtId="177" fontId="33" fillId="0" borderId="7" xfId="1" applyNumberFormat="1" applyFont="1" applyFill="1" applyBorder="1" applyAlignment="1">
      <alignment horizontal="right" vertical="center" shrinkToFit="1"/>
    </xf>
    <xf numFmtId="177" fontId="33" fillId="0" borderId="7" xfId="0" applyNumberFormat="1" applyFont="1" applyBorder="1" applyAlignment="1">
      <alignment horizontal="right" vertical="center" shrinkToFit="1"/>
    </xf>
    <xf numFmtId="179" fontId="33" fillId="0" borderId="7" xfId="0" applyNumberFormat="1" applyFont="1" applyBorder="1" applyAlignment="1">
      <alignment horizontal="right" vertical="center" shrinkToFit="1"/>
    </xf>
    <xf numFmtId="181" fontId="33" fillId="0" borderId="37" xfId="0" applyNumberFormat="1" applyFont="1" applyBorder="1" applyAlignment="1">
      <alignment horizontal="right" vertical="center" shrinkToFit="1"/>
    </xf>
    <xf numFmtId="181" fontId="33" fillId="0" borderId="7" xfId="0" applyNumberFormat="1" applyFont="1" applyBorder="1" applyAlignment="1">
      <alignment horizontal="right" vertical="center" shrinkToFit="1"/>
    </xf>
    <xf numFmtId="181" fontId="33" fillId="0" borderId="4" xfId="0" applyNumberFormat="1" applyFont="1" applyBorder="1" applyAlignment="1">
      <alignment horizontal="right" vertical="center" shrinkToFit="1"/>
    </xf>
    <xf numFmtId="0" fontId="33" fillId="0" borderId="4" xfId="1387" applyFont="1" applyFill="1" applyBorder="1" applyAlignment="1">
      <alignment vertical="center"/>
    </xf>
    <xf numFmtId="0" fontId="33" fillId="0" borderId="7" xfId="1387" applyFont="1" applyFill="1" applyBorder="1" applyAlignment="1">
      <alignment vertical="center"/>
    </xf>
    <xf numFmtId="0" fontId="33" fillId="27" borderId="37" xfId="0" applyFont="1" applyFill="1" applyBorder="1" applyAlignment="1">
      <alignment horizontal="center" vertical="center"/>
    </xf>
    <xf numFmtId="0" fontId="33" fillId="27" borderId="58" xfId="0" applyFont="1" applyFill="1" applyBorder="1" applyAlignment="1">
      <alignment horizontal="center" vertical="center"/>
    </xf>
    <xf numFmtId="0" fontId="33" fillId="27" borderId="18" xfId="0" applyFont="1" applyFill="1" applyBorder="1" applyAlignment="1">
      <alignment horizontal="center" vertical="center"/>
    </xf>
    <xf numFmtId="0" fontId="33" fillId="27" borderId="20" xfId="0" applyFont="1" applyFill="1" applyBorder="1" applyAlignment="1">
      <alignment horizontal="center" vertical="center"/>
    </xf>
    <xf numFmtId="0" fontId="33" fillId="27" borderId="51" xfId="0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vertical="center"/>
    </xf>
    <xf numFmtId="0" fontId="33" fillId="0" borderId="3" xfId="0" applyFont="1" applyBorder="1" applyAlignment="1">
      <alignment vertical="center" shrinkToFit="1"/>
    </xf>
    <xf numFmtId="0" fontId="33" fillId="27" borderId="4" xfId="0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0" fontId="33" fillId="27" borderId="20" xfId="0" applyFont="1" applyFill="1" applyBorder="1" applyAlignment="1">
      <alignment horizontal="center" vertical="center"/>
    </xf>
    <xf numFmtId="0" fontId="33" fillId="27" borderId="19" xfId="0" applyFont="1" applyFill="1" applyBorder="1" applyAlignment="1">
      <alignment horizontal="center" vertical="center"/>
    </xf>
    <xf numFmtId="0" fontId="33" fillId="27" borderId="18" xfId="0" applyFont="1" applyFill="1" applyBorder="1" applyAlignment="1">
      <alignment horizontal="center" vertical="center"/>
    </xf>
    <xf numFmtId="0" fontId="33" fillId="27" borderId="38" xfId="0" applyFont="1" applyFill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37" xfId="0" applyFont="1" applyFill="1" applyBorder="1" applyAlignment="1">
      <alignment horizontal="center" vertical="center" wrapText="1"/>
    </xf>
    <xf numFmtId="0" fontId="33" fillId="27" borderId="37" xfId="0" applyFont="1" applyFill="1" applyBorder="1" applyAlignment="1">
      <alignment horizontal="center" vertical="center"/>
    </xf>
    <xf numFmtId="181" fontId="33" fillId="0" borderId="37" xfId="0" applyNumberFormat="1" applyFont="1" applyBorder="1" applyAlignment="1">
      <alignment horizontal="right" vertical="center" shrinkToFit="1"/>
    </xf>
    <xf numFmtId="177" fontId="33" fillId="0" borderId="37" xfId="1" applyNumberFormat="1" applyFont="1" applyFill="1" applyBorder="1" applyAlignment="1">
      <alignment horizontal="right" vertical="center" shrinkToFit="1"/>
    </xf>
    <xf numFmtId="181" fontId="33" fillId="0" borderId="7" xfId="0" applyNumberFormat="1" applyFont="1" applyBorder="1" applyAlignment="1">
      <alignment horizontal="right" vertical="center" shrinkToFit="1"/>
    </xf>
    <xf numFmtId="181" fontId="33" fillId="0" borderId="4" xfId="0" applyNumberFormat="1" applyFont="1" applyBorder="1" applyAlignment="1">
      <alignment horizontal="right" vertical="center" shrinkToFit="1"/>
    </xf>
    <xf numFmtId="181" fontId="33" fillId="0" borderId="4" xfId="1" applyNumberFormat="1" applyFont="1" applyFill="1" applyBorder="1" applyAlignment="1">
      <alignment horizontal="right" vertical="center" shrinkToFit="1"/>
    </xf>
    <xf numFmtId="181" fontId="33" fillId="0" borderId="37" xfId="1" applyNumberFormat="1" applyFont="1" applyFill="1" applyBorder="1" applyAlignment="1">
      <alignment horizontal="right" vertical="center" shrinkToFit="1"/>
    </xf>
    <xf numFmtId="181" fontId="33" fillId="0" borderId="7" xfId="1" applyNumberFormat="1" applyFont="1" applyFill="1" applyBorder="1" applyAlignment="1">
      <alignment horizontal="right" vertical="center" shrinkToFit="1"/>
    </xf>
    <xf numFmtId="0" fontId="33" fillId="0" borderId="37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77" fontId="33" fillId="0" borderId="7" xfId="1" applyNumberFormat="1" applyFont="1" applyFill="1" applyBorder="1" applyAlignment="1">
      <alignment horizontal="right" vertical="center" shrinkToFit="1"/>
    </xf>
    <xf numFmtId="177" fontId="33" fillId="0" borderId="4" xfId="1" applyNumberFormat="1" applyFont="1" applyFill="1" applyBorder="1" applyAlignment="1">
      <alignment horizontal="right" vertical="center" shrinkToFit="1"/>
    </xf>
    <xf numFmtId="180" fontId="32" fillId="0" borderId="51" xfId="0" applyNumberFormat="1" applyFont="1" applyBorder="1" applyAlignment="1">
      <alignment horizontal="center" vertical="center"/>
    </xf>
    <xf numFmtId="180" fontId="32" fillId="0" borderId="32" xfId="0" applyNumberFormat="1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177" fontId="33" fillId="0" borderId="4" xfId="0" applyNumberFormat="1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right" vertical="center" shrinkToFit="1"/>
    </xf>
    <xf numFmtId="0" fontId="33" fillId="0" borderId="21" xfId="0" applyFont="1" applyBorder="1" applyAlignment="1">
      <alignment horizontal="right" vertical="center" shrinkToFit="1"/>
    </xf>
    <xf numFmtId="0" fontId="33" fillId="0" borderId="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right" vertical="center" shrinkToFit="1"/>
    </xf>
    <xf numFmtId="0" fontId="33" fillId="0" borderId="37" xfId="0" applyFont="1" applyBorder="1" applyAlignment="1">
      <alignment horizontal="right" vertical="center" shrinkToFit="1"/>
    </xf>
    <xf numFmtId="0" fontId="33" fillId="27" borderId="19" xfId="0" applyNumberFormat="1" applyFont="1" applyFill="1" applyBorder="1" applyAlignment="1">
      <alignment horizontal="center" vertical="center"/>
    </xf>
    <xf numFmtId="0" fontId="33" fillId="27" borderId="18" xfId="0" applyNumberFormat="1" applyFont="1" applyFill="1" applyBorder="1" applyAlignment="1">
      <alignment horizontal="center" vertical="center"/>
    </xf>
    <xf numFmtId="177" fontId="33" fillId="0" borderId="37" xfId="0" applyNumberFormat="1" applyFont="1" applyBorder="1" applyAlignment="1">
      <alignment horizontal="right" vertical="center" shrinkToFit="1"/>
    </xf>
  </cellXfs>
  <cellStyles count="1746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" xfId="1745" builtinId="26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">
    <dxf>
      <fill>
        <patternFill>
          <bgColor rgb="FFFAA0A0"/>
        </patternFill>
      </fill>
    </dxf>
    <dxf>
      <fill>
        <patternFill>
          <bgColor rgb="FFC8C8FA"/>
        </patternFill>
      </fill>
    </dxf>
  </dxfs>
  <tableStyles count="0" defaultTableStyle="TableStyleMedium2" defaultPivotStyle="PivotStyleLight16"/>
  <colors>
    <mruColors>
      <color rgb="FFFAA0A0"/>
      <color rgb="FFC8C8FA"/>
      <color rgb="FF7F7F7F"/>
      <color rgb="FFFFCCCC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'14市町別_医療費'!$D$43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'14市町別_医療費'!$D$45:$D$59</c:f>
              <c:numCache>
                <c:formatCode>General</c:formatCode>
                <c:ptCount val="15"/>
                <c:pt idx="0">
                  <c:v>831792.67318714177</c:v>
                </c:pt>
                <c:pt idx="1">
                  <c:v>815063.89365004387</c:v>
                </c:pt>
                <c:pt idx="2">
                  <c:v>791431.06374212308</c:v>
                </c:pt>
                <c:pt idx="3">
                  <c:v>817131.42456656054</c:v>
                </c:pt>
                <c:pt idx="4">
                  <c:v>789602.16916167666</c:v>
                </c:pt>
                <c:pt idx="5">
                  <c:v>810337.39004149381</c:v>
                </c:pt>
                <c:pt idx="6">
                  <c:v>825853.56763682957</c:v>
                </c:pt>
                <c:pt idx="7">
                  <c:v>797440.76538377907</c:v>
                </c:pt>
                <c:pt idx="8">
                  <c:v>814468.51883199322</c:v>
                </c:pt>
                <c:pt idx="9">
                  <c:v>798952.61649444338</c:v>
                </c:pt>
                <c:pt idx="10">
                  <c:v>780389.60711331677</c:v>
                </c:pt>
                <c:pt idx="11">
                  <c:v>757585.83497483039</c:v>
                </c:pt>
                <c:pt idx="12">
                  <c:v>749490.96538274013</c:v>
                </c:pt>
                <c:pt idx="13">
                  <c:v>784347.33239733241</c:v>
                </c:pt>
                <c:pt idx="14">
                  <c:v>882614.31964306522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F-4B0B-822D-74F285DBC19D}"/>
            </c:ext>
          </c:extLst>
        </c:ser>
        <c:ser>
          <c:idx val="1"/>
          <c:order val="1"/>
          <c:tx>
            <c:strRef>
              <c:f>'14市町別_医療費'!$E$43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'14市町別_医療費'!$E$45:$E$59</c:f>
              <c:numCache>
                <c:formatCode>General</c:formatCode>
                <c:ptCount val="15"/>
                <c:pt idx="0">
                  <c:v>791967.53264350828</c:v>
                </c:pt>
                <c:pt idx="1">
                  <c:v>790854.34328112123</c:v>
                </c:pt>
                <c:pt idx="2">
                  <c:v>777270.29045643157</c:v>
                </c:pt>
                <c:pt idx="3">
                  <c:v>795337.95201715583</c:v>
                </c:pt>
                <c:pt idx="4">
                  <c:v>772902.32537490129</c:v>
                </c:pt>
                <c:pt idx="5">
                  <c:v>785236.57244716072</c:v>
                </c:pt>
                <c:pt idx="6">
                  <c:v>767878.30108499096</c:v>
                </c:pt>
                <c:pt idx="7">
                  <c:v>790210.06225179776</c:v>
                </c:pt>
                <c:pt idx="8">
                  <c:v>788226.56239655742</c:v>
                </c:pt>
                <c:pt idx="9">
                  <c:v>783649.81508234609</c:v>
                </c:pt>
                <c:pt idx="10">
                  <c:v>752042.60409941897</c:v>
                </c:pt>
                <c:pt idx="11">
                  <c:v>717786.21928166354</c:v>
                </c:pt>
                <c:pt idx="12">
                  <c:v>754550.8210726151</c:v>
                </c:pt>
                <c:pt idx="13">
                  <c:v>727444.63179628353</c:v>
                </c:pt>
                <c:pt idx="14">
                  <c:v>858076.51214747573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F-4B0B-822D-74F285DBC19D}"/>
            </c:ext>
          </c:extLst>
        </c:ser>
        <c:ser>
          <c:idx val="2"/>
          <c:order val="2"/>
          <c:tx>
            <c:strRef>
              <c:f>'14市町別_医療費'!$F$43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'14市町別_医療費'!$F$45:$F$59</c:f>
              <c:numCache>
                <c:formatCode>General</c:formatCode>
                <c:ptCount val="15"/>
                <c:pt idx="0">
                  <c:v>788502.0130219222</c:v>
                </c:pt>
                <c:pt idx="1">
                  <c:v>781756.7547533625</c:v>
                </c:pt>
                <c:pt idx="2">
                  <c:v>775077.88614853844</c:v>
                </c:pt>
                <c:pt idx="3">
                  <c:v>799008.31648351648</c:v>
                </c:pt>
                <c:pt idx="4">
                  <c:v>776924.14304800075</c:v>
                </c:pt>
                <c:pt idx="5">
                  <c:v>791340.19191327284</c:v>
                </c:pt>
                <c:pt idx="6">
                  <c:v>768878.29606243968</c:v>
                </c:pt>
                <c:pt idx="7">
                  <c:v>790045.45908806997</c:v>
                </c:pt>
                <c:pt idx="8">
                  <c:v>789587.48973468097</c:v>
                </c:pt>
                <c:pt idx="9">
                  <c:v>792195.09391645645</c:v>
                </c:pt>
                <c:pt idx="10">
                  <c:v>744535.43580637686</c:v>
                </c:pt>
                <c:pt idx="11">
                  <c:v>713350.10789210792</c:v>
                </c:pt>
                <c:pt idx="12">
                  <c:v>714303.25192220719</c:v>
                </c:pt>
                <c:pt idx="13">
                  <c:v>740947.2591857001</c:v>
                </c:pt>
                <c:pt idx="14">
                  <c:v>848405.77066251263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F-4B0B-822D-74F285DBC19D}"/>
            </c:ext>
          </c:extLst>
        </c:ser>
        <c:ser>
          <c:idx val="3"/>
          <c:order val="3"/>
          <c:tx>
            <c:strRef>
              <c:f>'14市町別_医療費'!$G$43:$G$44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'14市町別_医療費'!$G$45:$G$59</c:f>
              <c:numCache>
                <c:formatCode>General</c:formatCode>
                <c:ptCount val="15"/>
                <c:pt idx="0">
                  <c:v>816866.34487463755</c:v>
                </c:pt>
                <c:pt idx="1">
                  <c:v>779869.63946188346</c:v>
                </c:pt>
                <c:pt idx="2">
                  <c:v>797069.35507634608</c:v>
                </c:pt>
                <c:pt idx="3">
                  <c:v>800626.53832965961</c:v>
                </c:pt>
                <c:pt idx="4">
                  <c:v>780427.31668413617</c:v>
                </c:pt>
                <c:pt idx="5">
                  <c:v>814684.75222947507</c:v>
                </c:pt>
                <c:pt idx="6">
                  <c:v>774689.14529914525</c:v>
                </c:pt>
                <c:pt idx="7">
                  <c:v>790232.50789110281</c:v>
                </c:pt>
                <c:pt idx="8">
                  <c:v>817156.20971335215</c:v>
                </c:pt>
                <c:pt idx="9">
                  <c:v>801654.82844666252</c:v>
                </c:pt>
                <c:pt idx="10">
                  <c:v>744713.59903381637</c:v>
                </c:pt>
                <c:pt idx="11">
                  <c:v>771444.26223384391</c:v>
                </c:pt>
                <c:pt idx="12">
                  <c:v>753036.50364650367</c:v>
                </c:pt>
                <c:pt idx="13">
                  <c:v>747309.70690198545</c:v>
                </c:pt>
                <c:pt idx="14">
                  <c:v>855816.27430789603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B-4CE3-AB15-3647878AD17B}"/>
            </c:ext>
          </c:extLst>
        </c:ser>
        <c:ser>
          <c:idx val="4"/>
          <c:order val="4"/>
          <c:tx>
            <c:strRef>
              <c:f>'14市町別_医療費'!$H$43:$H$44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'14市町別_医療費'!$H$45:$H$59</c:f>
              <c:numCache>
                <c:formatCode>General</c:formatCode>
                <c:ptCount val="15"/>
                <c:pt idx="0">
                  <c:v>843072.97874647577</c:v>
                </c:pt>
                <c:pt idx="1">
                  <c:v>794926.72472929303</c:v>
                </c:pt>
                <c:pt idx="2">
                  <c:v>786576.00990290008</c:v>
                </c:pt>
                <c:pt idx="3">
                  <c:v>789114.15715978527</c:v>
                </c:pt>
                <c:pt idx="4">
                  <c:v>811548.64291328273</c:v>
                </c:pt>
                <c:pt idx="5">
                  <c:v>812079.17335893854</c:v>
                </c:pt>
                <c:pt idx="6">
                  <c:v>771176.21932155697</c:v>
                </c:pt>
                <c:pt idx="7">
                  <c:v>795571.15835569997</c:v>
                </c:pt>
                <c:pt idx="8">
                  <c:v>827829.66279479058</c:v>
                </c:pt>
                <c:pt idx="9">
                  <c:v>789648.0935742287</c:v>
                </c:pt>
                <c:pt idx="10">
                  <c:v>756249.15660141606</c:v>
                </c:pt>
                <c:pt idx="11">
                  <c:v>767770.27513227519</c:v>
                </c:pt>
                <c:pt idx="12">
                  <c:v>744102.23253936216</c:v>
                </c:pt>
                <c:pt idx="13">
                  <c:v>801640.78331332537</c:v>
                </c:pt>
                <c:pt idx="14">
                  <c:v>864239.9244700399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9-4C19-BB8B-E392BCD9B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7718954968184045"/>
          <c:y val="2.0766862782921808E-2"/>
          <c:w val="0.64960841899167887"/>
          <c:h val="2.6029610339506171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'14市町別_医療費'!$J$43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'14市町別_医療費'!$J$45:$J$59</c:f>
              <c:numCache>
                <c:formatCode>General</c:formatCode>
                <c:ptCount val="15"/>
                <c:pt idx="0">
                  <c:v>32563.711944393635</c:v>
                </c:pt>
                <c:pt idx="1">
                  <c:v>33205.105507938439</c:v>
                </c:pt>
                <c:pt idx="2">
                  <c:v>30605.757494812256</c:v>
                </c:pt>
                <c:pt idx="3">
                  <c:v>32606.166550638445</c:v>
                </c:pt>
                <c:pt idx="4">
                  <c:v>30050.720273319104</c:v>
                </c:pt>
                <c:pt idx="5">
                  <c:v>31440.281896482331</c:v>
                </c:pt>
                <c:pt idx="6">
                  <c:v>29169.161998170315</c:v>
                </c:pt>
                <c:pt idx="7">
                  <c:v>32086.634076348833</c:v>
                </c:pt>
                <c:pt idx="8">
                  <c:v>33461.803845886359</c:v>
                </c:pt>
                <c:pt idx="9">
                  <c:v>31418.796635640134</c:v>
                </c:pt>
                <c:pt idx="10">
                  <c:v>31219.406014962955</c:v>
                </c:pt>
                <c:pt idx="11">
                  <c:v>30316.17295952775</c:v>
                </c:pt>
                <c:pt idx="12">
                  <c:v>35853.200466472306</c:v>
                </c:pt>
                <c:pt idx="13">
                  <c:v>35069.689574538206</c:v>
                </c:pt>
                <c:pt idx="14">
                  <c:v>33813.295527649447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D-4BE4-85A0-9537375EDB9D}"/>
            </c:ext>
          </c:extLst>
        </c:ser>
        <c:ser>
          <c:idx val="1"/>
          <c:order val="1"/>
          <c:tx>
            <c:strRef>
              <c:f>'14市町別_医療費'!$K$43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'14市町別_医療費'!$K$45:$K$59</c:f>
              <c:numCache>
                <c:formatCode>General</c:formatCode>
                <c:ptCount val="15"/>
                <c:pt idx="0">
                  <c:v>32326.180606883376</c:v>
                </c:pt>
                <c:pt idx="1">
                  <c:v>33741.964428542989</c:v>
                </c:pt>
                <c:pt idx="2">
                  <c:v>31425.835613011084</c:v>
                </c:pt>
                <c:pt idx="3">
                  <c:v>33220.191259094383</c:v>
                </c:pt>
                <c:pt idx="4">
                  <c:v>30172.555051233514</c:v>
                </c:pt>
                <c:pt idx="5">
                  <c:v>31996.36437967838</c:v>
                </c:pt>
                <c:pt idx="6">
                  <c:v>28514.608646311081</c:v>
                </c:pt>
                <c:pt idx="7">
                  <c:v>32882.259163069473</c:v>
                </c:pt>
                <c:pt idx="8">
                  <c:v>33215.800654905339</c:v>
                </c:pt>
                <c:pt idx="9">
                  <c:v>32048.257807607322</c:v>
                </c:pt>
                <c:pt idx="10">
                  <c:v>31833.46979696125</c:v>
                </c:pt>
                <c:pt idx="11">
                  <c:v>30543.411955025651</c:v>
                </c:pt>
                <c:pt idx="12">
                  <c:v>37016.03213038417</c:v>
                </c:pt>
                <c:pt idx="13">
                  <c:v>34141.188345876806</c:v>
                </c:pt>
                <c:pt idx="14">
                  <c:v>34204.016912108687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D-4BE4-85A0-9537375EDB9D}"/>
            </c:ext>
          </c:extLst>
        </c:ser>
        <c:ser>
          <c:idx val="2"/>
          <c:order val="2"/>
          <c:tx>
            <c:strRef>
              <c:f>'14市町別_医療費'!$L$43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'14市町別_医療費'!$L$45:$L$59</c:f>
              <c:numCache>
                <c:formatCode>General</c:formatCode>
                <c:ptCount val="15"/>
                <c:pt idx="0">
                  <c:v>32102.238835008124</c:v>
                </c:pt>
                <c:pt idx="1">
                  <c:v>33071.103666519128</c:v>
                </c:pt>
                <c:pt idx="2">
                  <c:v>31409.866554816817</c:v>
                </c:pt>
                <c:pt idx="3">
                  <c:v>33494.270660473987</c:v>
                </c:pt>
                <c:pt idx="4">
                  <c:v>30334.62287526175</c:v>
                </c:pt>
                <c:pt idx="5">
                  <c:v>32284.992269961629</c:v>
                </c:pt>
                <c:pt idx="6">
                  <c:v>29279.817291668754</c:v>
                </c:pt>
                <c:pt idx="7">
                  <c:v>32681.681545119824</c:v>
                </c:pt>
                <c:pt idx="8">
                  <c:v>33330.119996400106</c:v>
                </c:pt>
                <c:pt idx="9">
                  <c:v>32465.19671107809</c:v>
                </c:pt>
                <c:pt idx="10">
                  <c:v>31573.809430268266</c:v>
                </c:pt>
                <c:pt idx="11">
                  <c:v>30262.055348364131</c:v>
                </c:pt>
                <c:pt idx="12">
                  <c:v>35318.212089361987</c:v>
                </c:pt>
                <c:pt idx="13">
                  <c:v>35066.527814766654</c:v>
                </c:pt>
                <c:pt idx="14">
                  <c:v>33739.02113524676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D-4BE4-85A0-9537375EDB9D}"/>
            </c:ext>
          </c:extLst>
        </c:ser>
        <c:ser>
          <c:idx val="3"/>
          <c:order val="3"/>
          <c:tx>
            <c:strRef>
              <c:f>'14市町別_医療費'!$M$43:$M$44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'14市町別_医療費'!$M$45:$M$59</c:f>
              <c:numCache>
                <c:formatCode>General</c:formatCode>
                <c:ptCount val="15"/>
                <c:pt idx="0">
                  <c:v>33199.457777038362</c:v>
                </c:pt>
                <c:pt idx="1">
                  <c:v>33036.012423343476</c:v>
                </c:pt>
                <c:pt idx="2">
                  <c:v>32269.378589639426</c:v>
                </c:pt>
                <c:pt idx="3">
                  <c:v>33747.254255625558</c:v>
                </c:pt>
                <c:pt idx="4">
                  <c:v>30469.538515463479</c:v>
                </c:pt>
                <c:pt idx="5">
                  <c:v>32784.877001113629</c:v>
                </c:pt>
                <c:pt idx="6">
                  <c:v>29565.684783572542</c:v>
                </c:pt>
                <c:pt idx="7">
                  <c:v>32927.098803361194</c:v>
                </c:pt>
                <c:pt idx="8">
                  <c:v>34457.808618972762</c:v>
                </c:pt>
                <c:pt idx="9">
                  <c:v>32948.137947959091</c:v>
                </c:pt>
                <c:pt idx="10">
                  <c:v>31347.618767388765</c:v>
                </c:pt>
                <c:pt idx="11">
                  <c:v>31583.349875740776</c:v>
                </c:pt>
                <c:pt idx="12">
                  <c:v>36394.188177728014</c:v>
                </c:pt>
                <c:pt idx="13">
                  <c:v>35365.385016927918</c:v>
                </c:pt>
                <c:pt idx="14">
                  <c:v>33912.728237244854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9-4CB9-85F4-56E28279C484}"/>
            </c:ext>
          </c:extLst>
        </c:ser>
        <c:ser>
          <c:idx val="4"/>
          <c:order val="4"/>
          <c:tx>
            <c:strRef>
              <c:f>'14市町別_医療費'!$N$43:$N$44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'14市町別_医療費'!$N$45:$N$59</c:f>
              <c:numCache>
                <c:formatCode>General</c:formatCode>
                <c:ptCount val="15"/>
                <c:pt idx="0">
                  <c:v>34379.34012239772</c:v>
                </c:pt>
                <c:pt idx="1">
                  <c:v>33981.938690934207</c:v>
                </c:pt>
                <c:pt idx="2">
                  <c:v>32133.973911817531</c:v>
                </c:pt>
                <c:pt idx="3">
                  <c:v>33239.557633679309</c:v>
                </c:pt>
                <c:pt idx="4">
                  <c:v>31895.016053829666</c:v>
                </c:pt>
                <c:pt idx="5">
                  <c:v>32355.844877176751</c:v>
                </c:pt>
                <c:pt idx="6">
                  <c:v>29896.818790604091</c:v>
                </c:pt>
                <c:pt idx="7">
                  <c:v>33376.354795313433</c:v>
                </c:pt>
                <c:pt idx="8">
                  <c:v>34877.773506783167</c:v>
                </c:pt>
                <c:pt idx="9">
                  <c:v>32726.06481121746</c:v>
                </c:pt>
                <c:pt idx="10">
                  <c:v>31816.07884423314</c:v>
                </c:pt>
                <c:pt idx="11">
                  <c:v>30950.775038926135</c:v>
                </c:pt>
                <c:pt idx="12">
                  <c:v>35963.029599422451</c:v>
                </c:pt>
                <c:pt idx="13">
                  <c:v>38478.018525454492</c:v>
                </c:pt>
                <c:pt idx="14">
                  <c:v>34268.069519770448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8-4BD2-A0B7-58C6B892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818518110621635"/>
          <c:y val="2.3829169881687241E-2"/>
          <c:w val="0.63251346059716107"/>
          <c:h val="2.398807227366255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'14市町別_医療費'!$O$43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'14市町別_医療費'!$O$45:$O$59</c:f>
              <c:numCache>
                <c:formatCode>General</c:formatCode>
                <c:ptCount val="15"/>
                <c:pt idx="0">
                  <c:v>25.543545975579367</c:v>
                </c:pt>
                <c:pt idx="1">
                  <c:v>24.546342533234363</c:v>
                </c:pt>
                <c:pt idx="2">
                  <c:v>25.858894813378576</c:v>
                </c:pt>
                <c:pt idx="3">
                  <c:v>25.060640701124086</c:v>
                </c:pt>
                <c:pt idx="4">
                  <c:v>26.275648702594811</c:v>
                </c:pt>
                <c:pt idx="5">
                  <c:v>25.773858921161825</c:v>
                </c:pt>
                <c:pt idx="6">
                  <c:v>28.312557203002015</c:v>
                </c:pt>
                <c:pt idx="7">
                  <c:v>24.852739726027398</c:v>
                </c:pt>
                <c:pt idx="8">
                  <c:v>24.340245450698266</c:v>
                </c:pt>
                <c:pt idx="9">
                  <c:v>25.429128485084814</c:v>
                </c:pt>
                <c:pt idx="10">
                  <c:v>24.996939619520266</c:v>
                </c:pt>
                <c:pt idx="11">
                  <c:v>24.989494418910045</c:v>
                </c:pt>
                <c:pt idx="12">
                  <c:v>20.904436860068259</c:v>
                </c:pt>
                <c:pt idx="13">
                  <c:v>22.365391365391364</c:v>
                </c:pt>
                <c:pt idx="14">
                  <c:v>26.102582013082497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5-4CF5-B216-038800FBCB88}"/>
            </c:ext>
          </c:extLst>
        </c:ser>
        <c:ser>
          <c:idx val="1"/>
          <c:order val="1"/>
          <c:tx>
            <c:strRef>
              <c:f>'14市町別_医療費'!$P$43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'14市町別_医療費'!$P$45:$P$59</c:f>
              <c:numCache>
                <c:formatCode>General</c:formatCode>
                <c:ptCount val="15"/>
                <c:pt idx="0">
                  <c:v>24.499260901699927</c:v>
                </c:pt>
                <c:pt idx="1">
                  <c:v>23.438301731244849</c:v>
                </c:pt>
                <c:pt idx="2">
                  <c:v>24.733480440361692</c:v>
                </c:pt>
                <c:pt idx="3">
                  <c:v>23.941401956842245</c:v>
                </c:pt>
                <c:pt idx="4">
                  <c:v>25.616071428571427</c:v>
                </c:pt>
                <c:pt idx="5">
                  <c:v>24.541431117901706</c:v>
                </c:pt>
                <c:pt idx="6">
                  <c:v>26.929294755877034</c:v>
                </c:pt>
                <c:pt idx="7">
                  <c:v>24.031501556294945</c:v>
                </c:pt>
                <c:pt idx="8">
                  <c:v>23.73047004303211</c:v>
                </c:pt>
                <c:pt idx="9">
                  <c:v>24.452181450447849</c:v>
                </c:pt>
                <c:pt idx="10">
                  <c:v>23.624273724983862</c:v>
                </c:pt>
                <c:pt idx="11">
                  <c:v>23.500525099768957</c:v>
                </c:pt>
                <c:pt idx="12">
                  <c:v>20.384432842904605</c:v>
                </c:pt>
                <c:pt idx="13">
                  <c:v>21.306951135581556</c:v>
                </c:pt>
                <c:pt idx="14">
                  <c:v>25.087009936651771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5-4CF5-B216-038800FBCB88}"/>
            </c:ext>
          </c:extLst>
        </c:ser>
        <c:ser>
          <c:idx val="2"/>
          <c:order val="2"/>
          <c:tx>
            <c:strRef>
              <c:f>'14市町別_医療費'!$Q$43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'14市町別_医療費'!$Q$45:$Q$59</c:f>
              <c:numCache>
                <c:formatCode>General</c:formatCode>
                <c:ptCount val="15"/>
                <c:pt idx="0">
                  <c:v>24.562212532106802</c:v>
                </c:pt>
                <c:pt idx="1">
                  <c:v>23.638665423337706</c:v>
                </c:pt>
                <c:pt idx="2">
                  <c:v>24.676255303277543</c:v>
                </c:pt>
                <c:pt idx="3">
                  <c:v>23.855074337427279</c:v>
                </c:pt>
                <c:pt idx="4">
                  <c:v>25.611795018608646</c:v>
                </c:pt>
                <c:pt idx="5">
                  <c:v>24.511085066901064</c:v>
                </c:pt>
                <c:pt idx="6">
                  <c:v>26.259668508287294</c:v>
                </c:pt>
                <c:pt idx="7">
                  <c:v>24.173953778888194</c:v>
                </c:pt>
                <c:pt idx="8">
                  <c:v>23.689908401768793</c:v>
                </c:pt>
                <c:pt idx="9">
                  <c:v>24.40136435847117</c:v>
                </c:pt>
                <c:pt idx="10">
                  <c:v>23.580792094495482</c:v>
                </c:pt>
                <c:pt idx="11">
                  <c:v>23.572427572427571</c:v>
                </c:pt>
                <c:pt idx="12">
                  <c:v>20.224785165083674</c:v>
                </c:pt>
                <c:pt idx="13">
                  <c:v>21.129758358159549</c:v>
                </c:pt>
                <c:pt idx="14">
                  <c:v>25.146128788431064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5-4CF5-B216-038800FBCB88}"/>
            </c:ext>
          </c:extLst>
        </c:ser>
        <c:ser>
          <c:idx val="3"/>
          <c:order val="3"/>
          <c:tx>
            <c:strRef>
              <c:f>'14市町別_医療費'!$R$43:$R$44</c:f>
              <c:strCache>
                <c:ptCount val="2"/>
                <c:pt idx="0">
                  <c:v>令和4年度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'14市町別_医療費'!$R$45:$R$59</c:f>
              <c:numCache>
                <c:formatCode>General</c:formatCode>
                <c:ptCount val="15"/>
                <c:pt idx="0">
                  <c:v>24.604809824322018</c:v>
                </c:pt>
                <c:pt idx="1">
                  <c:v>23.606651718983557</c:v>
                </c:pt>
                <c:pt idx="2">
                  <c:v>24.700486650593803</c:v>
                </c:pt>
                <c:pt idx="3">
                  <c:v>23.724197893705607</c:v>
                </c:pt>
                <c:pt idx="4">
                  <c:v>25.613361892175181</c:v>
                </c:pt>
                <c:pt idx="5">
                  <c:v>24.849407005608164</c:v>
                </c:pt>
                <c:pt idx="6">
                  <c:v>26.202306862501036</c:v>
                </c:pt>
                <c:pt idx="7">
                  <c:v>23.999457486683763</c:v>
                </c:pt>
                <c:pt idx="8">
                  <c:v>23.714688845982476</c:v>
                </c:pt>
                <c:pt idx="9">
                  <c:v>24.330808305855093</c:v>
                </c:pt>
                <c:pt idx="10">
                  <c:v>23.756624213145951</c:v>
                </c:pt>
                <c:pt idx="11">
                  <c:v>24.425663055659321</c:v>
                </c:pt>
                <c:pt idx="12">
                  <c:v>20.691119691119692</c:v>
                </c:pt>
                <c:pt idx="13">
                  <c:v>21.131106208635362</c:v>
                </c:pt>
                <c:pt idx="14">
                  <c:v>25.235842670068362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D-45DD-9D44-09FDA8ED6D39}"/>
            </c:ext>
          </c:extLst>
        </c:ser>
        <c:ser>
          <c:idx val="4"/>
          <c:order val="4"/>
          <c:tx>
            <c:strRef>
              <c:f>'14市町別_医療費'!$S$43:$S$44</c:f>
              <c:strCache>
                <c:ptCount val="2"/>
                <c:pt idx="0">
                  <c:v>令和5年度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'14市町別_医療費'!$C$45:$C$59</c:f>
              <c:strCache>
                <c:ptCount val="15"/>
                <c:pt idx="0">
                  <c:v>池田市</c:v>
                </c:pt>
                <c:pt idx="1">
                  <c:v>枚方市</c:v>
                </c:pt>
                <c:pt idx="2">
                  <c:v>八尾市</c:v>
                </c:pt>
                <c:pt idx="3">
                  <c:v>寝屋川市</c:v>
                </c:pt>
                <c:pt idx="4">
                  <c:v>松原市</c:v>
                </c:pt>
                <c:pt idx="5">
                  <c:v>箕面市</c:v>
                </c:pt>
                <c:pt idx="6">
                  <c:v>柏原市</c:v>
                </c:pt>
                <c:pt idx="7">
                  <c:v>羽曳野市</c:v>
                </c:pt>
                <c:pt idx="8">
                  <c:v>摂津市</c:v>
                </c:pt>
                <c:pt idx="9">
                  <c:v>藤井寺市</c:v>
                </c:pt>
                <c:pt idx="10">
                  <c:v>交野市</c:v>
                </c:pt>
                <c:pt idx="11">
                  <c:v>豊能町</c:v>
                </c:pt>
                <c:pt idx="12">
                  <c:v>太子町</c:v>
                </c:pt>
                <c:pt idx="13">
                  <c:v>河南町</c:v>
                </c:pt>
                <c:pt idx="14">
                  <c:v>広域連合全体</c:v>
                </c:pt>
              </c:strCache>
            </c:strRef>
          </c:cat>
          <c:val>
            <c:numRef>
              <c:f>'14市町別_医療費'!$S$45:$S$59</c:f>
              <c:numCache>
                <c:formatCode>General</c:formatCode>
                <c:ptCount val="15"/>
                <c:pt idx="0">
                  <c:v>24.522663196703537</c:v>
                </c:pt>
                <c:pt idx="1">
                  <c:v>23.392624298429617</c:v>
                </c:pt>
                <c:pt idx="2">
                  <c:v>24.478018562579042</c:v>
                </c:pt>
                <c:pt idx="3">
                  <c:v>23.74021236552894</c:v>
                </c:pt>
                <c:pt idx="4">
                  <c:v>25.444371670596453</c:v>
                </c:pt>
                <c:pt idx="5">
                  <c:v>25.098376396648046</c:v>
                </c:pt>
                <c:pt idx="6">
                  <c:v>25.794591214631858</c:v>
                </c:pt>
                <c:pt idx="7">
                  <c:v>23.836370485473466</c:v>
                </c:pt>
                <c:pt idx="8">
                  <c:v>23.735163674762408</c:v>
                </c:pt>
                <c:pt idx="9">
                  <c:v>24.129026759843192</c:v>
                </c:pt>
                <c:pt idx="10">
                  <c:v>23.769401638206304</c:v>
                </c:pt>
                <c:pt idx="11">
                  <c:v>24.806172839506171</c:v>
                </c:pt>
                <c:pt idx="12">
                  <c:v>20.690754945498586</c:v>
                </c:pt>
                <c:pt idx="13">
                  <c:v>20.833733493397357</c:v>
                </c:pt>
                <c:pt idx="14">
                  <c:v>25.219976980945184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1-406D-A4BE-DE4B3E43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#,##0.0_ 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7894272"/>
        <c:crosses val="autoZero"/>
        <c:crossBetween val="between"/>
      </c:valAx>
      <c:spPr>
        <a:solidFill>
          <a:schemeClr val="bg1"/>
        </a:solidFill>
        <a:ln>
          <a:solidFill>
            <a:srgbClr val="7F7F7F"/>
          </a:solidFill>
        </a:ln>
        <a:effectLst/>
      </c:spPr>
    </c:plotArea>
    <c:legend>
      <c:legendPos val="r"/>
      <c:layout>
        <c:manualLayout>
          <c:xMode val="edge"/>
          <c:yMode val="edge"/>
          <c:x val="0.1818518110621635"/>
          <c:y val="2.2808400848765432E-2"/>
          <c:w val="0.67291972589329418"/>
          <c:h val="2.705037937242798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0D28E1-BD81-4534-977F-67000F346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81</xdr:row>
      <xdr:rowOff>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1BBA76-7910-40C1-BA18-BEB785E36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0"/>
        <a:stretch/>
      </xdr:blipFill>
      <xdr:spPr>
        <a:xfrm>
          <a:off x="1152525" y="3162300"/>
          <a:ext cx="7221600" cy="10801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7D79FB-B136-42C9-A84A-65D52EAF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80</xdr:row>
      <xdr:rowOff>171448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4DA43E7-09B3-45C0-8719-236562912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99"/>
        <a:stretch/>
      </xdr:blipFill>
      <xdr:spPr>
        <a:xfrm>
          <a:off x="1152525" y="3162300"/>
          <a:ext cx="7221600" cy="1080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1161600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CEEA40-DC7E-44CE-9353-8DDC69C0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554100</xdr:colOff>
      <xdr:row>81</xdr:row>
      <xdr:rowOff>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FCB77A-F0B5-4252-9E1B-2AFFFB2DC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1400"/>
        <a:stretch/>
      </xdr:blipFill>
      <xdr:spPr>
        <a:xfrm>
          <a:off x="1152525" y="3162300"/>
          <a:ext cx="7221600" cy="108013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11</xdr:col>
      <xdr:colOff>489525</xdr:colOff>
      <xdr:row>38</xdr:row>
      <xdr:rowOff>134620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7E1F1D2-A141-4704-BDB5-25BD5D9D2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054" t="22781" r="28533" b="9063"/>
        <a:stretch/>
      </xdr:blipFill>
      <xdr:spPr>
        <a:xfrm>
          <a:off x="352425" y="419100"/>
          <a:ext cx="8100000" cy="6687820"/>
        </a:xfrm>
        <a:prstGeom prst="rect">
          <a:avLst/>
        </a:prstGeom>
        <a:ln>
          <a:solidFill>
            <a:srgbClr val="7F7F7F"/>
          </a:solidFill>
        </a:ln>
      </xdr:spPr>
    </xdr:pic>
    <xdr:clientData/>
  </xdr:twoCellAnchor>
  <xdr:twoCellAnchor editAs="absolute">
    <xdr:from>
      <xdr:col>2</xdr:col>
      <xdr:colOff>752475</xdr:colOff>
      <xdr:row>23</xdr:row>
      <xdr:rowOff>15633</xdr:rowOff>
    </xdr:from>
    <xdr:to>
      <xdr:col>6</xdr:col>
      <xdr:colOff>38100</xdr:colOff>
      <xdr:row>37</xdr:row>
      <xdr:rowOff>110261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F4B3AD1-5F86-4EC6-BB14-846EC5DDDB09}"/>
            </a:ext>
          </a:extLst>
        </xdr:cNvPr>
        <xdr:cNvSpPr/>
      </xdr:nvSpPr>
      <xdr:spPr>
        <a:xfrm>
          <a:off x="1352550" y="4416183"/>
          <a:ext cx="2600325" cy="2494928"/>
        </a:xfrm>
        <a:prstGeom prst="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D638-3284-4557-847C-C705BC017067}">
  <dimension ref="A1:Z83"/>
  <sheetViews>
    <sheetView showGridLines="0" tabSelected="1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8" width="12.625" style="2" customWidth="1"/>
    <col min="9" max="9" width="7.625" style="2" customWidth="1"/>
    <col min="10" max="19" width="12.625" style="2" customWidth="1"/>
    <col min="20" max="22" width="10.625" style="2" customWidth="1"/>
    <col min="23" max="23" width="12.625" style="2" customWidth="1"/>
    <col min="24" max="24" width="15.625" style="2" customWidth="1"/>
    <col min="25" max="25" width="10.625" style="2" customWidth="1"/>
    <col min="26" max="16384" width="9" style="2"/>
  </cols>
  <sheetData>
    <row r="1" spans="2:25" ht="16.5" customHeight="1">
      <c r="B1" s="3" t="s">
        <v>119</v>
      </c>
    </row>
    <row r="2" spans="2:25" ht="16.5" customHeight="1">
      <c r="B2" s="3" t="s">
        <v>63</v>
      </c>
    </row>
    <row r="3" spans="2:25" s="7" customFormat="1" ht="16.5" customHeight="1">
      <c r="B3" s="149"/>
      <c r="C3" s="149" t="s">
        <v>106</v>
      </c>
      <c r="D3" s="157" t="s">
        <v>44</v>
      </c>
      <c r="E3" s="157"/>
      <c r="F3" s="157"/>
      <c r="G3" s="157"/>
      <c r="H3" s="157"/>
      <c r="I3" s="157"/>
      <c r="J3" s="153" t="s">
        <v>57</v>
      </c>
      <c r="K3" s="157"/>
      <c r="L3" s="157"/>
      <c r="M3" s="157"/>
      <c r="N3" s="157"/>
      <c r="O3" s="157" t="s">
        <v>45</v>
      </c>
      <c r="P3" s="157"/>
      <c r="Q3" s="157"/>
      <c r="R3" s="157"/>
      <c r="S3" s="157"/>
      <c r="V3" s="7" t="s">
        <v>151</v>
      </c>
      <c r="W3" s="2"/>
      <c r="X3" s="2"/>
    </row>
    <row r="4" spans="2:25" s="7" customFormat="1" ht="16.5" customHeight="1">
      <c r="B4" s="151"/>
      <c r="C4" s="151"/>
      <c r="D4" s="157" t="s">
        <v>49</v>
      </c>
      <c r="E4" s="157"/>
      <c r="F4" s="157"/>
      <c r="G4" s="157"/>
      <c r="H4" s="157"/>
      <c r="I4" s="157"/>
      <c r="J4" s="153" t="s">
        <v>53</v>
      </c>
      <c r="K4" s="157"/>
      <c r="L4" s="157"/>
      <c r="M4" s="157"/>
      <c r="N4" s="157"/>
      <c r="O4" s="157" t="s">
        <v>50</v>
      </c>
      <c r="P4" s="157"/>
      <c r="Q4" s="157"/>
      <c r="R4" s="157"/>
      <c r="S4" s="157"/>
      <c r="V4" s="169" t="s">
        <v>158</v>
      </c>
      <c r="W4" s="169" t="s">
        <v>152</v>
      </c>
      <c r="X4" s="167" t="s">
        <v>52</v>
      </c>
      <c r="Y4" s="165" t="s">
        <v>154</v>
      </c>
    </row>
    <row r="5" spans="2:25" s="7" customFormat="1" ht="16.5" customHeight="1">
      <c r="B5" s="150"/>
      <c r="C5" s="150"/>
      <c r="D5" s="145" t="s">
        <v>54</v>
      </c>
      <c r="E5" s="145" t="s">
        <v>55</v>
      </c>
      <c r="F5" s="145" t="s">
        <v>56</v>
      </c>
      <c r="G5" s="145" t="s">
        <v>157</v>
      </c>
      <c r="H5" s="152" t="s">
        <v>158</v>
      </c>
      <c r="I5" s="153"/>
      <c r="J5" s="144" t="s">
        <v>54</v>
      </c>
      <c r="K5" s="142" t="s">
        <v>55</v>
      </c>
      <c r="L5" s="142" t="s">
        <v>56</v>
      </c>
      <c r="M5" s="142" t="s">
        <v>157</v>
      </c>
      <c r="N5" s="143" t="s">
        <v>158</v>
      </c>
      <c r="O5" s="142" t="s">
        <v>54</v>
      </c>
      <c r="P5" s="142" t="s">
        <v>55</v>
      </c>
      <c r="Q5" s="142" t="s">
        <v>56</v>
      </c>
      <c r="R5" s="142" t="s">
        <v>157</v>
      </c>
      <c r="S5" s="143" t="s">
        <v>158</v>
      </c>
      <c r="V5" s="170"/>
      <c r="W5" s="170"/>
      <c r="X5" s="168"/>
      <c r="Y5" s="166"/>
    </row>
    <row r="6" spans="2:25" s="7" customFormat="1" ht="13.5" customHeight="1">
      <c r="B6" s="148">
        <v>1</v>
      </c>
      <c r="C6" s="4" t="s">
        <v>147</v>
      </c>
      <c r="D6" s="35">
        <v>16052</v>
      </c>
      <c r="E6" s="35">
        <v>16236</v>
      </c>
      <c r="F6" s="35">
        <v>16741</v>
      </c>
      <c r="G6" s="35">
        <v>17589</v>
      </c>
      <c r="H6" s="159">
        <v>18444</v>
      </c>
      <c r="I6" s="159"/>
      <c r="J6" s="129">
        <v>410025</v>
      </c>
      <c r="K6" s="128">
        <v>397770</v>
      </c>
      <c r="L6" s="128">
        <v>411196</v>
      </c>
      <c r="M6" s="128">
        <v>432774</v>
      </c>
      <c r="N6" s="35">
        <v>452296</v>
      </c>
      <c r="O6" s="128">
        <v>13351935990</v>
      </c>
      <c r="P6" s="128">
        <v>12858384860</v>
      </c>
      <c r="Q6" s="128">
        <v>13200312200</v>
      </c>
      <c r="R6" s="128">
        <v>14367862140</v>
      </c>
      <c r="S6" s="35">
        <v>15549638020</v>
      </c>
      <c r="V6" s="101">
        <v>1</v>
      </c>
      <c r="W6" s="33" t="s">
        <v>43</v>
      </c>
      <c r="X6" s="99">
        <v>877393.58871038561</v>
      </c>
      <c r="Y6" s="103">
        <f>RANK(X6,$X$6:$X$48,1)</f>
        <v>39</v>
      </c>
    </row>
    <row r="7" spans="2:25" s="7" customFormat="1" ht="13.5" customHeight="1">
      <c r="B7" s="148">
        <v>2</v>
      </c>
      <c r="C7" s="4" t="s">
        <v>121</v>
      </c>
      <c r="D7" s="35">
        <v>59276</v>
      </c>
      <c r="E7" s="35">
        <v>60650</v>
      </c>
      <c r="F7" s="35">
        <v>63271</v>
      </c>
      <c r="G7" s="35">
        <v>66900</v>
      </c>
      <c r="H7" s="159">
        <v>70556</v>
      </c>
      <c r="I7" s="159"/>
      <c r="J7" s="130">
        <v>1455009</v>
      </c>
      <c r="K7" s="35">
        <v>1421533</v>
      </c>
      <c r="L7" s="35">
        <v>1495642</v>
      </c>
      <c r="M7" s="35">
        <v>1579285</v>
      </c>
      <c r="N7" s="35">
        <v>1650490</v>
      </c>
      <c r="O7" s="35">
        <v>48313727360</v>
      </c>
      <c r="P7" s="35">
        <v>47965315920</v>
      </c>
      <c r="Q7" s="35">
        <v>49462531630</v>
      </c>
      <c r="R7" s="35">
        <v>52173278880</v>
      </c>
      <c r="S7" s="35">
        <v>56086849990</v>
      </c>
      <c r="V7" s="101">
        <v>2</v>
      </c>
      <c r="W7" s="33" t="s">
        <v>30</v>
      </c>
      <c r="X7" s="120">
        <v>848837.49545637099</v>
      </c>
      <c r="Y7" s="103">
        <f t="shared" ref="Y7:Y48" si="0">RANK(X7,$X$6:$X$48,1)</f>
        <v>32</v>
      </c>
    </row>
    <row r="8" spans="2:25" s="7" customFormat="1" ht="13.5" customHeight="1">
      <c r="B8" s="148">
        <v>3</v>
      </c>
      <c r="C8" s="5" t="s">
        <v>122</v>
      </c>
      <c r="D8" s="35">
        <v>41260</v>
      </c>
      <c r="E8" s="35">
        <v>41693</v>
      </c>
      <c r="F8" s="35">
        <v>42898</v>
      </c>
      <c r="G8" s="35">
        <v>44796</v>
      </c>
      <c r="H8" s="159">
        <v>46653</v>
      </c>
      <c r="I8" s="159"/>
      <c r="J8" s="22">
        <v>1066938</v>
      </c>
      <c r="K8" s="22">
        <v>1031213</v>
      </c>
      <c r="L8" s="22">
        <v>1058562</v>
      </c>
      <c r="M8" s="22">
        <v>1106483</v>
      </c>
      <c r="N8" s="35">
        <v>1141973</v>
      </c>
      <c r="O8" s="35">
        <v>32654445690</v>
      </c>
      <c r="P8" s="35">
        <v>32406730220</v>
      </c>
      <c r="Q8" s="35">
        <v>33249291160</v>
      </c>
      <c r="R8" s="35">
        <v>35705518830</v>
      </c>
      <c r="S8" s="35">
        <v>36696130590</v>
      </c>
      <c r="V8" s="101">
        <v>3</v>
      </c>
      <c r="W8" s="33" t="s">
        <v>31</v>
      </c>
      <c r="X8" s="120">
        <v>910281.912281784</v>
      </c>
      <c r="Y8" s="103">
        <f t="shared" si="0"/>
        <v>42</v>
      </c>
    </row>
    <row r="9" spans="2:25" s="7" customFormat="1" ht="13.5" customHeight="1">
      <c r="B9" s="148">
        <v>4</v>
      </c>
      <c r="C9" s="5" t="s">
        <v>123</v>
      </c>
      <c r="D9" s="35">
        <v>36741</v>
      </c>
      <c r="E9" s="35">
        <v>37305</v>
      </c>
      <c r="F9" s="35">
        <v>38675</v>
      </c>
      <c r="G9" s="35">
        <v>40830</v>
      </c>
      <c r="H9" s="159">
        <v>43039</v>
      </c>
      <c r="I9" s="159"/>
      <c r="J9" s="22">
        <v>920753</v>
      </c>
      <c r="K9" s="22">
        <v>893134</v>
      </c>
      <c r="L9" s="22">
        <v>922595</v>
      </c>
      <c r="M9" s="22">
        <v>968659</v>
      </c>
      <c r="N9" s="35">
        <v>1021755</v>
      </c>
      <c r="O9" s="35">
        <v>30022225670</v>
      </c>
      <c r="P9" s="35">
        <v>29670082300</v>
      </c>
      <c r="Q9" s="35">
        <v>30901646640</v>
      </c>
      <c r="R9" s="35">
        <v>32689581560</v>
      </c>
      <c r="S9" s="35">
        <v>33962684210</v>
      </c>
      <c r="V9" s="101">
        <v>4</v>
      </c>
      <c r="W9" s="33" t="s">
        <v>1</v>
      </c>
      <c r="X9" s="126">
        <v>825501.17131101829</v>
      </c>
      <c r="Y9" s="103">
        <f t="shared" si="0"/>
        <v>23</v>
      </c>
    </row>
    <row r="10" spans="2:25" s="7" customFormat="1" ht="13.5" customHeight="1">
      <c r="B10" s="148">
        <v>5</v>
      </c>
      <c r="C10" s="10" t="s">
        <v>124</v>
      </c>
      <c r="D10" s="35">
        <v>20040</v>
      </c>
      <c r="E10" s="35">
        <v>20272</v>
      </c>
      <c r="F10" s="35">
        <v>20958</v>
      </c>
      <c r="G10" s="35">
        <v>21943</v>
      </c>
      <c r="H10" s="159">
        <v>22902</v>
      </c>
      <c r="I10" s="159"/>
      <c r="J10" s="22">
        <v>526564</v>
      </c>
      <c r="K10" s="22">
        <v>519289</v>
      </c>
      <c r="L10" s="22">
        <v>536772</v>
      </c>
      <c r="M10" s="22">
        <v>562034</v>
      </c>
      <c r="N10" s="35">
        <v>582727</v>
      </c>
      <c r="O10" s="35">
        <v>15823627470</v>
      </c>
      <c r="P10" s="35">
        <v>15668275940</v>
      </c>
      <c r="Q10" s="35">
        <v>16282776190</v>
      </c>
      <c r="R10" s="35">
        <v>17124916610</v>
      </c>
      <c r="S10" s="35">
        <v>18586087020</v>
      </c>
      <c r="V10" s="101">
        <v>5</v>
      </c>
      <c r="W10" s="33" t="s">
        <v>2</v>
      </c>
      <c r="X10" s="126">
        <v>843072.97874647577</v>
      </c>
      <c r="Y10" s="103">
        <f t="shared" si="0"/>
        <v>27</v>
      </c>
    </row>
    <row r="11" spans="2:25" s="7" customFormat="1" ht="13.5" customHeight="1">
      <c r="B11" s="148">
        <v>6</v>
      </c>
      <c r="C11" s="10" t="s">
        <v>125</v>
      </c>
      <c r="D11" s="35">
        <v>19280</v>
      </c>
      <c r="E11" s="35">
        <v>19635</v>
      </c>
      <c r="F11" s="35">
        <v>20478</v>
      </c>
      <c r="G11" s="35">
        <v>21754</v>
      </c>
      <c r="H11" s="159">
        <v>22912</v>
      </c>
      <c r="I11" s="159"/>
      <c r="J11" s="22">
        <v>496920</v>
      </c>
      <c r="K11" s="22">
        <v>481871</v>
      </c>
      <c r="L11" s="22">
        <v>501938</v>
      </c>
      <c r="M11" s="22">
        <v>540574</v>
      </c>
      <c r="N11" s="35">
        <v>575054</v>
      </c>
      <c r="O11" s="35">
        <v>15623304880</v>
      </c>
      <c r="P11" s="35">
        <v>15418120100</v>
      </c>
      <c r="Q11" s="35">
        <v>16205064450</v>
      </c>
      <c r="R11" s="35">
        <v>17722652100</v>
      </c>
      <c r="S11" s="35">
        <v>18606358020</v>
      </c>
      <c r="V11" s="101">
        <v>6</v>
      </c>
      <c r="W11" s="33" t="s">
        <v>3</v>
      </c>
      <c r="X11" s="126">
        <v>843274.86178094638</v>
      </c>
      <c r="Y11" s="103">
        <f t="shared" si="0"/>
        <v>28</v>
      </c>
    </row>
    <row r="12" spans="2:25" s="7" customFormat="1" ht="13.5" customHeight="1">
      <c r="B12" s="148">
        <v>7</v>
      </c>
      <c r="C12" s="10" t="s">
        <v>126</v>
      </c>
      <c r="D12" s="35">
        <v>10926</v>
      </c>
      <c r="E12" s="35">
        <v>11060</v>
      </c>
      <c r="F12" s="35">
        <v>11403</v>
      </c>
      <c r="G12" s="35">
        <v>12051</v>
      </c>
      <c r="H12" s="159">
        <v>12794</v>
      </c>
      <c r="I12" s="159"/>
      <c r="J12" s="22">
        <v>309343</v>
      </c>
      <c r="K12" s="22">
        <v>297838</v>
      </c>
      <c r="L12" s="22">
        <v>299439</v>
      </c>
      <c r="M12" s="22">
        <v>315764</v>
      </c>
      <c r="N12" s="35">
        <v>330016</v>
      </c>
      <c r="O12" s="35">
        <v>9023276080</v>
      </c>
      <c r="P12" s="35">
        <v>8492734010</v>
      </c>
      <c r="Q12" s="35">
        <v>8767519210</v>
      </c>
      <c r="R12" s="35">
        <v>9335778890</v>
      </c>
      <c r="S12" s="35">
        <v>9866428550</v>
      </c>
      <c r="V12" s="101">
        <v>7</v>
      </c>
      <c r="W12" s="102" t="s">
        <v>32</v>
      </c>
      <c r="X12" s="126">
        <v>857633.02082462155</v>
      </c>
      <c r="Y12" s="103">
        <f t="shared" si="0"/>
        <v>35</v>
      </c>
    </row>
    <row r="13" spans="2:25" s="7" customFormat="1" ht="13.5" customHeight="1">
      <c r="B13" s="148">
        <v>8</v>
      </c>
      <c r="C13" s="10" t="s">
        <v>127</v>
      </c>
      <c r="D13" s="35">
        <v>18396</v>
      </c>
      <c r="E13" s="35">
        <v>18634</v>
      </c>
      <c r="F13" s="35">
        <v>19212</v>
      </c>
      <c r="G13" s="35">
        <v>20276</v>
      </c>
      <c r="H13" s="159">
        <v>21237</v>
      </c>
      <c r="I13" s="159"/>
      <c r="J13" s="22">
        <v>457191</v>
      </c>
      <c r="K13" s="22">
        <v>447803</v>
      </c>
      <c r="L13" s="22">
        <v>464430</v>
      </c>
      <c r="M13" s="22">
        <v>486613</v>
      </c>
      <c r="N13" s="35">
        <v>506213</v>
      </c>
      <c r="O13" s="35">
        <v>14669720320</v>
      </c>
      <c r="P13" s="35">
        <v>14724774300</v>
      </c>
      <c r="Q13" s="35">
        <v>15178353360</v>
      </c>
      <c r="R13" s="35">
        <v>16022754330</v>
      </c>
      <c r="S13" s="35">
        <v>16895544690</v>
      </c>
      <c r="V13" s="101">
        <v>8</v>
      </c>
      <c r="W13" s="102" t="s">
        <v>7</v>
      </c>
      <c r="X13" s="126">
        <v>818436.82217541744</v>
      </c>
      <c r="Y13" s="103">
        <f t="shared" si="0"/>
        <v>20</v>
      </c>
    </row>
    <row r="14" spans="2:25" s="7" customFormat="1" ht="13.5" customHeight="1">
      <c r="B14" s="148">
        <v>9</v>
      </c>
      <c r="C14" s="10" t="s">
        <v>128</v>
      </c>
      <c r="D14" s="35">
        <v>11815</v>
      </c>
      <c r="E14" s="35">
        <v>12084</v>
      </c>
      <c r="F14" s="35">
        <v>12664</v>
      </c>
      <c r="G14" s="35">
        <v>13466</v>
      </c>
      <c r="H14" s="159">
        <v>14205</v>
      </c>
      <c r="I14" s="159"/>
      <c r="J14" s="22">
        <v>287580</v>
      </c>
      <c r="K14" s="22">
        <v>286759</v>
      </c>
      <c r="L14" s="22">
        <v>300009</v>
      </c>
      <c r="M14" s="22">
        <v>319342</v>
      </c>
      <c r="N14" s="35">
        <v>337158</v>
      </c>
      <c r="O14" s="35">
        <v>9622945550</v>
      </c>
      <c r="P14" s="35">
        <v>9524929780</v>
      </c>
      <c r="Q14" s="35">
        <v>9999335970</v>
      </c>
      <c r="R14" s="35">
        <v>11003825520</v>
      </c>
      <c r="S14" s="35">
        <v>11759320360</v>
      </c>
      <c r="V14" s="101">
        <v>9</v>
      </c>
      <c r="W14" s="102" t="s">
        <v>33</v>
      </c>
      <c r="X14" s="126">
        <v>912541.62228109315</v>
      </c>
      <c r="Y14" s="103">
        <f t="shared" si="0"/>
        <v>43</v>
      </c>
    </row>
    <row r="15" spans="2:25" s="7" customFormat="1" ht="13.5" customHeight="1">
      <c r="B15" s="148">
        <v>10</v>
      </c>
      <c r="C15" s="10" t="s">
        <v>129</v>
      </c>
      <c r="D15" s="35">
        <v>10258</v>
      </c>
      <c r="E15" s="35">
        <v>10383</v>
      </c>
      <c r="F15" s="35">
        <v>10701</v>
      </c>
      <c r="G15" s="35">
        <v>11221</v>
      </c>
      <c r="H15" s="159">
        <v>11734</v>
      </c>
      <c r="I15" s="159"/>
      <c r="J15" s="27">
        <v>260852</v>
      </c>
      <c r="K15" s="27">
        <v>253887</v>
      </c>
      <c r="L15" s="27">
        <v>261119</v>
      </c>
      <c r="M15" s="27">
        <v>273016</v>
      </c>
      <c r="N15" s="35">
        <v>283130</v>
      </c>
      <c r="O15" s="35">
        <v>8195655940</v>
      </c>
      <c r="P15" s="35">
        <v>8136636030</v>
      </c>
      <c r="Q15" s="35">
        <v>8477279700</v>
      </c>
      <c r="R15" s="35">
        <v>8995368830</v>
      </c>
      <c r="S15" s="35">
        <v>9265730730</v>
      </c>
      <c r="V15" s="101">
        <v>10</v>
      </c>
      <c r="W15" s="102" t="s">
        <v>11</v>
      </c>
      <c r="X15" s="126">
        <v>815753.56313112145</v>
      </c>
      <c r="Y15" s="103">
        <f t="shared" si="0"/>
        <v>18</v>
      </c>
    </row>
    <row r="16" spans="2:25" s="7" customFormat="1" ht="13.5" customHeight="1">
      <c r="B16" s="148">
        <v>11</v>
      </c>
      <c r="C16" s="10" t="s">
        <v>130</v>
      </c>
      <c r="D16" s="35">
        <v>12090</v>
      </c>
      <c r="E16" s="35">
        <v>12392</v>
      </c>
      <c r="F16" s="35">
        <v>12953</v>
      </c>
      <c r="G16" s="35">
        <v>13662</v>
      </c>
      <c r="H16" s="159">
        <v>14406</v>
      </c>
      <c r="I16" s="159"/>
      <c r="J16" s="22">
        <v>302213</v>
      </c>
      <c r="K16" s="22">
        <v>292752</v>
      </c>
      <c r="L16" s="22">
        <v>305442</v>
      </c>
      <c r="M16" s="22">
        <v>324563</v>
      </c>
      <c r="N16" s="35">
        <v>342422</v>
      </c>
      <c r="O16" s="35">
        <v>9434910350</v>
      </c>
      <c r="P16" s="35">
        <v>9319311950</v>
      </c>
      <c r="Q16" s="35">
        <v>9643967500</v>
      </c>
      <c r="R16" s="35">
        <v>10174277190</v>
      </c>
      <c r="S16" s="35">
        <v>10894525350</v>
      </c>
      <c r="V16" s="101">
        <v>11</v>
      </c>
      <c r="W16" s="102" t="s">
        <v>12</v>
      </c>
      <c r="X16" s="126">
        <v>794926.72472929303</v>
      </c>
      <c r="Y16" s="103">
        <f t="shared" si="0"/>
        <v>9</v>
      </c>
    </row>
    <row r="17" spans="1:26" s="7" customFormat="1" ht="13.5" customHeight="1">
      <c r="B17" s="148">
        <v>12</v>
      </c>
      <c r="C17" s="10" t="s">
        <v>131</v>
      </c>
      <c r="D17" s="35">
        <v>4569</v>
      </c>
      <c r="E17" s="35">
        <v>4761</v>
      </c>
      <c r="F17" s="35">
        <v>5005</v>
      </c>
      <c r="G17" s="35">
        <v>5354</v>
      </c>
      <c r="H17" s="159">
        <v>5670</v>
      </c>
      <c r="I17" s="159"/>
      <c r="J17" s="22">
        <v>114177</v>
      </c>
      <c r="K17" s="22">
        <v>111886</v>
      </c>
      <c r="L17" s="22">
        <v>117980</v>
      </c>
      <c r="M17" s="22">
        <v>130775</v>
      </c>
      <c r="N17" s="35">
        <v>140651</v>
      </c>
      <c r="O17" s="35">
        <v>3461409680</v>
      </c>
      <c r="P17" s="35">
        <v>3417380190</v>
      </c>
      <c r="Q17" s="35">
        <v>3570317290</v>
      </c>
      <c r="R17" s="35">
        <v>4130312580</v>
      </c>
      <c r="S17" s="35">
        <v>4353257460</v>
      </c>
      <c r="V17" s="101">
        <v>12</v>
      </c>
      <c r="W17" s="102" t="s">
        <v>8</v>
      </c>
      <c r="X17" s="126">
        <v>844258.06807452277</v>
      </c>
      <c r="Y17" s="103">
        <f t="shared" si="0"/>
        <v>31</v>
      </c>
    </row>
    <row r="18" spans="1:26" s="7" customFormat="1" ht="13.5" customHeight="1">
      <c r="B18" s="148">
        <v>13</v>
      </c>
      <c r="C18" s="10" t="s">
        <v>132</v>
      </c>
      <c r="D18" s="35">
        <v>2051</v>
      </c>
      <c r="E18" s="35">
        <v>2107</v>
      </c>
      <c r="F18" s="35">
        <v>2211</v>
      </c>
      <c r="G18" s="35">
        <v>2331</v>
      </c>
      <c r="H18" s="159">
        <v>2477</v>
      </c>
      <c r="I18" s="159"/>
      <c r="J18" s="22">
        <v>42875</v>
      </c>
      <c r="K18" s="22">
        <v>42950</v>
      </c>
      <c r="L18" s="22">
        <v>44717</v>
      </c>
      <c r="M18" s="22">
        <v>48231</v>
      </c>
      <c r="N18" s="35">
        <v>51251</v>
      </c>
      <c r="O18" s="35">
        <v>1537205970</v>
      </c>
      <c r="P18" s="35">
        <v>1589838580</v>
      </c>
      <c r="Q18" s="35">
        <v>1579324490</v>
      </c>
      <c r="R18" s="35">
        <v>1755328090</v>
      </c>
      <c r="S18" s="35">
        <v>1843141230</v>
      </c>
      <c r="V18" s="101">
        <v>13</v>
      </c>
      <c r="W18" s="102" t="s">
        <v>18</v>
      </c>
      <c r="X18" s="126">
        <v>786576.00990290008</v>
      </c>
      <c r="Y18" s="103">
        <f t="shared" si="0"/>
        <v>5</v>
      </c>
    </row>
    <row r="19" spans="1:26" s="7" customFormat="1" ht="13.5" customHeight="1" thickBot="1">
      <c r="B19" s="148">
        <v>14</v>
      </c>
      <c r="C19" s="10" t="s">
        <v>133</v>
      </c>
      <c r="D19" s="35">
        <v>2849</v>
      </c>
      <c r="E19" s="35">
        <v>2906</v>
      </c>
      <c r="F19" s="35">
        <v>3021</v>
      </c>
      <c r="G19" s="35">
        <v>3173</v>
      </c>
      <c r="H19" s="172">
        <v>3332</v>
      </c>
      <c r="I19" s="172"/>
      <c r="J19" s="27">
        <v>63719</v>
      </c>
      <c r="K19" s="27">
        <v>61918</v>
      </c>
      <c r="L19" s="27">
        <v>63833</v>
      </c>
      <c r="M19" s="27">
        <v>67049</v>
      </c>
      <c r="N19" s="35">
        <v>69418</v>
      </c>
      <c r="O19" s="35">
        <v>2234605550</v>
      </c>
      <c r="P19" s="35">
        <v>2113954100</v>
      </c>
      <c r="Q19" s="35">
        <v>2238401670</v>
      </c>
      <c r="R19" s="35">
        <v>2371213700</v>
      </c>
      <c r="S19" s="35">
        <v>2671067090</v>
      </c>
      <c r="V19" s="101">
        <v>14</v>
      </c>
      <c r="W19" s="102" t="s">
        <v>34</v>
      </c>
      <c r="X19" s="126">
        <v>899999.63751226699</v>
      </c>
      <c r="Y19" s="103">
        <f t="shared" si="0"/>
        <v>40</v>
      </c>
    </row>
    <row r="20" spans="1:26" s="7" customFormat="1" ht="13.5" customHeight="1" thickTop="1">
      <c r="B20" s="38"/>
      <c r="C20" s="37" t="s">
        <v>0</v>
      </c>
      <c r="D20" s="29">
        <v>1252666</v>
      </c>
      <c r="E20" s="29">
        <v>1264913</v>
      </c>
      <c r="F20" s="29">
        <v>1303145</v>
      </c>
      <c r="G20" s="29">
        <v>1366377</v>
      </c>
      <c r="H20" s="171">
        <v>1427513</v>
      </c>
      <c r="I20" s="171"/>
      <c r="J20" s="131">
        <v>32697817</v>
      </c>
      <c r="K20" s="29">
        <v>31732885</v>
      </c>
      <c r="L20" s="29">
        <v>32769052</v>
      </c>
      <c r="M20" s="29">
        <v>34481675</v>
      </c>
      <c r="N20" s="134">
        <v>36001845</v>
      </c>
      <c r="O20" s="30">
        <v>1105620949330</v>
      </c>
      <c r="P20" s="30">
        <v>1085392135210</v>
      </c>
      <c r="Q20" s="30">
        <v>1105595738010</v>
      </c>
      <c r="R20" s="30">
        <v>1169367673440</v>
      </c>
      <c r="S20" s="134">
        <v>1233713727300</v>
      </c>
      <c r="V20" s="101">
        <v>15</v>
      </c>
      <c r="W20" s="102" t="s">
        <v>21</v>
      </c>
      <c r="X20" s="126">
        <v>802417.10260047286</v>
      </c>
      <c r="Y20" s="103">
        <f t="shared" si="0"/>
        <v>12</v>
      </c>
    </row>
    <row r="21" spans="1:26" s="7" customFormat="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V21" s="101">
        <v>16</v>
      </c>
      <c r="W21" s="102" t="s">
        <v>13</v>
      </c>
      <c r="X21" s="126">
        <v>789114.15715978527</v>
      </c>
      <c r="Y21" s="103">
        <f t="shared" si="0"/>
        <v>7</v>
      </c>
    </row>
    <row r="22" spans="1:26" s="6" customFormat="1" ht="16.5" customHeight="1">
      <c r="A22" s="2"/>
      <c r="B22" s="149"/>
      <c r="C22" s="149" t="s">
        <v>106</v>
      </c>
      <c r="D22" s="157" t="s">
        <v>110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2"/>
      <c r="U22" s="2"/>
      <c r="V22" s="101">
        <v>17</v>
      </c>
      <c r="W22" s="102" t="s">
        <v>22</v>
      </c>
      <c r="X22" s="126">
        <v>811257.95481106348</v>
      </c>
      <c r="Y22" s="103">
        <f t="shared" si="0"/>
        <v>13</v>
      </c>
      <c r="Z22" s="2"/>
    </row>
    <row r="23" spans="1:26" ht="16.5" customHeight="1">
      <c r="B23" s="151"/>
      <c r="C23" s="151"/>
      <c r="D23" s="157" t="s">
        <v>59</v>
      </c>
      <c r="E23" s="157"/>
      <c r="F23" s="157"/>
      <c r="G23" s="157"/>
      <c r="H23" s="157"/>
      <c r="I23" s="157"/>
      <c r="J23" s="157" t="s">
        <v>60</v>
      </c>
      <c r="K23" s="157"/>
      <c r="L23" s="157"/>
      <c r="M23" s="157"/>
      <c r="N23" s="157"/>
      <c r="O23" s="157" t="s">
        <v>61</v>
      </c>
      <c r="P23" s="157"/>
      <c r="Q23" s="157"/>
      <c r="R23" s="157"/>
      <c r="S23" s="157"/>
      <c r="V23" s="101">
        <v>18</v>
      </c>
      <c r="W23" s="102" t="s">
        <v>23</v>
      </c>
      <c r="X23" s="126">
        <v>811548.64291328273</v>
      </c>
      <c r="Y23" s="103">
        <f t="shared" si="0"/>
        <v>14</v>
      </c>
    </row>
    <row r="24" spans="1:26" ht="16.5" customHeight="1">
      <c r="B24" s="150"/>
      <c r="C24" s="150"/>
      <c r="D24" s="145" t="s">
        <v>54</v>
      </c>
      <c r="E24" s="145" t="s">
        <v>55</v>
      </c>
      <c r="F24" s="145" t="s">
        <v>56</v>
      </c>
      <c r="G24" s="145" t="s">
        <v>157</v>
      </c>
      <c r="H24" s="152" t="s">
        <v>158</v>
      </c>
      <c r="I24" s="153"/>
      <c r="J24" s="144" t="s">
        <v>54</v>
      </c>
      <c r="K24" s="142" t="s">
        <v>55</v>
      </c>
      <c r="L24" s="142" t="s">
        <v>56</v>
      </c>
      <c r="M24" s="142" t="s">
        <v>157</v>
      </c>
      <c r="N24" s="143" t="s">
        <v>158</v>
      </c>
      <c r="O24" s="144" t="s">
        <v>54</v>
      </c>
      <c r="P24" s="142" t="s">
        <v>55</v>
      </c>
      <c r="Q24" s="142" t="s">
        <v>56</v>
      </c>
      <c r="R24" s="142" t="s">
        <v>157</v>
      </c>
      <c r="S24" s="143" t="s">
        <v>158</v>
      </c>
      <c r="V24" s="101">
        <v>19</v>
      </c>
      <c r="W24" s="102" t="s">
        <v>14</v>
      </c>
      <c r="X24" s="126">
        <v>820160.50279864133</v>
      </c>
      <c r="Y24" s="103">
        <f t="shared" si="0"/>
        <v>22</v>
      </c>
    </row>
    <row r="25" spans="1:26" s="6" customFormat="1" ht="13.5" customHeight="1">
      <c r="A25" s="2"/>
      <c r="B25" s="148">
        <f t="shared" ref="B25:C38" si="1">B6</f>
        <v>1</v>
      </c>
      <c r="C25" s="4" t="str">
        <f t="shared" si="1"/>
        <v>池田市</v>
      </c>
      <c r="D25" s="39" t="s">
        <v>89</v>
      </c>
      <c r="E25" s="39">
        <f t="shared" ref="E25:I39" si="2">IFERROR(ROUND(E6/D6,2),"-")</f>
        <v>1.01</v>
      </c>
      <c r="F25" s="39">
        <f t="shared" si="2"/>
        <v>1.03</v>
      </c>
      <c r="G25" s="39">
        <f t="shared" si="2"/>
        <v>1.05</v>
      </c>
      <c r="H25" s="163">
        <f t="shared" si="2"/>
        <v>1.05</v>
      </c>
      <c r="I25" s="163">
        <f t="shared" si="2"/>
        <v>0</v>
      </c>
      <c r="J25" s="132" t="s">
        <v>89</v>
      </c>
      <c r="K25" s="39">
        <f t="shared" ref="K25:N39" si="3">IFERROR(ROUND(K6/J6,2),"-")</f>
        <v>0.97</v>
      </c>
      <c r="L25" s="39">
        <f t="shared" si="3"/>
        <v>1.03</v>
      </c>
      <c r="M25" s="39">
        <f t="shared" si="3"/>
        <v>1.05</v>
      </c>
      <c r="N25" s="39">
        <f t="shared" si="3"/>
        <v>1.05</v>
      </c>
      <c r="O25" s="39" t="s">
        <v>89</v>
      </c>
      <c r="P25" s="111">
        <f t="shared" ref="P25:S39" si="4">IFERROR(ROUND(P6/O6,2),"-")</f>
        <v>0.96</v>
      </c>
      <c r="Q25" s="111">
        <f t="shared" si="4"/>
        <v>1.03</v>
      </c>
      <c r="R25" s="111">
        <f t="shared" si="4"/>
        <v>1.0900000000000001</v>
      </c>
      <c r="S25" s="39">
        <f t="shared" si="4"/>
        <v>1.08</v>
      </c>
      <c r="V25" s="101">
        <v>20</v>
      </c>
      <c r="W25" s="102" t="s">
        <v>35</v>
      </c>
      <c r="X25" s="126">
        <v>853852.30658975709</v>
      </c>
      <c r="Y25" s="103">
        <f t="shared" si="0"/>
        <v>34</v>
      </c>
      <c r="Z25" s="2"/>
    </row>
    <row r="26" spans="1:26" s="6" customFormat="1" ht="13.5" customHeight="1">
      <c r="A26" s="2"/>
      <c r="B26" s="148">
        <f t="shared" si="1"/>
        <v>2</v>
      </c>
      <c r="C26" s="4" t="str">
        <f t="shared" si="1"/>
        <v>枚方市</v>
      </c>
      <c r="D26" s="39" t="s">
        <v>111</v>
      </c>
      <c r="E26" s="39">
        <f t="shared" si="2"/>
        <v>1.02</v>
      </c>
      <c r="F26" s="39">
        <f t="shared" si="2"/>
        <v>1.04</v>
      </c>
      <c r="G26" s="39">
        <f t="shared" si="2"/>
        <v>1.06</v>
      </c>
      <c r="H26" s="163">
        <f t="shared" si="2"/>
        <v>1.05</v>
      </c>
      <c r="I26" s="163">
        <f t="shared" si="2"/>
        <v>0</v>
      </c>
      <c r="J26" s="132" t="s">
        <v>111</v>
      </c>
      <c r="K26" s="39">
        <f t="shared" si="3"/>
        <v>0.98</v>
      </c>
      <c r="L26" s="39">
        <f t="shared" si="3"/>
        <v>1.05</v>
      </c>
      <c r="M26" s="39">
        <f t="shared" si="3"/>
        <v>1.06</v>
      </c>
      <c r="N26" s="39">
        <f t="shared" si="3"/>
        <v>1.05</v>
      </c>
      <c r="O26" s="39" t="s">
        <v>111</v>
      </c>
      <c r="P26" s="111">
        <f t="shared" si="4"/>
        <v>0.99</v>
      </c>
      <c r="Q26" s="111">
        <f t="shared" si="4"/>
        <v>1.03</v>
      </c>
      <c r="R26" s="111">
        <f t="shared" si="4"/>
        <v>1.05</v>
      </c>
      <c r="S26" s="39">
        <f t="shared" si="4"/>
        <v>1.08</v>
      </c>
      <c r="V26" s="101">
        <v>21</v>
      </c>
      <c r="W26" s="102" t="s">
        <v>4</v>
      </c>
      <c r="X26" s="126">
        <v>812079.17335893854</v>
      </c>
      <c r="Y26" s="103">
        <f t="shared" si="0"/>
        <v>16</v>
      </c>
      <c r="Z26" s="2"/>
    </row>
    <row r="27" spans="1:26" s="6" customFormat="1" ht="13.5" customHeight="1">
      <c r="A27" s="2"/>
      <c r="B27" s="148">
        <f t="shared" si="1"/>
        <v>3</v>
      </c>
      <c r="C27" s="4" t="str">
        <f t="shared" si="1"/>
        <v>八尾市</v>
      </c>
      <c r="D27" s="39" t="s">
        <v>92</v>
      </c>
      <c r="E27" s="39">
        <f t="shared" si="2"/>
        <v>1.01</v>
      </c>
      <c r="F27" s="39">
        <f t="shared" si="2"/>
        <v>1.03</v>
      </c>
      <c r="G27" s="39">
        <f t="shared" si="2"/>
        <v>1.04</v>
      </c>
      <c r="H27" s="163">
        <f t="shared" si="2"/>
        <v>1.04</v>
      </c>
      <c r="I27" s="163">
        <f t="shared" si="2"/>
        <v>0</v>
      </c>
      <c r="J27" s="132" t="s">
        <v>92</v>
      </c>
      <c r="K27" s="41">
        <f t="shared" si="3"/>
        <v>0.97</v>
      </c>
      <c r="L27" s="41">
        <f t="shared" si="3"/>
        <v>1.03</v>
      </c>
      <c r="M27" s="41">
        <f t="shared" si="3"/>
        <v>1.05</v>
      </c>
      <c r="N27" s="39">
        <f t="shared" si="3"/>
        <v>1.03</v>
      </c>
      <c r="O27" s="39" t="s">
        <v>92</v>
      </c>
      <c r="P27" s="111">
        <f t="shared" si="4"/>
        <v>0.99</v>
      </c>
      <c r="Q27" s="111">
        <f t="shared" si="4"/>
        <v>1.03</v>
      </c>
      <c r="R27" s="111">
        <f t="shared" si="4"/>
        <v>1.07</v>
      </c>
      <c r="S27" s="39">
        <f t="shared" si="4"/>
        <v>1.03</v>
      </c>
      <c r="V27" s="101">
        <v>22</v>
      </c>
      <c r="W27" s="102" t="s">
        <v>19</v>
      </c>
      <c r="X27" s="126">
        <v>771176.21932155697</v>
      </c>
      <c r="Y27" s="103">
        <f t="shared" si="0"/>
        <v>4</v>
      </c>
      <c r="Z27" s="2"/>
    </row>
    <row r="28" spans="1:26" s="6" customFormat="1" ht="13.5" customHeight="1">
      <c r="A28" s="2"/>
      <c r="B28" s="148">
        <f t="shared" si="1"/>
        <v>4</v>
      </c>
      <c r="C28" s="4" t="str">
        <f t="shared" si="1"/>
        <v>寝屋川市</v>
      </c>
      <c r="D28" s="39" t="s">
        <v>92</v>
      </c>
      <c r="E28" s="39">
        <f t="shared" si="2"/>
        <v>1.02</v>
      </c>
      <c r="F28" s="39">
        <f t="shared" si="2"/>
        <v>1.04</v>
      </c>
      <c r="G28" s="39">
        <f t="shared" si="2"/>
        <v>1.06</v>
      </c>
      <c r="H28" s="163">
        <f t="shared" si="2"/>
        <v>1.05</v>
      </c>
      <c r="I28" s="163">
        <f t="shared" si="2"/>
        <v>0</v>
      </c>
      <c r="J28" s="132" t="s">
        <v>92</v>
      </c>
      <c r="K28" s="41">
        <f t="shared" si="3"/>
        <v>0.97</v>
      </c>
      <c r="L28" s="41">
        <f t="shared" si="3"/>
        <v>1.03</v>
      </c>
      <c r="M28" s="41">
        <f t="shared" si="3"/>
        <v>1.05</v>
      </c>
      <c r="N28" s="39">
        <f t="shared" si="3"/>
        <v>1.05</v>
      </c>
      <c r="O28" s="39" t="s">
        <v>92</v>
      </c>
      <c r="P28" s="111">
        <f t="shared" si="4"/>
        <v>0.99</v>
      </c>
      <c r="Q28" s="111">
        <f t="shared" si="4"/>
        <v>1.04</v>
      </c>
      <c r="R28" s="111">
        <f t="shared" si="4"/>
        <v>1.06</v>
      </c>
      <c r="S28" s="39">
        <f t="shared" si="4"/>
        <v>1.04</v>
      </c>
      <c r="V28" s="101">
        <v>23</v>
      </c>
      <c r="W28" s="102" t="s">
        <v>24</v>
      </c>
      <c r="X28" s="126">
        <v>795571.15835569997</v>
      </c>
      <c r="Y28" s="103">
        <f t="shared" si="0"/>
        <v>10</v>
      </c>
      <c r="Z28" s="2"/>
    </row>
    <row r="29" spans="1:26" s="6" customFormat="1" ht="13.5" customHeight="1">
      <c r="A29" s="2"/>
      <c r="B29" s="148">
        <f t="shared" si="1"/>
        <v>5</v>
      </c>
      <c r="C29" s="4" t="str">
        <f t="shared" si="1"/>
        <v>松原市</v>
      </c>
      <c r="D29" s="39" t="s">
        <v>92</v>
      </c>
      <c r="E29" s="39">
        <f t="shared" si="2"/>
        <v>1.01</v>
      </c>
      <c r="F29" s="39">
        <f t="shared" si="2"/>
        <v>1.03</v>
      </c>
      <c r="G29" s="39">
        <f t="shared" si="2"/>
        <v>1.05</v>
      </c>
      <c r="H29" s="163">
        <f t="shared" si="2"/>
        <v>1.04</v>
      </c>
      <c r="I29" s="163">
        <f t="shared" si="2"/>
        <v>0</v>
      </c>
      <c r="J29" s="132" t="s">
        <v>92</v>
      </c>
      <c r="K29" s="41">
        <f t="shared" si="3"/>
        <v>0.99</v>
      </c>
      <c r="L29" s="41">
        <f t="shared" si="3"/>
        <v>1.03</v>
      </c>
      <c r="M29" s="41">
        <f t="shared" si="3"/>
        <v>1.05</v>
      </c>
      <c r="N29" s="39">
        <f t="shared" si="3"/>
        <v>1.04</v>
      </c>
      <c r="O29" s="39" t="s">
        <v>92</v>
      </c>
      <c r="P29" s="111">
        <f t="shared" si="4"/>
        <v>0.99</v>
      </c>
      <c r="Q29" s="111">
        <f t="shared" si="4"/>
        <v>1.04</v>
      </c>
      <c r="R29" s="111">
        <f t="shared" si="4"/>
        <v>1.05</v>
      </c>
      <c r="S29" s="39">
        <f t="shared" si="4"/>
        <v>1.0900000000000001</v>
      </c>
      <c r="V29" s="101">
        <v>24</v>
      </c>
      <c r="W29" s="102" t="s">
        <v>15</v>
      </c>
      <c r="X29" s="126">
        <v>786990.29943117173</v>
      </c>
      <c r="Y29" s="103">
        <f t="shared" si="0"/>
        <v>6</v>
      </c>
      <c r="Z29" s="2"/>
    </row>
    <row r="30" spans="1:26" s="6" customFormat="1" ht="13.5" customHeight="1">
      <c r="A30" s="2"/>
      <c r="B30" s="148">
        <f t="shared" si="1"/>
        <v>6</v>
      </c>
      <c r="C30" s="4" t="str">
        <f t="shared" si="1"/>
        <v>箕面市</v>
      </c>
      <c r="D30" s="39" t="s">
        <v>92</v>
      </c>
      <c r="E30" s="39">
        <f t="shared" si="2"/>
        <v>1.02</v>
      </c>
      <c r="F30" s="39">
        <f t="shared" si="2"/>
        <v>1.04</v>
      </c>
      <c r="G30" s="39">
        <f t="shared" si="2"/>
        <v>1.06</v>
      </c>
      <c r="H30" s="163">
        <f t="shared" si="2"/>
        <v>1.05</v>
      </c>
      <c r="I30" s="163">
        <f t="shared" si="2"/>
        <v>0</v>
      </c>
      <c r="J30" s="132" t="s">
        <v>92</v>
      </c>
      <c r="K30" s="41">
        <f t="shared" si="3"/>
        <v>0.97</v>
      </c>
      <c r="L30" s="41">
        <f t="shared" si="3"/>
        <v>1.04</v>
      </c>
      <c r="M30" s="41">
        <f t="shared" si="3"/>
        <v>1.08</v>
      </c>
      <c r="N30" s="39">
        <f t="shared" si="3"/>
        <v>1.06</v>
      </c>
      <c r="O30" s="39" t="s">
        <v>92</v>
      </c>
      <c r="P30" s="111">
        <f t="shared" si="4"/>
        <v>0.99</v>
      </c>
      <c r="Q30" s="111">
        <f t="shared" si="4"/>
        <v>1.05</v>
      </c>
      <c r="R30" s="111">
        <f t="shared" si="4"/>
        <v>1.0900000000000001</v>
      </c>
      <c r="S30" s="39">
        <f t="shared" si="4"/>
        <v>1.05</v>
      </c>
      <c r="V30" s="101">
        <v>25</v>
      </c>
      <c r="W30" s="102" t="s">
        <v>9</v>
      </c>
      <c r="X30" s="126">
        <v>827829.66279479058</v>
      </c>
      <c r="Y30" s="103">
        <f t="shared" si="0"/>
        <v>25</v>
      </c>
      <c r="Z30" s="2"/>
    </row>
    <row r="31" spans="1:26" s="6" customFormat="1" ht="13.5" customHeight="1">
      <c r="A31" s="2"/>
      <c r="B31" s="148">
        <f t="shared" si="1"/>
        <v>7</v>
      </c>
      <c r="C31" s="4" t="str">
        <f t="shared" si="1"/>
        <v>柏原市</v>
      </c>
      <c r="D31" s="39" t="s">
        <v>92</v>
      </c>
      <c r="E31" s="39">
        <f t="shared" si="2"/>
        <v>1.01</v>
      </c>
      <c r="F31" s="39">
        <f t="shared" si="2"/>
        <v>1.03</v>
      </c>
      <c r="G31" s="39">
        <f t="shared" si="2"/>
        <v>1.06</v>
      </c>
      <c r="H31" s="163">
        <f t="shared" si="2"/>
        <v>1.06</v>
      </c>
      <c r="I31" s="163">
        <f t="shared" si="2"/>
        <v>0</v>
      </c>
      <c r="J31" s="132" t="s">
        <v>92</v>
      </c>
      <c r="K31" s="41">
        <f t="shared" si="3"/>
        <v>0.96</v>
      </c>
      <c r="L31" s="41">
        <f t="shared" si="3"/>
        <v>1.01</v>
      </c>
      <c r="M31" s="41">
        <f t="shared" si="3"/>
        <v>1.05</v>
      </c>
      <c r="N31" s="39">
        <f t="shared" si="3"/>
        <v>1.05</v>
      </c>
      <c r="O31" s="39" t="s">
        <v>92</v>
      </c>
      <c r="P31" s="111">
        <f t="shared" si="4"/>
        <v>0.94</v>
      </c>
      <c r="Q31" s="111">
        <f t="shared" si="4"/>
        <v>1.03</v>
      </c>
      <c r="R31" s="111">
        <f t="shared" si="4"/>
        <v>1.06</v>
      </c>
      <c r="S31" s="39">
        <f t="shared" si="4"/>
        <v>1.06</v>
      </c>
      <c r="V31" s="101">
        <v>26</v>
      </c>
      <c r="W31" s="102" t="s">
        <v>36</v>
      </c>
      <c r="X31" s="126">
        <v>862165.7985208875</v>
      </c>
      <c r="Y31" s="103">
        <f t="shared" si="0"/>
        <v>36</v>
      </c>
      <c r="Z31" s="2"/>
    </row>
    <row r="32" spans="1:26" s="6" customFormat="1" ht="13.5" customHeight="1">
      <c r="A32" s="2"/>
      <c r="B32" s="148">
        <f t="shared" si="1"/>
        <v>8</v>
      </c>
      <c r="C32" s="4" t="str">
        <f t="shared" si="1"/>
        <v>羽曳野市</v>
      </c>
      <c r="D32" s="39" t="s">
        <v>92</v>
      </c>
      <c r="E32" s="39">
        <f t="shared" si="2"/>
        <v>1.01</v>
      </c>
      <c r="F32" s="39">
        <f t="shared" si="2"/>
        <v>1.03</v>
      </c>
      <c r="G32" s="39">
        <f t="shared" si="2"/>
        <v>1.06</v>
      </c>
      <c r="H32" s="163">
        <f t="shared" si="2"/>
        <v>1.05</v>
      </c>
      <c r="I32" s="163">
        <f t="shared" si="2"/>
        <v>0</v>
      </c>
      <c r="J32" s="132" t="s">
        <v>92</v>
      </c>
      <c r="K32" s="41">
        <f t="shared" si="3"/>
        <v>0.98</v>
      </c>
      <c r="L32" s="41">
        <f t="shared" si="3"/>
        <v>1.04</v>
      </c>
      <c r="M32" s="41">
        <f t="shared" si="3"/>
        <v>1.05</v>
      </c>
      <c r="N32" s="39">
        <f t="shared" si="3"/>
        <v>1.04</v>
      </c>
      <c r="O32" s="39" t="s">
        <v>92</v>
      </c>
      <c r="P32" s="111">
        <f t="shared" si="4"/>
        <v>1</v>
      </c>
      <c r="Q32" s="111">
        <f t="shared" si="4"/>
        <v>1.03</v>
      </c>
      <c r="R32" s="111">
        <f t="shared" si="4"/>
        <v>1.06</v>
      </c>
      <c r="S32" s="39">
        <f t="shared" si="4"/>
        <v>1.05</v>
      </c>
      <c r="V32" s="101">
        <v>27</v>
      </c>
      <c r="W32" s="102" t="s">
        <v>25</v>
      </c>
      <c r="X32" s="126">
        <v>789648.0935742287</v>
      </c>
      <c r="Y32" s="103">
        <f t="shared" si="0"/>
        <v>8</v>
      </c>
      <c r="Z32" s="2"/>
    </row>
    <row r="33" spans="1:26" s="6" customFormat="1" ht="13.5" customHeight="1">
      <c r="A33" s="2"/>
      <c r="B33" s="148">
        <f t="shared" si="1"/>
        <v>9</v>
      </c>
      <c r="C33" s="4" t="str">
        <f t="shared" si="1"/>
        <v>摂津市</v>
      </c>
      <c r="D33" s="39" t="s">
        <v>92</v>
      </c>
      <c r="E33" s="39">
        <f t="shared" si="2"/>
        <v>1.02</v>
      </c>
      <c r="F33" s="39">
        <f t="shared" si="2"/>
        <v>1.05</v>
      </c>
      <c r="G33" s="39">
        <f t="shared" si="2"/>
        <v>1.06</v>
      </c>
      <c r="H33" s="163">
        <f t="shared" si="2"/>
        <v>1.05</v>
      </c>
      <c r="I33" s="163">
        <f t="shared" si="2"/>
        <v>0</v>
      </c>
      <c r="J33" s="132" t="s">
        <v>92</v>
      </c>
      <c r="K33" s="41">
        <f t="shared" si="3"/>
        <v>1</v>
      </c>
      <c r="L33" s="41">
        <f t="shared" si="3"/>
        <v>1.05</v>
      </c>
      <c r="M33" s="41">
        <f t="shared" si="3"/>
        <v>1.06</v>
      </c>
      <c r="N33" s="39">
        <f t="shared" si="3"/>
        <v>1.06</v>
      </c>
      <c r="O33" s="39" t="s">
        <v>92</v>
      </c>
      <c r="P33" s="111">
        <f t="shared" si="4"/>
        <v>0.99</v>
      </c>
      <c r="Q33" s="111">
        <f t="shared" si="4"/>
        <v>1.05</v>
      </c>
      <c r="R33" s="111">
        <f t="shared" si="4"/>
        <v>1.1000000000000001</v>
      </c>
      <c r="S33" s="39">
        <f t="shared" si="4"/>
        <v>1.07</v>
      </c>
      <c r="V33" s="101">
        <v>28</v>
      </c>
      <c r="W33" s="102" t="s">
        <v>20</v>
      </c>
      <c r="X33" s="126">
        <v>827306.85973640776</v>
      </c>
      <c r="Y33" s="103">
        <f t="shared" si="0"/>
        <v>24</v>
      </c>
      <c r="Z33" s="2"/>
    </row>
    <row r="34" spans="1:26" s="6" customFormat="1" ht="13.5" customHeight="1">
      <c r="A34" s="2"/>
      <c r="B34" s="148">
        <f t="shared" si="1"/>
        <v>10</v>
      </c>
      <c r="C34" s="4" t="str">
        <f t="shared" si="1"/>
        <v>藤井寺市</v>
      </c>
      <c r="D34" s="39" t="s">
        <v>92</v>
      </c>
      <c r="E34" s="39">
        <f t="shared" si="2"/>
        <v>1.01</v>
      </c>
      <c r="F34" s="39">
        <f t="shared" si="2"/>
        <v>1.03</v>
      </c>
      <c r="G34" s="39">
        <f t="shared" si="2"/>
        <v>1.05</v>
      </c>
      <c r="H34" s="163">
        <f t="shared" si="2"/>
        <v>1.05</v>
      </c>
      <c r="I34" s="163">
        <f t="shared" si="2"/>
        <v>0</v>
      </c>
      <c r="J34" s="132" t="s">
        <v>92</v>
      </c>
      <c r="K34" s="42">
        <f t="shared" si="3"/>
        <v>0.97</v>
      </c>
      <c r="L34" s="42">
        <f t="shared" si="3"/>
        <v>1.03</v>
      </c>
      <c r="M34" s="42">
        <f t="shared" si="3"/>
        <v>1.05</v>
      </c>
      <c r="N34" s="39">
        <f t="shared" si="3"/>
        <v>1.04</v>
      </c>
      <c r="O34" s="39" t="s">
        <v>92</v>
      </c>
      <c r="P34" s="111">
        <f t="shared" si="4"/>
        <v>0.99</v>
      </c>
      <c r="Q34" s="111">
        <f t="shared" si="4"/>
        <v>1.04</v>
      </c>
      <c r="R34" s="111">
        <f t="shared" si="4"/>
        <v>1.06</v>
      </c>
      <c r="S34" s="39">
        <f t="shared" si="4"/>
        <v>1.03</v>
      </c>
      <c r="V34" s="101">
        <v>29</v>
      </c>
      <c r="W34" s="102" t="s">
        <v>37</v>
      </c>
      <c r="X34" s="126">
        <v>832333.57162029168</v>
      </c>
      <c r="Y34" s="103">
        <f t="shared" si="0"/>
        <v>26</v>
      </c>
      <c r="Z34" s="2"/>
    </row>
    <row r="35" spans="1:26" s="6" customFormat="1" ht="13.5" customHeight="1">
      <c r="A35" s="2"/>
      <c r="B35" s="148">
        <f t="shared" si="1"/>
        <v>11</v>
      </c>
      <c r="C35" s="4" t="str">
        <f t="shared" si="1"/>
        <v>交野市</v>
      </c>
      <c r="D35" s="39" t="s">
        <v>92</v>
      </c>
      <c r="E35" s="39">
        <f t="shared" si="2"/>
        <v>1.02</v>
      </c>
      <c r="F35" s="39">
        <f t="shared" si="2"/>
        <v>1.05</v>
      </c>
      <c r="G35" s="39">
        <f t="shared" si="2"/>
        <v>1.05</v>
      </c>
      <c r="H35" s="163">
        <f t="shared" si="2"/>
        <v>1.05</v>
      </c>
      <c r="I35" s="163">
        <f t="shared" si="2"/>
        <v>0</v>
      </c>
      <c r="J35" s="132" t="s">
        <v>92</v>
      </c>
      <c r="K35" s="41">
        <f t="shared" si="3"/>
        <v>0.97</v>
      </c>
      <c r="L35" s="41">
        <f t="shared" si="3"/>
        <v>1.04</v>
      </c>
      <c r="M35" s="41">
        <f t="shared" si="3"/>
        <v>1.06</v>
      </c>
      <c r="N35" s="39">
        <f t="shared" si="3"/>
        <v>1.06</v>
      </c>
      <c r="O35" s="39" t="s">
        <v>92</v>
      </c>
      <c r="P35" s="111">
        <f t="shared" si="4"/>
        <v>0.99</v>
      </c>
      <c r="Q35" s="111">
        <f t="shared" si="4"/>
        <v>1.03</v>
      </c>
      <c r="R35" s="111">
        <f t="shared" si="4"/>
        <v>1.05</v>
      </c>
      <c r="S35" s="39">
        <f t="shared" si="4"/>
        <v>1.07</v>
      </c>
      <c r="V35" s="101">
        <v>30</v>
      </c>
      <c r="W35" s="102" t="s">
        <v>16</v>
      </c>
      <c r="X35" s="126">
        <v>812808.49518541282</v>
      </c>
      <c r="Y35" s="103">
        <f t="shared" si="0"/>
        <v>17</v>
      </c>
      <c r="Z35" s="2"/>
    </row>
    <row r="36" spans="1:26" s="6" customFormat="1" ht="13.5" customHeight="1">
      <c r="A36" s="2"/>
      <c r="B36" s="148">
        <f t="shared" si="1"/>
        <v>12</v>
      </c>
      <c r="C36" s="4" t="str">
        <f t="shared" si="1"/>
        <v>豊能町</v>
      </c>
      <c r="D36" s="39" t="s">
        <v>92</v>
      </c>
      <c r="E36" s="39">
        <f t="shared" si="2"/>
        <v>1.04</v>
      </c>
      <c r="F36" s="39">
        <f t="shared" si="2"/>
        <v>1.05</v>
      </c>
      <c r="G36" s="39">
        <f t="shared" si="2"/>
        <v>1.07</v>
      </c>
      <c r="H36" s="163">
        <f t="shared" si="2"/>
        <v>1.06</v>
      </c>
      <c r="I36" s="163">
        <f t="shared" si="2"/>
        <v>0</v>
      </c>
      <c r="J36" s="132" t="s">
        <v>92</v>
      </c>
      <c r="K36" s="41">
        <f t="shared" si="3"/>
        <v>0.98</v>
      </c>
      <c r="L36" s="41">
        <f t="shared" si="3"/>
        <v>1.05</v>
      </c>
      <c r="M36" s="41">
        <f t="shared" si="3"/>
        <v>1.1100000000000001</v>
      </c>
      <c r="N36" s="39">
        <f t="shared" si="3"/>
        <v>1.08</v>
      </c>
      <c r="O36" s="39" t="s">
        <v>92</v>
      </c>
      <c r="P36" s="111">
        <f t="shared" si="4"/>
        <v>0.99</v>
      </c>
      <c r="Q36" s="111">
        <f t="shared" si="4"/>
        <v>1.04</v>
      </c>
      <c r="R36" s="111">
        <f t="shared" si="4"/>
        <v>1.1599999999999999</v>
      </c>
      <c r="S36" s="39">
        <f t="shared" si="4"/>
        <v>1.05</v>
      </c>
      <c r="V36" s="101">
        <v>31</v>
      </c>
      <c r="W36" s="102" t="s">
        <v>17</v>
      </c>
      <c r="X36" s="126">
        <v>756249.15660141606</v>
      </c>
      <c r="Y36" s="103">
        <f t="shared" si="0"/>
        <v>2</v>
      </c>
      <c r="Z36" s="2"/>
    </row>
    <row r="37" spans="1:26" s="6" customFormat="1" ht="13.5" customHeight="1">
      <c r="A37" s="2"/>
      <c r="B37" s="148">
        <f t="shared" si="1"/>
        <v>13</v>
      </c>
      <c r="C37" s="4" t="str">
        <f t="shared" si="1"/>
        <v>太子町</v>
      </c>
      <c r="D37" s="39" t="s">
        <v>92</v>
      </c>
      <c r="E37" s="39">
        <f t="shared" si="2"/>
        <v>1.03</v>
      </c>
      <c r="F37" s="39">
        <f t="shared" si="2"/>
        <v>1.05</v>
      </c>
      <c r="G37" s="39">
        <f t="shared" si="2"/>
        <v>1.05</v>
      </c>
      <c r="H37" s="163">
        <f t="shared" si="2"/>
        <v>1.06</v>
      </c>
      <c r="I37" s="163">
        <f t="shared" si="2"/>
        <v>0</v>
      </c>
      <c r="J37" s="132" t="s">
        <v>92</v>
      </c>
      <c r="K37" s="41">
        <f t="shared" si="3"/>
        <v>1</v>
      </c>
      <c r="L37" s="41">
        <f t="shared" si="3"/>
        <v>1.04</v>
      </c>
      <c r="M37" s="41">
        <f t="shared" si="3"/>
        <v>1.08</v>
      </c>
      <c r="N37" s="39">
        <f t="shared" si="3"/>
        <v>1.06</v>
      </c>
      <c r="O37" s="39" t="s">
        <v>92</v>
      </c>
      <c r="P37" s="111">
        <f t="shared" si="4"/>
        <v>1.03</v>
      </c>
      <c r="Q37" s="111">
        <f t="shared" si="4"/>
        <v>0.99</v>
      </c>
      <c r="R37" s="111">
        <f t="shared" si="4"/>
        <v>1.1100000000000001</v>
      </c>
      <c r="S37" s="39">
        <f t="shared" si="4"/>
        <v>1.05</v>
      </c>
      <c r="V37" s="101">
        <v>32</v>
      </c>
      <c r="W37" s="102" t="s">
        <v>26</v>
      </c>
      <c r="X37" s="126">
        <v>811702.31600910472</v>
      </c>
      <c r="Y37" s="103">
        <f t="shared" si="0"/>
        <v>15</v>
      </c>
      <c r="Z37" s="2"/>
    </row>
    <row r="38" spans="1:26" s="6" customFormat="1" ht="13.5" customHeight="1" thickBot="1">
      <c r="A38" s="2"/>
      <c r="B38" s="148">
        <f t="shared" si="1"/>
        <v>14</v>
      </c>
      <c r="C38" s="4" t="str">
        <f t="shared" si="1"/>
        <v>河南町</v>
      </c>
      <c r="D38" s="39" t="s">
        <v>92</v>
      </c>
      <c r="E38" s="39">
        <f t="shared" si="2"/>
        <v>1.02</v>
      </c>
      <c r="F38" s="39">
        <f t="shared" si="2"/>
        <v>1.04</v>
      </c>
      <c r="G38" s="39">
        <f t="shared" si="2"/>
        <v>1.05</v>
      </c>
      <c r="H38" s="162">
        <f t="shared" si="2"/>
        <v>1.05</v>
      </c>
      <c r="I38" s="162">
        <f t="shared" si="2"/>
        <v>0</v>
      </c>
      <c r="J38" s="132" t="s">
        <v>92</v>
      </c>
      <c r="K38" s="42">
        <f t="shared" si="3"/>
        <v>0.97</v>
      </c>
      <c r="L38" s="42">
        <f t="shared" si="3"/>
        <v>1.03</v>
      </c>
      <c r="M38" s="42">
        <f t="shared" si="3"/>
        <v>1.05</v>
      </c>
      <c r="N38" s="39">
        <f t="shared" si="3"/>
        <v>1.04</v>
      </c>
      <c r="O38" s="39" t="s">
        <v>92</v>
      </c>
      <c r="P38" s="111">
        <f t="shared" si="4"/>
        <v>0.95</v>
      </c>
      <c r="Q38" s="111">
        <f t="shared" si="4"/>
        <v>1.06</v>
      </c>
      <c r="R38" s="111">
        <f t="shared" si="4"/>
        <v>1.06</v>
      </c>
      <c r="S38" s="39">
        <f t="shared" si="4"/>
        <v>1.1299999999999999</v>
      </c>
      <c r="V38" s="101">
        <v>33</v>
      </c>
      <c r="W38" s="102" t="s">
        <v>38</v>
      </c>
      <c r="X38" s="126">
        <v>843459.08941605838</v>
      </c>
      <c r="Y38" s="103">
        <f t="shared" si="0"/>
        <v>29</v>
      </c>
      <c r="Z38" s="2"/>
    </row>
    <row r="39" spans="1:26" s="6" customFormat="1" ht="13.5" customHeight="1" thickTop="1">
      <c r="A39" s="2"/>
      <c r="B39" s="38"/>
      <c r="C39" s="4" t="str">
        <f>C20</f>
        <v>広域連合全体</v>
      </c>
      <c r="D39" s="40" t="s">
        <v>92</v>
      </c>
      <c r="E39" s="40">
        <f t="shared" si="2"/>
        <v>1.01</v>
      </c>
      <c r="F39" s="40">
        <f t="shared" si="2"/>
        <v>1.03</v>
      </c>
      <c r="G39" s="40">
        <f t="shared" si="2"/>
        <v>1.05</v>
      </c>
      <c r="H39" s="164">
        <f t="shared" si="2"/>
        <v>1.04</v>
      </c>
      <c r="I39" s="164">
        <f t="shared" si="2"/>
        <v>0</v>
      </c>
      <c r="J39" s="133" t="s">
        <v>92</v>
      </c>
      <c r="K39" s="40">
        <f t="shared" si="3"/>
        <v>0.97</v>
      </c>
      <c r="L39" s="40">
        <f t="shared" si="3"/>
        <v>1.03</v>
      </c>
      <c r="M39" s="40">
        <f t="shared" si="3"/>
        <v>1.05</v>
      </c>
      <c r="N39" s="40">
        <f t="shared" si="3"/>
        <v>1.04</v>
      </c>
      <c r="O39" s="40" t="s">
        <v>92</v>
      </c>
      <c r="P39" s="112">
        <f t="shared" si="4"/>
        <v>0.98</v>
      </c>
      <c r="Q39" s="112">
        <f t="shared" si="4"/>
        <v>1.02</v>
      </c>
      <c r="R39" s="112">
        <f t="shared" si="4"/>
        <v>1.06</v>
      </c>
      <c r="S39" s="40">
        <f t="shared" si="4"/>
        <v>1.06</v>
      </c>
      <c r="V39" s="101">
        <v>34</v>
      </c>
      <c r="W39" s="102" t="s">
        <v>10</v>
      </c>
      <c r="X39" s="126">
        <v>844075.16884531593</v>
      </c>
      <c r="Y39" s="103">
        <f t="shared" si="0"/>
        <v>30</v>
      </c>
      <c r="Z39" s="2"/>
    </row>
    <row r="40" spans="1:26" s="6" customFormat="1" ht="13.5" customHeight="1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V40" s="101">
        <v>35</v>
      </c>
      <c r="W40" s="102" t="s">
        <v>5</v>
      </c>
      <c r="X40" s="126">
        <v>767770.27513227519</v>
      </c>
      <c r="Y40" s="103">
        <f t="shared" si="0"/>
        <v>3</v>
      </c>
      <c r="Z40" s="2"/>
    </row>
    <row r="41" spans="1:26" s="6" customFormat="1" ht="16.5" customHeight="1">
      <c r="A41" s="2"/>
      <c r="B41" s="149"/>
      <c r="C41" s="149" t="s">
        <v>106</v>
      </c>
      <c r="D41" s="157" t="s">
        <v>46</v>
      </c>
      <c r="E41" s="157"/>
      <c r="F41" s="157"/>
      <c r="G41" s="157"/>
      <c r="H41" s="157"/>
      <c r="I41" s="157"/>
      <c r="J41" s="157" t="s">
        <v>47</v>
      </c>
      <c r="K41" s="157"/>
      <c r="L41" s="157"/>
      <c r="M41" s="157"/>
      <c r="N41" s="157"/>
      <c r="O41" s="157" t="s">
        <v>48</v>
      </c>
      <c r="P41" s="157"/>
      <c r="Q41" s="157"/>
      <c r="R41" s="157"/>
      <c r="S41" s="157"/>
      <c r="T41" s="2"/>
      <c r="U41" s="2"/>
      <c r="V41" s="101">
        <v>36</v>
      </c>
      <c r="W41" s="102" t="s">
        <v>6</v>
      </c>
      <c r="X41" s="126">
        <v>866053.28952772077</v>
      </c>
      <c r="Y41" s="103">
        <f t="shared" si="0"/>
        <v>38</v>
      </c>
      <c r="Z41" s="2"/>
    </row>
    <row r="42" spans="1:26" s="6" customFormat="1" ht="16.5" customHeight="1">
      <c r="A42" s="2"/>
      <c r="B42" s="151"/>
      <c r="C42" s="151"/>
      <c r="D42" s="156" t="s">
        <v>163</v>
      </c>
      <c r="E42" s="156"/>
      <c r="F42" s="156"/>
      <c r="G42" s="156"/>
      <c r="H42" s="156"/>
      <c r="I42" s="156"/>
      <c r="J42" s="156" t="s">
        <v>164</v>
      </c>
      <c r="K42" s="156"/>
      <c r="L42" s="156"/>
      <c r="M42" s="156"/>
      <c r="N42" s="156"/>
      <c r="O42" s="157" t="s">
        <v>58</v>
      </c>
      <c r="P42" s="157"/>
      <c r="Q42" s="157"/>
      <c r="R42" s="157"/>
      <c r="S42" s="157"/>
      <c r="T42" s="2"/>
      <c r="U42" s="2"/>
      <c r="V42" s="101">
        <v>37</v>
      </c>
      <c r="W42" s="102" t="s">
        <v>39</v>
      </c>
      <c r="X42" s="126">
        <v>851709.01892744482</v>
      </c>
      <c r="Y42" s="103">
        <f t="shared" si="0"/>
        <v>33</v>
      </c>
      <c r="Z42" s="2"/>
    </row>
    <row r="43" spans="1:26" s="6" customFormat="1" ht="14.25" customHeight="1">
      <c r="A43" s="2"/>
      <c r="B43" s="151"/>
      <c r="C43" s="151"/>
      <c r="D43" s="149" t="s">
        <v>54</v>
      </c>
      <c r="E43" s="149" t="s">
        <v>55</v>
      </c>
      <c r="F43" s="149" t="s">
        <v>56</v>
      </c>
      <c r="G43" s="149" t="s">
        <v>157</v>
      </c>
      <c r="H43" s="154" t="s">
        <v>158</v>
      </c>
      <c r="I43" s="155"/>
      <c r="J43" s="149" t="s">
        <v>54</v>
      </c>
      <c r="K43" s="149" t="s">
        <v>55</v>
      </c>
      <c r="L43" s="149" t="s">
        <v>56</v>
      </c>
      <c r="M43" s="149" t="s">
        <v>157</v>
      </c>
      <c r="N43" s="149" t="s">
        <v>158</v>
      </c>
      <c r="O43" s="149" t="s">
        <v>54</v>
      </c>
      <c r="P43" s="149" t="s">
        <v>55</v>
      </c>
      <c r="Q43" s="149" t="s">
        <v>56</v>
      </c>
      <c r="R43" s="149" t="s">
        <v>157</v>
      </c>
      <c r="S43" s="149" t="s">
        <v>158</v>
      </c>
      <c r="T43" s="2"/>
      <c r="U43" s="2"/>
      <c r="V43" s="101">
        <v>38</v>
      </c>
      <c r="W43" s="102" t="s">
        <v>40</v>
      </c>
      <c r="X43" s="126">
        <v>816123.8125</v>
      </c>
      <c r="Y43" s="103">
        <f t="shared" si="0"/>
        <v>19</v>
      </c>
      <c r="Z43" s="2"/>
    </row>
    <row r="44" spans="1:26" s="6" customFormat="1" ht="14.25" customHeight="1">
      <c r="A44" s="2"/>
      <c r="B44" s="150"/>
      <c r="C44" s="150"/>
      <c r="D44" s="150"/>
      <c r="E44" s="150"/>
      <c r="F44" s="150"/>
      <c r="G44" s="150"/>
      <c r="H44" s="147"/>
      <c r="I44" s="100" t="s">
        <v>150</v>
      </c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2"/>
      <c r="U44" s="2"/>
      <c r="V44" s="101">
        <v>39</v>
      </c>
      <c r="W44" s="102" t="s">
        <v>41</v>
      </c>
      <c r="X44" s="126">
        <v>864966.56658968434</v>
      </c>
      <c r="Y44" s="103">
        <f t="shared" si="0"/>
        <v>37</v>
      </c>
      <c r="Z44" s="2"/>
    </row>
    <row r="45" spans="1:26" s="6" customFormat="1" ht="13.5" customHeight="1">
      <c r="A45" s="2"/>
      <c r="B45" s="148">
        <f t="shared" ref="B45:C58" si="5">B6</f>
        <v>1</v>
      </c>
      <c r="C45" s="4" t="str">
        <f t="shared" si="5"/>
        <v>池田市</v>
      </c>
      <c r="D45" s="94">
        <f t="shared" ref="D45:D59" si="6">IFERROR(O6/D6,0)</f>
        <v>831792.67318714177</v>
      </c>
      <c r="E45" s="94">
        <f t="shared" ref="E45:E59" si="7">IFERROR(P6/E6,0)</f>
        <v>791967.53264350828</v>
      </c>
      <c r="F45" s="94">
        <f t="shared" ref="F45:F59" si="8">IFERROR(Q6/F6,0)</f>
        <v>788502.0130219222</v>
      </c>
      <c r="G45" s="107">
        <f t="shared" ref="G45:G59" si="9">IFERROR(R6/G6,0)</f>
        <v>816866.34487463755</v>
      </c>
      <c r="H45" s="126">
        <f t="shared" ref="H45:H59" si="10">IFERROR(S6/H6,0)</f>
        <v>843072.97874647577</v>
      </c>
      <c r="I45" s="99">
        <f t="shared" ref="I45:I58" si="11">VLOOKUP($C45,$W$6:$Y$48,3,FALSE)</f>
        <v>27</v>
      </c>
      <c r="J45" s="94">
        <f t="shared" ref="J45:J59" si="12">IFERROR(O6/J6,0)</f>
        <v>32563.711944393635</v>
      </c>
      <c r="K45" s="94">
        <f t="shared" ref="K45:K59" si="13">IFERROR(P6/K6,0)</f>
        <v>32326.180606883376</v>
      </c>
      <c r="L45" s="94">
        <f t="shared" ref="L45:L59" si="14">IFERROR(Q6/L6,0)</f>
        <v>32102.238835008124</v>
      </c>
      <c r="M45" s="107">
        <f t="shared" ref="M45:M59" si="15">IFERROR(R6/M6,0)</f>
        <v>33199.457777038362</v>
      </c>
      <c r="N45" s="126">
        <f t="shared" ref="N45:N59" si="16">IFERROR(S6/N6,0)</f>
        <v>34379.34012239772</v>
      </c>
      <c r="O45" s="24">
        <f t="shared" ref="O45:O59" si="17">IFERROR(J6/D6,0)</f>
        <v>25.543545975579367</v>
      </c>
      <c r="P45" s="24">
        <f t="shared" ref="P45:P59" si="18">IFERROR(K6/E6,0)</f>
        <v>24.499260901699927</v>
      </c>
      <c r="Q45" s="24">
        <f t="shared" ref="Q45:Q59" si="19">IFERROR(L6/F6,0)</f>
        <v>24.562212532106802</v>
      </c>
      <c r="R45" s="24">
        <f t="shared" ref="R45:R59" si="20">IFERROR(M6/G6,0)</f>
        <v>24.604809824322018</v>
      </c>
      <c r="S45" s="24">
        <f t="shared" ref="S45:S59" si="21">IFERROR(N6/H6,0)</f>
        <v>24.522663196703537</v>
      </c>
      <c r="T45" s="2"/>
      <c r="U45" s="2"/>
      <c r="V45" s="101">
        <v>40</v>
      </c>
      <c r="W45" s="102" t="s">
        <v>42</v>
      </c>
      <c r="X45" s="126">
        <v>902427.91452111222</v>
      </c>
      <c r="Y45" s="103">
        <f t="shared" si="0"/>
        <v>41</v>
      </c>
      <c r="Z45" s="2"/>
    </row>
    <row r="46" spans="1:26" s="6" customFormat="1" ht="13.5" customHeight="1">
      <c r="A46" s="2"/>
      <c r="B46" s="148">
        <f t="shared" si="5"/>
        <v>2</v>
      </c>
      <c r="C46" s="4" t="str">
        <f t="shared" si="5"/>
        <v>枚方市</v>
      </c>
      <c r="D46" s="23">
        <f t="shared" si="6"/>
        <v>815063.89365004387</v>
      </c>
      <c r="E46" s="23">
        <f t="shared" si="7"/>
        <v>790854.34328112123</v>
      </c>
      <c r="F46" s="23">
        <f t="shared" si="8"/>
        <v>781756.7547533625</v>
      </c>
      <c r="G46" s="107">
        <f t="shared" si="9"/>
        <v>779869.63946188346</v>
      </c>
      <c r="H46" s="126">
        <f t="shared" si="10"/>
        <v>794926.72472929303</v>
      </c>
      <c r="I46" s="126">
        <f t="shared" si="11"/>
        <v>9</v>
      </c>
      <c r="J46" s="23">
        <f t="shared" si="12"/>
        <v>33205.105507938439</v>
      </c>
      <c r="K46" s="23">
        <f t="shared" si="13"/>
        <v>33741.964428542989</v>
      </c>
      <c r="L46" s="23">
        <f t="shared" si="14"/>
        <v>33071.103666519128</v>
      </c>
      <c r="M46" s="107">
        <f t="shared" si="15"/>
        <v>33036.012423343476</v>
      </c>
      <c r="N46" s="126">
        <f t="shared" si="16"/>
        <v>33981.938690934207</v>
      </c>
      <c r="O46" s="24">
        <f t="shared" si="17"/>
        <v>24.546342533234363</v>
      </c>
      <c r="P46" s="24">
        <f t="shared" si="18"/>
        <v>23.438301731244849</v>
      </c>
      <c r="Q46" s="24">
        <f t="shared" si="19"/>
        <v>23.638665423337706</v>
      </c>
      <c r="R46" s="24">
        <f t="shared" si="20"/>
        <v>23.606651718983557</v>
      </c>
      <c r="S46" s="24">
        <f t="shared" si="21"/>
        <v>23.392624298429617</v>
      </c>
      <c r="T46" s="2"/>
      <c r="U46" s="2"/>
      <c r="V46" s="101">
        <v>41</v>
      </c>
      <c r="W46" s="102" t="s">
        <v>27</v>
      </c>
      <c r="X46" s="126">
        <v>744102.23253936216</v>
      </c>
      <c r="Y46" s="103">
        <f t="shared" si="0"/>
        <v>1</v>
      </c>
      <c r="Z46" s="2"/>
    </row>
    <row r="47" spans="1:26" s="6" customFormat="1" ht="13.5" customHeight="1">
      <c r="A47" s="2"/>
      <c r="B47" s="148">
        <f t="shared" si="5"/>
        <v>3</v>
      </c>
      <c r="C47" s="4" t="str">
        <f t="shared" si="5"/>
        <v>八尾市</v>
      </c>
      <c r="D47" s="23">
        <f t="shared" si="6"/>
        <v>791431.06374212308</v>
      </c>
      <c r="E47" s="23">
        <f t="shared" si="7"/>
        <v>777270.29045643157</v>
      </c>
      <c r="F47" s="23">
        <f t="shared" si="8"/>
        <v>775077.88614853844</v>
      </c>
      <c r="G47" s="107">
        <f t="shared" si="9"/>
        <v>797069.35507634608</v>
      </c>
      <c r="H47" s="126">
        <f t="shared" si="10"/>
        <v>786576.00990290008</v>
      </c>
      <c r="I47" s="126">
        <f t="shared" si="11"/>
        <v>5</v>
      </c>
      <c r="J47" s="23">
        <f t="shared" si="12"/>
        <v>30605.757494812256</v>
      </c>
      <c r="K47" s="23">
        <f t="shared" si="13"/>
        <v>31425.835613011084</v>
      </c>
      <c r="L47" s="23">
        <f t="shared" si="14"/>
        <v>31409.866554816817</v>
      </c>
      <c r="M47" s="107">
        <f t="shared" si="15"/>
        <v>32269.378589639426</v>
      </c>
      <c r="N47" s="126">
        <f t="shared" si="16"/>
        <v>32133.973911817531</v>
      </c>
      <c r="O47" s="24">
        <f t="shared" si="17"/>
        <v>25.858894813378576</v>
      </c>
      <c r="P47" s="24">
        <f t="shared" si="18"/>
        <v>24.733480440361692</v>
      </c>
      <c r="Q47" s="24">
        <f t="shared" si="19"/>
        <v>24.676255303277543</v>
      </c>
      <c r="R47" s="24">
        <f t="shared" si="20"/>
        <v>24.700486650593803</v>
      </c>
      <c r="S47" s="24">
        <f t="shared" si="21"/>
        <v>24.478018562579042</v>
      </c>
      <c r="T47" s="2"/>
      <c r="U47" s="2"/>
      <c r="V47" s="101">
        <v>42</v>
      </c>
      <c r="W47" s="102" t="s">
        <v>28</v>
      </c>
      <c r="X47" s="126">
        <v>801640.78331332537</v>
      </c>
      <c r="Y47" s="103">
        <f t="shared" si="0"/>
        <v>11</v>
      </c>
      <c r="Z47" s="2"/>
    </row>
    <row r="48" spans="1:26" s="6" customFormat="1" ht="13.5" customHeight="1">
      <c r="A48" s="2"/>
      <c r="B48" s="148">
        <f t="shared" si="5"/>
        <v>4</v>
      </c>
      <c r="C48" s="4" t="str">
        <f t="shared" si="5"/>
        <v>寝屋川市</v>
      </c>
      <c r="D48" s="23">
        <f t="shared" si="6"/>
        <v>817131.42456656054</v>
      </c>
      <c r="E48" s="23">
        <f t="shared" si="7"/>
        <v>795337.95201715583</v>
      </c>
      <c r="F48" s="23">
        <f t="shared" si="8"/>
        <v>799008.31648351648</v>
      </c>
      <c r="G48" s="107">
        <f t="shared" si="9"/>
        <v>800626.53832965961</v>
      </c>
      <c r="H48" s="126">
        <f t="shared" si="10"/>
        <v>789114.15715978527</v>
      </c>
      <c r="I48" s="126">
        <f t="shared" si="11"/>
        <v>7</v>
      </c>
      <c r="J48" s="23">
        <f t="shared" si="12"/>
        <v>32606.166550638445</v>
      </c>
      <c r="K48" s="23">
        <f t="shared" si="13"/>
        <v>33220.191259094383</v>
      </c>
      <c r="L48" s="23">
        <f t="shared" si="14"/>
        <v>33494.270660473987</v>
      </c>
      <c r="M48" s="107">
        <f t="shared" si="15"/>
        <v>33747.254255625558</v>
      </c>
      <c r="N48" s="126">
        <f t="shared" si="16"/>
        <v>33239.557633679309</v>
      </c>
      <c r="O48" s="24">
        <f t="shared" si="17"/>
        <v>25.060640701124086</v>
      </c>
      <c r="P48" s="24">
        <f t="shared" si="18"/>
        <v>23.941401956842245</v>
      </c>
      <c r="Q48" s="24">
        <f t="shared" si="19"/>
        <v>23.855074337427279</v>
      </c>
      <c r="R48" s="24">
        <f t="shared" si="20"/>
        <v>23.724197893705607</v>
      </c>
      <c r="S48" s="24">
        <f t="shared" si="21"/>
        <v>23.74021236552894</v>
      </c>
      <c r="T48" s="2"/>
      <c r="U48" s="2"/>
      <c r="V48" s="101">
        <v>43</v>
      </c>
      <c r="W48" s="102" t="s">
        <v>29</v>
      </c>
      <c r="X48" s="127">
        <v>818946.50453955901</v>
      </c>
      <c r="Y48" s="103">
        <f t="shared" si="0"/>
        <v>21</v>
      </c>
      <c r="Z48" s="2"/>
    </row>
    <row r="49" spans="1:26" s="6" customFormat="1" ht="13.5" customHeight="1">
      <c r="A49" s="2"/>
      <c r="B49" s="148">
        <f t="shared" si="5"/>
        <v>5</v>
      </c>
      <c r="C49" s="4" t="str">
        <f t="shared" si="5"/>
        <v>松原市</v>
      </c>
      <c r="D49" s="23">
        <f t="shared" si="6"/>
        <v>789602.16916167666</v>
      </c>
      <c r="E49" s="23">
        <f t="shared" si="7"/>
        <v>772902.32537490129</v>
      </c>
      <c r="F49" s="23">
        <f t="shared" si="8"/>
        <v>776924.14304800075</v>
      </c>
      <c r="G49" s="107">
        <f t="shared" si="9"/>
        <v>780427.31668413617</v>
      </c>
      <c r="H49" s="126">
        <f t="shared" si="10"/>
        <v>811548.64291328273</v>
      </c>
      <c r="I49" s="126">
        <f t="shared" si="11"/>
        <v>14</v>
      </c>
      <c r="J49" s="23">
        <f t="shared" si="12"/>
        <v>30050.720273319104</v>
      </c>
      <c r="K49" s="23">
        <f t="shared" si="13"/>
        <v>30172.555051233514</v>
      </c>
      <c r="L49" s="23">
        <f t="shared" si="14"/>
        <v>30334.62287526175</v>
      </c>
      <c r="M49" s="107">
        <f t="shared" si="15"/>
        <v>30469.538515463479</v>
      </c>
      <c r="N49" s="126">
        <f t="shared" si="16"/>
        <v>31895.016053829666</v>
      </c>
      <c r="O49" s="24">
        <f t="shared" si="17"/>
        <v>26.275648702594811</v>
      </c>
      <c r="P49" s="24">
        <f t="shared" si="18"/>
        <v>25.616071428571427</v>
      </c>
      <c r="Q49" s="24">
        <f t="shared" si="19"/>
        <v>25.611795018608646</v>
      </c>
      <c r="R49" s="24">
        <f t="shared" si="20"/>
        <v>25.613361892175181</v>
      </c>
      <c r="S49" s="24">
        <f t="shared" si="21"/>
        <v>25.444371670596453</v>
      </c>
      <c r="T49" s="2"/>
      <c r="U49" s="2"/>
      <c r="V49" s="2"/>
      <c r="W49" s="2"/>
      <c r="X49" s="2"/>
      <c r="Y49" s="2"/>
      <c r="Z49" s="2"/>
    </row>
    <row r="50" spans="1:26" s="6" customFormat="1" ht="13.5" customHeight="1">
      <c r="A50" s="2"/>
      <c r="B50" s="148">
        <f t="shared" si="5"/>
        <v>6</v>
      </c>
      <c r="C50" s="4" t="str">
        <f t="shared" si="5"/>
        <v>箕面市</v>
      </c>
      <c r="D50" s="23">
        <f t="shared" si="6"/>
        <v>810337.39004149381</v>
      </c>
      <c r="E50" s="23">
        <f t="shared" si="7"/>
        <v>785236.57244716072</v>
      </c>
      <c r="F50" s="23">
        <f t="shared" si="8"/>
        <v>791340.19191327284</v>
      </c>
      <c r="G50" s="107">
        <f t="shared" si="9"/>
        <v>814684.75222947507</v>
      </c>
      <c r="H50" s="126">
        <f t="shared" si="10"/>
        <v>812079.17335893854</v>
      </c>
      <c r="I50" s="126">
        <f t="shared" si="11"/>
        <v>16</v>
      </c>
      <c r="J50" s="23">
        <f t="shared" si="12"/>
        <v>31440.281896482331</v>
      </c>
      <c r="K50" s="23">
        <f t="shared" si="13"/>
        <v>31996.36437967838</v>
      </c>
      <c r="L50" s="23">
        <f t="shared" si="14"/>
        <v>32284.992269961629</v>
      </c>
      <c r="M50" s="107">
        <f t="shared" si="15"/>
        <v>32784.877001113629</v>
      </c>
      <c r="N50" s="126">
        <f t="shared" si="16"/>
        <v>32355.844877176751</v>
      </c>
      <c r="O50" s="24">
        <f t="shared" si="17"/>
        <v>25.773858921161825</v>
      </c>
      <c r="P50" s="24">
        <f t="shared" si="18"/>
        <v>24.541431117901706</v>
      </c>
      <c r="Q50" s="24">
        <f t="shared" si="19"/>
        <v>24.511085066901064</v>
      </c>
      <c r="R50" s="24">
        <f t="shared" si="20"/>
        <v>24.849407005608164</v>
      </c>
      <c r="S50" s="24">
        <f t="shared" si="21"/>
        <v>25.098376396648046</v>
      </c>
      <c r="T50" s="2"/>
      <c r="U50" s="2"/>
      <c r="V50" s="2"/>
      <c r="W50" s="2"/>
      <c r="X50" s="2"/>
      <c r="Y50" s="2"/>
      <c r="Z50" s="2"/>
    </row>
    <row r="51" spans="1:26" ht="13.5" customHeight="1">
      <c r="B51" s="148">
        <f t="shared" si="5"/>
        <v>7</v>
      </c>
      <c r="C51" s="4" t="str">
        <f t="shared" si="5"/>
        <v>柏原市</v>
      </c>
      <c r="D51" s="23">
        <f t="shared" si="6"/>
        <v>825853.56763682957</v>
      </c>
      <c r="E51" s="23">
        <f t="shared" si="7"/>
        <v>767878.30108499096</v>
      </c>
      <c r="F51" s="23">
        <f t="shared" si="8"/>
        <v>768878.29606243968</v>
      </c>
      <c r="G51" s="107">
        <f t="shared" si="9"/>
        <v>774689.14529914525</v>
      </c>
      <c r="H51" s="126">
        <f t="shared" si="10"/>
        <v>771176.21932155697</v>
      </c>
      <c r="I51" s="126">
        <f t="shared" si="11"/>
        <v>4</v>
      </c>
      <c r="J51" s="23">
        <f t="shared" si="12"/>
        <v>29169.161998170315</v>
      </c>
      <c r="K51" s="23">
        <f t="shared" si="13"/>
        <v>28514.608646311081</v>
      </c>
      <c r="L51" s="23">
        <f t="shared" si="14"/>
        <v>29279.817291668754</v>
      </c>
      <c r="M51" s="107">
        <f t="shared" si="15"/>
        <v>29565.684783572542</v>
      </c>
      <c r="N51" s="126">
        <f t="shared" si="16"/>
        <v>29896.818790604091</v>
      </c>
      <c r="O51" s="24">
        <f t="shared" si="17"/>
        <v>28.312557203002015</v>
      </c>
      <c r="P51" s="24">
        <f t="shared" si="18"/>
        <v>26.929294755877034</v>
      </c>
      <c r="Q51" s="24">
        <f t="shared" si="19"/>
        <v>26.259668508287294</v>
      </c>
      <c r="R51" s="24">
        <f t="shared" si="20"/>
        <v>26.202306862501036</v>
      </c>
      <c r="S51" s="24">
        <f t="shared" si="21"/>
        <v>25.794591214631858</v>
      </c>
    </row>
    <row r="52" spans="1:26" ht="13.5" customHeight="1">
      <c r="B52" s="148">
        <f t="shared" si="5"/>
        <v>8</v>
      </c>
      <c r="C52" s="4" t="str">
        <f t="shared" si="5"/>
        <v>羽曳野市</v>
      </c>
      <c r="D52" s="23">
        <f t="shared" si="6"/>
        <v>797440.76538377907</v>
      </c>
      <c r="E52" s="23">
        <f t="shared" si="7"/>
        <v>790210.06225179776</v>
      </c>
      <c r="F52" s="23">
        <f t="shared" si="8"/>
        <v>790045.45908806997</v>
      </c>
      <c r="G52" s="107">
        <f t="shared" si="9"/>
        <v>790232.50789110281</v>
      </c>
      <c r="H52" s="126">
        <f t="shared" si="10"/>
        <v>795571.15835569997</v>
      </c>
      <c r="I52" s="126">
        <f t="shared" si="11"/>
        <v>10</v>
      </c>
      <c r="J52" s="23">
        <f t="shared" si="12"/>
        <v>32086.634076348833</v>
      </c>
      <c r="K52" s="23">
        <f t="shared" si="13"/>
        <v>32882.259163069473</v>
      </c>
      <c r="L52" s="23">
        <f t="shared" si="14"/>
        <v>32681.681545119824</v>
      </c>
      <c r="M52" s="107">
        <f t="shared" si="15"/>
        <v>32927.098803361194</v>
      </c>
      <c r="N52" s="126">
        <f t="shared" si="16"/>
        <v>33376.354795313433</v>
      </c>
      <c r="O52" s="24">
        <f t="shared" si="17"/>
        <v>24.852739726027398</v>
      </c>
      <c r="P52" s="24">
        <f t="shared" si="18"/>
        <v>24.031501556294945</v>
      </c>
      <c r="Q52" s="24">
        <f t="shared" si="19"/>
        <v>24.173953778888194</v>
      </c>
      <c r="R52" s="24">
        <f t="shared" si="20"/>
        <v>23.999457486683763</v>
      </c>
      <c r="S52" s="24">
        <f t="shared" si="21"/>
        <v>23.836370485473466</v>
      </c>
    </row>
    <row r="53" spans="1:26" ht="13.5" customHeight="1">
      <c r="B53" s="148">
        <f t="shared" si="5"/>
        <v>9</v>
      </c>
      <c r="C53" s="4" t="str">
        <f t="shared" si="5"/>
        <v>摂津市</v>
      </c>
      <c r="D53" s="23">
        <f t="shared" si="6"/>
        <v>814468.51883199322</v>
      </c>
      <c r="E53" s="23">
        <f t="shared" si="7"/>
        <v>788226.56239655742</v>
      </c>
      <c r="F53" s="23">
        <f t="shared" si="8"/>
        <v>789587.48973468097</v>
      </c>
      <c r="G53" s="107">
        <f t="shared" si="9"/>
        <v>817156.20971335215</v>
      </c>
      <c r="H53" s="126">
        <f t="shared" si="10"/>
        <v>827829.66279479058</v>
      </c>
      <c r="I53" s="126">
        <f t="shared" si="11"/>
        <v>25</v>
      </c>
      <c r="J53" s="23">
        <f t="shared" si="12"/>
        <v>33461.803845886359</v>
      </c>
      <c r="K53" s="23">
        <f t="shared" si="13"/>
        <v>33215.800654905339</v>
      </c>
      <c r="L53" s="23">
        <f t="shared" si="14"/>
        <v>33330.119996400106</v>
      </c>
      <c r="M53" s="107">
        <f t="shared" si="15"/>
        <v>34457.808618972762</v>
      </c>
      <c r="N53" s="126">
        <f t="shared" si="16"/>
        <v>34877.773506783167</v>
      </c>
      <c r="O53" s="24">
        <f t="shared" si="17"/>
        <v>24.340245450698266</v>
      </c>
      <c r="P53" s="24">
        <f t="shared" si="18"/>
        <v>23.73047004303211</v>
      </c>
      <c r="Q53" s="24">
        <f t="shared" si="19"/>
        <v>23.689908401768793</v>
      </c>
      <c r="R53" s="24">
        <f t="shared" si="20"/>
        <v>23.714688845982476</v>
      </c>
      <c r="S53" s="24">
        <f t="shared" si="21"/>
        <v>23.735163674762408</v>
      </c>
    </row>
    <row r="54" spans="1:26" ht="13.5" customHeight="1">
      <c r="B54" s="148">
        <f t="shared" si="5"/>
        <v>10</v>
      </c>
      <c r="C54" s="4" t="str">
        <f t="shared" si="5"/>
        <v>藤井寺市</v>
      </c>
      <c r="D54" s="28">
        <f t="shared" si="6"/>
        <v>798952.61649444338</v>
      </c>
      <c r="E54" s="28">
        <f t="shared" si="7"/>
        <v>783649.81508234609</v>
      </c>
      <c r="F54" s="28">
        <f t="shared" si="8"/>
        <v>792195.09391645645</v>
      </c>
      <c r="G54" s="28">
        <f t="shared" si="9"/>
        <v>801654.82844666252</v>
      </c>
      <c r="H54" s="126">
        <f t="shared" si="10"/>
        <v>789648.0935742287</v>
      </c>
      <c r="I54" s="126">
        <f t="shared" si="11"/>
        <v>8</v>
      </c>
      <c r="J54" s="28">
        <f t="shared" si="12"/>
        <v>31418.796635640134</v>
      </c>
      <c r="K54" s="28">
        <f t="shared" si="13"/>
        <v>32048.257807607322</v>
      </c>
      <c r="L54" s="28">
        <f t="shared" si="14"/>
        <v>32465.19671107809</v>
      </c>
      <c r="M54" s="28">
        <f t="shared" si="15"/>
        <v>32948.137947959091</v>
      </c>
      <c r="N54" s="126">
        <f t="shared" si="16"/>
        <v>32726.06481121746</v>
      </c>
      <c r="O54" s="26">
        <f t="shared" si="17"/>
        <v>25.429128485084814</v>
      </c>
      <c r="P54" s="26">
        <f t="shared" si="18"/>
        <v>24.452181450447849</v>
      </c>
      <c r="Q54" s="26">
        <f t="shared" si="19"/>
        <v>24.40136435847117</v>
      </c>
      <c r="R54" s="26">
        <f t="shared" si="20"/>
        <v>24.330808305855093</v>
      </c>
      <c r="S54" s="24">
        <f t="shared" si="21"/>
        <v>24.129026759843192</v>
      </c>
    </row>
    <row r="55" spans="1:26" ht="13.5" customHeight="1">
      <c r="B55" s="148">
        <f t="shared" si="5"/>
        <v>11</v>
      </c>
      <c r="C55" s="4" t="str">
        <f t="shared" si="5"/>
        <v>交野市</v>
      </c>
      <c r="D55" s="23">
        <f t="shared" si="6"/>
        <v>780389.60711331677</v>
      </c>
      <c r="E55" s="23">
        <f t="shared" si="7"/>
        <v>752042.60409941897</v>
      </c>
      <c r="F55" s="23">
        <f t="shared" si="8"/>
        <v>744535.43580637686</v>
      </c>
      <c r="G55" s="107">
        <f t="shared" si="9"/>
        <v>744713.59903381637</v>
      </c>
      <c r="H55" s="126">
        <f t="shared" si="10"/>
        <v>756249.15660141606</v>
      </c>
      <c r="I55" s="126">
        <f t="shared" si="11"/>
        <v>2</v>
      </c>
      <c r="J55" s="23">
        <f t="shared" si="12"/>
        <v>31219.406014962955</v>
      </c>
      <c r="K55" s="23">
        <f t="shared" si="13"/>
        <v>31833.46979696125</v>
      </c>
      <c r="L55" s="23">
        <f t="shared" si="14"/>
        <v>31573.809430268266</v>
      </c>
      <c r="M55" s="107">
        <f t="shared" si="15"/>
        <v>31347.618767388765</v>
      </c>
      <c r="N55" s="126">
        <f t="shared" si="16"/>
        <v>31816.07884423314</v>
      </c>
      <c r="O55" s="24">
        <f t="shared" si="17"/>
        <v>24.996939619520266</v>
      </c>
      <c r="P55" s="24">
        <f t="shared" si="18"/>
        <v>23.624273724983862</v>
      </c>
      <c r="Q55" s="24">
        <f t="shared" si="19"/>
        <v>23.580792094495482</v>
      </c>
      <c r="R55" s="24">
        <f t="shared" si="20"/>
        <v>23.756624213145951</v>
      </c>
      <c r="S55" s="24">
        <f t="shared" si="21"/>
        <v>23.769401638206304</v>
      </c>
    </row>
    <row r="56" spans="1:26" ht="13.5" customHeight="1">
      <c r="B56" s="148">
        <f t="shared" si="5"/>
        <v>12</v>
      </c>
      <c r="C56" s="4" t="str">
        <f t="shared" si="5"/>
        <v>豊能町</v>
      </c>
      <c r="D56" s="23">
        <f t="shared" si="6"/>
        <v>757585.83497483039</v>
      </c>
      <c r="E56" s="23">
        <f t="shared" si="7"/>
        <v>717786.21928166354</v>
      </c>
      <c r="F56" s="23">
        <f t="shared" si="8"/>
        <v>713350.10789210792</v>
      </c>
      <c r="G56" s="107">
        <f t="shared" si="9"/>
        <v>771444.26223384391</v>
      </c>
      <c r="H56" s="126">
        <f t="shared" si="10"/>
        <v>767770.27513227519</v>
      </c>
      <c r="I56" s="126">
        <f t="shared" si="11"/>
        <v>3</v>
      </c>
      <c r="J56" s="23">
        <f t="shared" si="12"/>
        <v>30316.17295952775</v>
      </c>
      <c r="K56" s="23">
        <f t="shared" si="13"/>
        <v>30543.411955025651</v>
      </c>
      <c r="L56" s="23">
        <f t="shared" si="14"/>
        <v>30262.055348364131</v>
      </c>
      <c r="M56" s="107">
        <f t="shared" si="15"/>
        <v>31583.349875740776</v>
      </c>
      <c r="N56" s="126">
        <f t="shared" si="16"/>
        <v>30950.775038926135</v>
      </c>
      <c r="O56" s="24">
        <f t="shared" si="17"/>
        <v>24.989494418910045</v>
      </c>
      <c r="P56" s="24">
        <f t="shared" si="18"/>
        <v>23.500525099768957</v>
      </c>
      <c r="Q56" s="24">
        <f t="shared" si="19"/>
        <v>23.572427572427571</v>
      </c>
      <c r="R56" s="24">
        <f t="shared" si="20"/>
        <v>24.425663055659321</v>
      </c>
      <c r="S56" s="24">
        <f t="shared" si="21"/>
        <v>24.806172839506171</v>
      </c>
    </row>
    <row r="57" spans="1:26" ht="13.5" customHeight="1">
      <c r="B57" s="148">
        <f t="shared" si="5"/>
        <v>13</v>
      </c>
      <c r="C57" s="4" t="str">
        <f t="shared" si="5"/>
        <v>太子町</v>
      </c>
      <c r="D57" s="23">
        <f t="shared" si="6"/>
        <v>749490.96538274013</v>
      </c>
      <c r="E57" s="23">
        <f t="shared" si="7"/>
        <v>754550.8210726151</v>
      </c>
      <c r="F57" s="23">
        <f t="shared" si="8"/>
        <v>714303.25192220719</v>
      </c>
      <c r="G57" s="107">
        <f t="shared" si="9"/>
        <v>753036.50364650367</v>
      </c>
      <c r="H57" s="126">
        <f t="shared" si="10"/>
        <v>744102.23253936216</v>
      </c>
      <c r="I57" s="126">
        <f t="shared" si="11"/>
        <v>1</v>
      </c>
      <c r="J57" s="23">
        <f t="shared" si="12"/>
        <v>35853.200466472306</v>
      </c>
      <c r="K57" s="23">
        <f t="shared" si="13"/>
        <v>37016.03213038417</v>
      </c>
      <c r="L57" s="23">
        <f t="shared" si="14"/>
        <v>35318.212089361987</v>
      </c>
      <c r="M57" s="107">
        <f t="shared" si="15"/>
        <v>36394.188177728014</v>
      </c>
      <c r="N57" s="126">
        <f t="shared" si="16"/>
        <v>35963.029599422451</v>
      </c>
      <c r="O57" s="24">
        <f t="shared" si="17"/>
        <v>20.904436860068259</v>
      </c>
      <c r="P57" s="24">
        <f t="shared" si="18"/>
        <v>20.384432842904605</v>
      </c>
      <c r="Q57" s="24">
        <f t="shared" si="19"/>
        <v>20.224785165083674</v>
      </c>
      <c r="R57" s="24">
        <f t="shared" si="20"/>
        <v>20.691119691119692</v>
      </c>
      <c r="S57" s="24">
        <f t="shared" si="21"/>
        <v>20.690754945498586</v>
      </c>
    </row>
    <row r="58" spans="1:26" ht="13.5" customHeight="1" thickBot="1">
      <c r="B58" s="148">
        <f t="shared" si="5"/>
        <v>14</v>
      </c>
      <c r="C58" s="140" t="str">
        <f t="shared" si="5"/>
        <v>河南町</v>
      </c>
      <c r="D58" s="25">
        <f t="shared" si="6"/>
        <v>784347.33239733241</v>
      </c>
      <c r="E58" s="25">
        <f t="shared" si="7"/>
        <v>727444.63179628353</v>
      </c>
      <c r="F58" s="25">
        <f t="shared" si="8"/>
        <v>740947.2591857001</v>
      </c>
      <c r="G58" s="25">
        <f t="shared" si="9"/>
        <v>747309.70690198545</v>
      </c>
      <c r="H58" s="126">
        <f t="shared" si="10"/>
        <v>801640.78331332537</v>
      </c>
      <c r="I58" s="126">
        <f t="shared" si="11"/>
        <v>11</v>
      </c>
      <c r="J58" s="25">
        <f t="shared" si="12"/>
        <v>35069.689574538206</v>
      </c>
      <c r="K58" s="25">
        <f t="shared" si="13"/>
        <v>34141.188345876806</v>
      </c>
      <c r="L58" s="25">
        <f t="shared" si="14"/>
        <v>35066.527814766654</v>
      </c>
      <c r="M58" s="25">
        <f t="shared" si="15"/>
        <v>35365.385016927918</v>
      </c>
      <c r="N58" s="126">
        <f t="shared" si="16"/>
        <v>38478.018525454492</v>
      </c>
      <c r="O58" s="26">
        <f t="shared" si="17"/>
        <v>22.365391365391364</v>
      </c>
      <c r="P58" s="26">
        <f t="shared" si="18"/>
        <v>21.306951135581556</v>
      </c>
      <c r="Q58" s="26">
        <f t="shared" si="19"/>
        <v>21.129758358159549</v>
      </c>
      <c r="R58" s="26">
        <f t="shared" si="20"/>
        <v>21.131106208635362</v>
      </c>
      <c r="S58" s="24">
        <f t="shared" si="21"/>
        <v>20.833733493397357</v>
      </c>
    </row>
    <row r="59" spans="1:26" ht="13.5" customHeight="1" thickTop="1">
      <c r="B59" s="38"/>
      <c r="C59" s="141" t="str">
        <f>C20</f>
        <v>広域連合全体</v>
      </c>
      <c r="D59" s="31">
        <f t="shared" si="6"/>
        <v>882614.31964306522</v>
      </c>
      <c r="E59" s="31">
        <f t="shared" si="7"/>
        <v>858076.51214747573</v>
      </c>
      <c r="F59" s="31">
        <f t="shared" si="8"/>
        <v>848405.77066251263</v>
      </c>
      <c r="G59" s="31">
        <f t="shared" si="9"/>
        <v>855816.27430789603</v>
      </c>
      <c r="H59" s="135">
        <f t="shared" si="10"/>
        <v>864239.9244700399</v>
      </c>
      <c r="I59" s="31" t="s">
        <v>92</v>
      </c>
      <c r="J59" s="31">
        <f t="shared" si="12"/>
        <v>33813.295527649447</v>
      </c>
      <c r="K59" s="31">
        <f t="shared" si="13"/>
        <v>34204.016912108687</v>
      </c>
      <c r="L59" s="31">
        <f t="shared" si="14"/>
        <v>33739.02113524676</v>
      </c>
      <c r="M59" s="31">
        <f t="shared" si="15"/>
        <v>33912.728237244854</v>
      </c>
      <c r="N59" s="135">
        <f t="shared" si="16"/>
        <v>34268.069519770448</v>
      </c>
      <c r="O59" s="32">
        <f t="shared" si="17"/>
        <v>26.102582013082497</v>
      </c>
      <c r="P59" s="32">
        <f t="shared" si="18"/>
        <v>25.087009936651771</v>
      </c>
      <c r="Q59" s="84">
        <f t="shared" si="19"/>
        <v>25.146128788431064</v>
      </c>
      <c r="R59" s="84">
        <f t="shared" si="20"/>
        <v>25.235842670068362</v>
      </c>
      <c r="S59" s="136">
        <f t="shared" si="21"/>
        <v>25.219976980945184</v>
      </c>
    </row>
    <row r="60" spans="1:26" ht="13.5" customHeight="1"/>
    <row r="61" spans="1:26" ht="16.5" customHeight="1">
      <c r="B61" s="149"/>
      <c r="C61" s="149" t="s">
        <v>106</v>
      </c>
      <c r="D61" s="157" t="s">
        <v>110</v>
      </c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</row>
    <row r="62" spans="1:26" ht="16.5" customHeight="1">
      <c r="B62" s="151"/>
      <c r="C62" s="151"/>
      <c r="D62" s="156" t="s">
        <v>165</v>
      </c>
      <c r="E62" s="156"/>
      <c r="F62" s="156"/>
      <c r="G62" s="156"/>
      <c r="H62" s="156"/>
      <c r="I62" s="156"/>
      <c r="J62" s="156" t="s">
        <v>166</v>
      </c>
      <c r="K62" s="156"/>
      <c r="L62" s="156"/>
      <c r="M62" s="156"/>
      <c r="N62" s="156"/>
      <c r="O62" s="157" t="s">
        <v>62</v>
      </c>
      <c r="P62" s="157"/>
      <c r="Q62" s="157"/>
      <c r="R62" s="157"/>
      <c r="S62" s="157"/>
    </row>
    <row r="63" spans="1:26" ht="16.5" customHeight="1">
      <c r="B63" s="150"/>
      <c r="C63" s="150"/>
      <c r="D63" s="145" t="s">
        <v>54</v>
      </c>
      <c r="E63" s="145" t="s">
        <v>55</v>
      </c>
      <c r="F63" s="146" t="s">
        <v>56</v>
      </c>
      <c r="G63" s="145" t="s">
        <v>157</v>
      </c>
      <c r="H63" s="152" t="s">
        <v>158</v>
      </c>
      <c r="I63" s="153"/>
      <c r="J63" s="144" t="s">
        <v>54</v>
      </c>
      <c r="K63" s="142" t="s">
        <v>55</v>
      </c>
      <c r="L63" s="142" t="s">
        <v>56</v>
      </c>
      <c r="M63" s="142" t="s">
        <v>157</v>
      </c>
      <c r="N63" s="143" t="s">
        <v>158</v>
      </c>
      <c r="O63" s="144" t="s">
        <v>54</v>
      </c>
      <c r="P63" s="142" t="s">
        <v>55</v>
      </c>
      <c r="Q63" s="142" t="s">
        <v>56</v>
      </c>
      <c r="R63" s="142" t="s">
        <v>157</v>
      </c>
      <c r="S63" s="143" t="s">
        <v>158</v>
      </c>
    </row>
    <row r="64" spans="1:26" ht="13.5" customHeight="1">
      <c r="B64" s="148">
        <f t="shared" ref="B64:C77" si="22">B6</f>
        <v>1</v>
      </c>
      <c r="C64" s="4" t="str">
        <f t="shared" si="22"/>
        <v>池田市</v>
      </c>
      <c r="D64" s="39" t="s">
        <v>89</v>
      </c>
      <c r="E64" s="43">
        <f>IFERROR(ROUND(E45/D45,2),"-")</f>
        <v>0.95</v>
      </c>
      <c r="F64" s="108">
        <f>IFERROR(ROUND(F45/E45,2),"-")</f>
        <v>1</v>
      </c>
      <c r="G64" s="137">
        <f>IFERROR(ROUND(G45/F45,2),"-")</f>
        <v>1.04</v>
      </c>
      <c r="H64" s="158">
        <f>IFERROR(ROUND(H45/G45,2),"-")</f>
        <v>1.03</v>
      </c>
      <c r="I64" s="158">
        <f t="shared" ref="I64" si="23">IFERROR(ROUND(I45/H45,2),"-")</f>
        <v>0</v>
      </c>
      <c r="J64" s="132" t="s">
        <v>89</v>
      </c>
      <c r="K64" s="43">
        <f t="shared" ref="K64:N78" si="24">IFERROR(ROUND(K45/J45,2),"-")</f>
        <v>0.99</v>
      </c>
      <c r="L64" s="43">
        <f t="shared" si="24"/>
        <v>0.99</v>
      </c>
      <c r="M64" s="43">
        <f t="shared" si="24"/>
        <v>1.03</v>
      </c>
      <c r="N64" s="137">
        <f t="shared" si="24"/>
        <v>1.04</v>
      </c>
      <c r="O64" s="39" t="s">
        <v>89</v>
      </c>
      <c r="P64" s="47">
        <f t="shared" ref="P64:S78" si="25">IFERROR(ROUND(P45/O45,2),"-")</f>
        <v>0.96</v>
      </c>
      <c r="Q64" s="47">
        <f t="shared" si="25"/>
        <v>1</v>
      </c>
      <c r="R64" s="47">
        <f t="shared" si="25"/>
        <v>1</v>
      </c>
      <c r="S64" s="137">
        <f t="shared" si="25"/>
        <v>1</v>
      </c>
    </row>
    <row r="65" spans="2:19" ht="13.5" customHeight="1">
      <c r="B65" s="148">
        <f t="shared" si="22"/>
        <v>2</v>
      </c>
      <c r="C65" s="4" t="str">
        <f t="shared" si="22"/>
        <v>枚方市</v>
      </c>
      <c r="D65" s="39" t="s">
        <v>111</v>
      </c>
      <c r="E65" s="43">
        <f t="shared" ref="E65:G78" si="26">IFERROR(ROUND(E46/D46,2),"-")</f>
        <v>0.97</v>
      </c>
      <c r="F65" s="108">
        <f t="shared" si="26"/>
        <v>0.99</v>
      </c>
      <c r="G65" s="137">
        <f t="shared" si="26"/>
        <v>1</v>
      </c>
      <c r="H65" s="158">
        <f t="shared" ref="H65:I65" si="27">IFERROR(ROUND(H46/G46,2),"-")</f>
        <v>1.02</v>
      </c>
      <c r="I65" s="158">
        <f t="shared" si="27"/>
        <v>0</v>
      </c>
      <c r="J65" s="132" t="s">
        <v>111</v>
      </c>
      <c r="K65" s="43">
        <f t="shared" si="24"/>
        <v>1.02</v>
      </c>
      <c r="L65" s="43">
        <f t="shared" si="24"/>
        <v>0.98</v>
      </c>
      <c r="M65" s="43">
        <f t="shared" si="24"/>
        <v>1</v>
      </c>
      <c r="N65" s="137">
        <f t="shared" si="24"/>
        <v>1.03</v>
      </c>
      <c r="O65" s="39" t="s">
        <v>111</v>
      </c>
      <c r="P65" s="47">
        <f t="shared" si="25"/>
        <v>0.95</v>
      </c>
      <c r="Q65" s="47">
        <f t="shared" si="25"/>
        <v>1.01</v>
      </c>
      <c r="R65" s="47">
        <f t="shared" si="25"/>
        <v>1</v>
      </c>
      <c r="S65" s="137">
        <f t="shared" si="25"/>
        <v>0.99</v>
      </c>
    </row>
    <row r="66" spans="2:19" ht="13.5" customHeight="1">
      <c r="B66" s="148">
        <f t="shared" si="22"/>
        <v>3</v>
      </c>
      <c r="C66" s="4" t="str">
        <f t="shared" si="22"/>
        <v>八尾市</v>
      </c>
      <c r="D66" s="39" t="s">
        <v>92</v>
      </c>
      <c r="E66" s="43">
        <f t="shared" si="26"/>
        <v>0.98</v>
      </c>
      <c r="F66" s="108">
        <f t="shared" si="26"/>
        <v>1</v>
      </c>
      <c r="G66" s="137">
        <f t="shared" si="26"/>
        <v>1.03</v>
      </c>
      <c r="H66" s="158">
        <f t="shared" ref="H66:I66" si="28">IFERROR(ROUND(H47/G47,2),"-")</f>
        <v>0.99</v>
      </c>
      <c r="I66" s="158">
        <f t="shared" si="28"/>
        <v>0</v>
      </c>
      <c r="J66" s="132" t="s">
        <v>92</v>
      </c>
      <c r="K66" s="43">
        <f t="shared" si="24"/>
        <v>1.03</v>
      </c>
      <c r="L66" s="43">
        <f t="shared" si="24"/>
        <v>1</v>
      </c>
      <c r="M66" s="43">
        <f t="shared" si="24"/>
        <v>1.03</v>
      </c>
      <c r="N66" s="137">
        <f t="shared" si="24"/>
        <v>1</v>
      </c>
      <c r="O66" s="39" t="s">
        <v>92</v>
      </c>
      <c r="P66" s="47">
        <f t="shared" si="25"/>
        <v>0.96</v>
      </c>
      <c r="Q66" s="47">
        <f t="shared" si="25"/>
        <v>1</v>
      </c>
      <c r="R66" s="47">
        <f t="shared" si="25"/>
        <v>1</v>
      </c>
      <c r="S66" s="137">
        <f t="shared" si="25"/>
        <v>0.99</v>
      </c>
    </row>
    <row r="67" spans="2:19" ht="13.5" customHeight="1">
      <c r="B67" s="148">
        <f t="shared" si="22"/>
        <v>4</v>
      </c>
      <c r="C67" s="4" t="str">
        <f t="shared" si="22"/>
        <v>寝屋川市</v>
      </c>
      <c r="D67" s="39" t="s">
        <v>92</v>
      </c>
      <c r="E67" s="43">
        <f t="shared" si="26"/>
        <v>0.97</v>
      </c>
      <c r="F67" s="108">
        <f t="shared" si="26"/>
        <v>1</v>
      </c>
      <c r="G67" s="137">
        <f t="shared" si="26"/>
        <v>1</v>
      </c>
      <c r="H67" s="158">
        <f t="shared" ref="H67:I67" si="29">IFERROR(ROUND(H48/G48,2),"-")</f>
        <v>0.99</v>
      </c>
      <c r="I67" s="158">
        <f t="shared" si="29"/>
        <v>0</v>
      </c>
      <c r="J67" s="132" t="s">
        <v>92</v>
      </c>
      <c r="K67" s="43">
        <f t="shared" si="24"/>
        <v>1.02</v>
      </c>
      <c r="L67" s="43">
        <f t="shared" si="24"/>
        <v>1.01</v>
      </c>
      <c r="M67" s="43">
        <f t="shared" si="24"/>
        <v>1.01</v>
      </c>
      <c r="N67" s="137">
        <f t="shared" si="24"/>
        <v>0.98</v>
      </c>
      <c r="O67" s="39" t="s">
        <v>92</v>
      </c>
      <c r="P67" s="47">
        <f t="shared" si="25"/>
        <v>0.96</v>
      </c>
      <c r="Q67" s="47">
        <f t="shared" si="25"/>
        <v>1</v>
      </c>
      <c r="R67" s="47">
        <f t="shared" si="25"/>
        <v>0.99</v>
      </c>
      <c r="S67" s="137">
        <f t="shared" si="25"/>
        <v>1</v>
      </c>
    </row>
    <row r="68" spans="2:19" ht="13.5" customHeight="1">
      <c r="B68" s="148">
        <f t="shared" si="22"/>
        <v>5</v>
      </c>
      <c r="C68" s="4" t="str">
        <f t="shared" si="22"/>
        <v>松原市</v>
      </c>
      <c r="D68" s="39" t="s">
        <v>92</v>
      </c>
      <c r="E68" s="43">
        <f t="shared" si="26"/>
        <v>0.98</v>
      </c>
      <c r="F68" s="108">
        <f t="shared" si="26"/>
        <v>1.01</v>
      </c>
      <c r="G68" s="137">
        <f t="shared" si="26"/>
        <v>1</v>
      </c>
      <c r="H68" s="158">
        <f t="shared" ref="H68:I68" si="30">IFERROR(ROUND(H49/G49,2),"-")</f>
        <v>1.04</v>
      </c>
      <c r="I68" s="158">
        <f t="shared" si="30"/>
        <v>0</v>
      </c>
      <c r="J68" s="132" t="s">
        <v>92</v>
      </c>
      <c r="K68" s="43">
        <f t="shared" si="24"/>
        <v>1</v>
      </c>
      <c r="L68" s="43">
        <f t="shared" si="24"/>
        <v>1.01</v>
      </c>
      <c r="M68" s="43">
        <f t="shared" si="24"/>
        <v>1</v>
      </c>
      <c r="N68" s="137">
        <f t="shared" si="24"/>
        <v>1.05</v>
      </c>
      <c r="O68" s="39" t="s">
        <v>92</v>
      </c>
      <c r="P68" s="47">
        <f t="shared" si="25"/>
        <v>0.97</v>
      </c>
      <c r="Q68" s="47">
        <f t="shared" si="25"/>
        <v>1</v>
      </c>
      <c r="R68" s="47">
        <f t="shared" si="25"/>
        <v>1</v>
      </c>
      <c r="S68" s="137">
        <f t="shared" si="25"/>
        <v>0.99</v>
      </c>
    </row>
    <row r="69" spans="2:19" ht="13.5" customHeight="1">
      <c r="B69" s="148">
        <f t="shared" si="22"/>
        <v>6</v>
      </c>
      <c r="C69" s="4" t="str">
        <f t="shared" si="22"/>
        <v>箕面市</v>
      </c>
      <c r="D69" s="39" t="s">
        <v>92</v>
      </c>
      <c r="E69" s="43">
        <f t="shared" si="26"/>
        <v>0.97</v>
      </c>
      <c r="F69" s="108">
        <f t="shared" si="26"/>
        <v>1.01</v>
      </c>
      <c r="G69" s="137">
        <f t="shared" si="26"/>
        <v>1.03</v>
      </c>
      <c r="H69" s="158">
        <f t="shared" ref="H69:I69" si="31">IFERROR(ROUND(H50/G50,2),"-")</f>
        <v>1</v>
      </c>
      <c r="I69" s="158">
        <f t="shared" si="31"/>
        <v>0</v>
      </c>
      <c r="J69" s="132" t="s">
        <v>92</v>
      </c>
      <c r="K69" s="43">
        <f t="shared" si="24"/>
        <v>1.02</v>
      </c>
      <c r="L69" s="43">
        <f t="shared" si="24"/>
        <v>1.01</v>
      </c>
      <c r="M69" s="43">
        <f t="shared" si="24"/>
        <v>1.02</v>
      </c>
      <c r="N69" s="137">
        <f t="shared" si="24"/>
        <v>0.99</v>
      </c>
      <c r="O69" s="39" t="s">
        <v>92</v>
      </c>
      <c r="P69" s="47">
        <f t="shared" si="25"/>
        <v>0.95</v>
      </c>
      <c r="Q69" s="47">
        <f t="shared" si="25"/>
        <v>1</v>
      </c>
      <c r="R69" s="47">
        <f t="shared" si="25"/>
        <v>1.01</v>
      </c>
      <c r="S69" s="137">
        <f t="shared" si="25"/>
        <v>1.01</v>
      </c>
    </row>
    <row r="70" spans="2:19" ht="13.5" customHeight="1">
      <c r="B70" s="148">
        <f t="shared" si="22"/>
        <v>7</v>
      </c>
      <c r="C70" s="4" t="str">
        <f t="shared" si="22"/>
        <v>柏原市</v>
      </c>
      <c r="D70" s="39" t="s">
        <v>92</v>
      </c>
      <c r="E70" s="43">
        <f t="shared" si="26"/>
        <v>0.93</v>
      </c>
      <c r="F70" s="108">
        <f t="shared" si="26"/>
        <v>1</v>
      </c>
      <c r="G70" s="137">
        <f t="shared" si="26"/>
        <v>1.01</v>
      </c>
      <c r="H70" s="158">
        <f t="shared" ref="H70:I70" si="32">IFERROR(ROUND(H51/G51,2),"-")</f>
        <v>1</v>
      </c>
      <c r="I70" s="158">
        <f t="shared" si="32"/>
        <v>0</v>
      </c>
      <c r="J70" s="132" t="s">
        <v>92</v>
      </c>
      <c r="K70" s="43">
        <f t="shared" si="24"/>
        <v>0.98</v>
      </c>
      <c r="L70" s="43">
        <f t="shared" si="24"/>
        <v>1.03</v>
      </c>
      <c r="M70" s="43">
        <f t="shared" si="24"/>
        <v>1.01</v>
      </c>
      <c r="N70" s="137">
        <f t="shared" si="24"/>
        <v>1.01</v>
      </c>
      <c r="O70" s="39" t="s">
        <v>92</v>
      </c>
      <c r="P70" s="47">
        <f t="shared" si="25"/>
        <v>0.95</v>
      </c>
      <c r="Q70" s="47">
        <f t="shared" si="25"/>
        <v>0.98</v>
      </c>
      <c r="R70" s="47">
        <f t="shared" si="25"/>
        <v>1</v>
      </c>
      <c r="S70" s="137">
        <f t="shared" si="25"/>
        <v>0.98</v>
      </c>
    </row>
    <row r="71" spans="2:19" ht="13.5" customHeight="1">
      <c r="B71" s="148">
        <f t="shared" si="22"/>
        <v>8</v>
      </c>
      <c r="C71" s="4" t="str">
        <f t="shared" si="22"/>
        <v>羽曳野市</v>
      </c>
      <c r="D71" s="39" t="s">
        <v>92</v>
      </c>
      <c r="E71" s="43">
        <f t="shared" si="26"/>
        <v>0.99</v>
      </c>
      <c r="F71" s="108">
        <f t="shared" si="26"/>
        <v>1</v>
      </c>
      <c r="G71" s="137">
        <f t="shared" si="26"/>
        <v>1</v>
      </c>
      <c r="H71" s="158">
        <f t="shared" ref="H71:I71" si="33">IFERROR(ROUND(H52/G52,2),"-")</f>
        <v>1.01</v>
      </c>
      <c r="I71" s="158">
        <f t="shared" si="33"/>
        <v>0</v>
      </c>
      <c r="J71" s="132" t="s">
        <v>92</v>
      </c>
      <c r="K71" s="43">
        <f t="shared" si="24"/>
        <v>1.02</v>
      </c>
      <c r="L71" s="43">
        <f t="shared" si="24"/>
        <v>0.99</v>
      </c>
      <c r="M71" s="43">
        <f t="shared" si="24"/>
        <v>1.01</v>
      </c>
      <c r="N71" s="137">
        <f t="shared" si="24"/>
        <v>1.01</v>
      </c>
      <c r="O71" s="39" t="s">
        <v>92</v>
      </c>
      <c r="P71" s="47">
        <f t="shared" si="25"/>
        <v>0.97</v>
      </c>
      <c r="Q71" s="47">
        <f t="shared" si="25"/>
        <v>1.01</v>
      </c>
      <c r="R71" s="47">
        <f t="shared" si="25"/>
        <v>0.99</v>
      </c>
      <c r="S71" s="137">
        <f t="shared" si="25"/>
        <v>0.99</v>
      </c>
    </row>
    <row r="72" spans="2:19" ht="13.5" customHeight="1">
      <c r="B72" s="148">
        <f t="shared" si="22"/>
        <v>9</v>
      </c>
      <c r="C72" s="4" t="str">
        <f t="shared" si="22"/>
        <v>摂津市</v>
      </c>
      <c r="D72" s="39" t="s">
        <v>92</v>
      </c>
      <c r="E72" s="43">
        <f t="shared" si="26"/>
        <v>0.97</v>
      </c>
      <c r="F72" s="108">
        <f t="shared" si="26"/>
        <v>1</v>
      </c>
      <c r="G72" s="137">
        <f t="shared" si="26"/>
        <v>1.03</v>
      </c>
      <c r="H72" s="158">
        <f t="shared" ref="H72:I72" si="34">IFERROR(ROUND(H53/G53,2),"-")</f>
        <v>1.01</v>
      </c>
      <c r="I72" s="158">
        <f t="shared" si="34"/>
        <v>0</v>
      </c>
      <c r="J72" s="132" t="s">
        <v>92</v>
      </c>
      <c r="K72" s="43">
        <f t="shared" si="24"/>
        <v>0.99</v>
      </c>
      <c r="L72" s="43">
        <f t="shared" si="24"/>
        <v>1</v>
      </c>
      <c r="M72" s="43">
        <f t="shared" si="24"/>
        <v>1.03</v>
      </c>
      <c r="N72" s="137">
        <f t="shared" si="24"/>
        <v>1.01</v>
      </c>
      <c r="O72" s="39" t="s">
        <v>92</v>
      </c>
      <c r="P72" s="47">
        <f t="shared" si="25"/>
        <v>0.97</v>
      </c>
      <c r="Q72" s="47">
        <f t="shared" si="25"/>
        <v>1</v>
      </c>
      <c r="R72" s="47">
        <f t="shared" si="25"/>
        <v>1</v>
      </c>
      <c r="S72" s="137">
        <f t="shared" si="25"/>
        <v>1</v>
      </c>
    </row>
    <row r="73" spans="2:19" ht="13.5" customHeight="1">
      <c r="B73" s="148">
        <f t="shared" si="22"/>
        <v>10</v>
      </c>
      <c r="C73" s="4" t="str">
        <f t="shared" si="22"/>
        <v>藤井寺市</v>
      </c>
      <c r="D73" s="39" t="s">
        <v>92</v>
      </c>
      <c r="E73" s="44">
        <f t="shared" si="26"/>
        <v>0.98</v>
      </c>
      <c r="F73" s="109">
        <f t="shared" si="26"/>
        <v>1.01</v>
      </c>
      <c r="G73" s="137">
        <f t="shared" si="26"/>
        <v>1.01</v>
      </c>
      <c r="H73" s="158">
        <f t="shared" ref="H73:I73" si="35">IFERROR(ROUND(H54/G54,2),"-")</f>
        <v>0.99</v>
      </c>
      <c r="I73" s="158">
        <f t="shared" si="35"/>
        <v>0</v>
      </c>
      <c r="J73" s="132" t="s">
        <v>92</v>
      </c>
      <c r="K73" s="44">
        <f t="shared" si="24"/>
        <v>1.02</v>
      </c>
      <c r="L73" s="44">
        <f t="shared" si="24"/>
        <v>1.01</v>
      </c>
      <c r="M73" s="44">
        <f t="shared" si="24"/>
        <v>1.01</v>
      </c>
      <c r="N73" s="137">
        <f t="shared" si="24"/>
        <v>0.99</v>
      </c>
      <c r="O73" s="39" t="s">
        <v>92</v>
      </c>
      <c r="P73" s="48">
        <f t="shared" si="25"/>
        <v>0.96</v>
      </c>
      <c r="Q73" s="48">
        <f t="shared" si="25"/>
        <v>1</v>
      </c>
      <c r="R73" s="48">
        <f t="shared" si="25"/>
        <v>1</v>
      </c>
      <c r="S73" s="137">
        <f t="shared" si="25"/>
        <v>0.99</v>
      </c>
    </row>
    <row r="74" spans="2:19" ht="13.5" customHeight="1">
      <c r="B74" s="148">
        <f t="shared" si="22"/>
        <v>11</v>
      </c>
      <c r="C74" s="4" t="str">
        <f t="shared" si="22"/>
        <v>交野市</v>
      </c>
      <c r="D74" s="39" t="s">
        <v>92</v>
      </c>
      <c r="E74" s="43">
        <f t="shared" si="26"/>
        <v>0.96</v>
      </c>
      <c r="F74" s="108">
        <f t="shared" si="26"/>
        <v>0.99</v>
      </c>
      <c r="G74" s="137">
        <f t="shared" si="26"/>
        <v>1</v>
      </c>
      <c r="H74" s="158">
        <f t="shared" ref="H74:I74" si="36">IFERROR(ROUND(H55/G55,2),"-")</f>
        <v>1.02</v>
      </c>
      <c r="I74" s="158">
        <f t="shared" si="36"/>
        <v>0</v>
      </c>
      <c r="J74" s="132" t="s">
        <v>92</v>
      </c>
      <c r="K74" s="43">
        <f t="shared" si="24"/>
        <v>1.02</v>
      </c>
      <c r="L74" s="43">
        <f t="shared" si="24"/>
        <v>0.99</v>
      </c>
      <c r="M74" s="43">
        <f t="shared" si="24"/>
        <v>0.99</v>
      </c>
      <c r="N74" s="137">
        <f t="shared" si="24"/>
        <v>1.01</v>
      </c>
      <c r="O74" s="39" t="s">
        <v>92</v>
      </c>
      <c r="P74" s="47">
        <f t="shared" si="25"/>
        <v>0.95</v>
      </c>
      <c r="Q74" s="47">
        <f t="shared" si="25"/>
        <v>1</v>
      </c>
      <c r="R74" s="47">
        <f t="shared" si="25"/>
        <v>1.01</v>
      </c>
      <c r="S74" s="137">
        <f t="shared" si="25"/>
        <v>1</v>
      </c>
    </row>
    <row r="75" spans="2:19" ht="13.5" customHeight="1">
      <c r="B75" s="148">
        <f t="shared" si="22"/>
        <v>12</v>
      </c>
      <c r="C75" s="4" t="str">
        <f t="shared" si="22"/>
        <v>豊能町</v>
      </c>
      <c r="D75" s="39" t="s">
        <v>92</v>
      </c>
      <c r="E75" s="43">
        <f t="shared" si="26"/>
        <v>0.95</v>
      </c>
      <c r="F75" s="108">
        <f t="shared" si="26"/>
        <v>0.99</v>
      </c>
      <c r="G75" s="137">
        <f t="shared" si="26"/>
        <v>1.08</v>
      </c>
      <c r="H75" s="158">
        <f t="shared" ref="H75:I75" si="37">IFERROR(ROUND(H56/G56,2),"-")</f>
        <v>1</v>
      </c>
      <c r="I75" s="158">
        <f t="shared" si="37"/>
        <v>0</v>
      </c>
      <c r="J75" s="132" t="s">
        <v>92</v>
      </c>
      <c r="K75" s="43">
        <f t="shared" si="24"/>
        <v>1.01</v>
      </c>
      <c r="L75" s="43">
        <f t="shared" si="24"/>
        <v>0.99</v>
      </c>
      <c r="M75" s="43">
        <f t="shared" si="24"/>
        <v>1.04</v>
      </c>
      <c r="N75" s="137">
        <f t="shared" si="24"/>
        <v>0.98</v>
      </c>
      <c r="O75" s="39" t="s">
        <v>92</v>
      </c>
      <c r="P75" s="47">
        <f t="shared" si="25"/>
        <v>0.94</v>
      </c>
      <c r="Q75" s="47">
        <f t="shared" si="25"/>
        <v>1</v>
      </c>
      <c r="R75" s="47">
        <f t="shared" si="25"/>
        <v>1.04</v>
      </c>
      <c r="S75" s="137">
        <f t="shared" si="25"/>
        <v>1.02</v>
      </c>
    </row>
    <row r="76" spans="2:19" ht="13.5" customHeight="1">
      <c r="B76" s="148">
        <f t="shared" si="22"/>
        <v>13</v>
      </c>
      <c r="C76" s="4" t="str">
        <f t="shared" si="22"/>
        <v>太子町</v>
      </c>
      <c r="D76" s="39" t="s">
        <v>92</v>
      </c>
      <c r="E76" s="43">
        <f t="shared" si="26"/>
        <v>1.01</v>
      </c>
      <c r="F76" s="108">
        <f t="shared" si="26"/>
        <v>0.95</v>
      </c>
      <c r="G76" s="137">
        <f t="shared" si="26"/>
        <v>1.05</v>
      </c>
      <c r="H76" s="158">
        <f t="shared" ref="H76:I76" si="38">IFERROR(ROUND(H57/G57,2),"-")</f>
        <v>0.99</v>
      </c>
      <c r="I76" s="158">
        <f t="shared" si="38"/>
        <v>0</v>
      </c>
      <c r="J76" s="132" t="s">
        <v>92</v>
      </c>
      <c r="K76" s="43">
        <f t="shared" si="24"/>
        <v>1.03</v>
      </c>
      <c r="L76" s="43">
        <f t="shared" si="24"/>
        <v>0.95</v>
      </c>
      <c r="M76" s="43">
        <f t="shared" si="24"/>
        <v>1.03</v>
      </c>
      <c r="N76" s="137">
        <f t="shared" si="24"/>
        <v>0.99</v>
      </c>
      <c r="O76" s="39" t="s">
        <v>92</v>
      </c>
      <c r="P76" s="47">
        <f t="shared" si="25"/>
        <v>0.98</v>
      </c>
      <c r="Q76" s="47">
        <f t="shared" si="25"/>
        <v>0.99</v>
      </c>
      <c r="R76" s="47">
        <f t="shared" si="25"/>
        <v>1.02</v>
      </c>
      <c r="S76" s="137">
        <f t="shared" si="25"/>
        <v>1</v>
      </c>
    </row>
    <row r="77" spans="2:19" ht="13.5" customHeight="1" thickBot="1">
      <c r="B77" s="148">
        <f t="shared" si="22"/>
        <v>14</v>
      </c>
      <c r="C77" s="140" t="str">
        <f t="shared" si="22"/>
        <v>河南町</v>
      </c>
      <c r="D77" s="39" t="s">
        <v>92</v>
      </c>
      <c r="E77" s="45">
        <f t="shared" si="26"/>
        <v>0.93</v>
      </c>
      <c r="F77" s="110">
        <f t="shared" si="26"/>
        <v>1.02</v>
      </c>
      <c r="G77" s="139">
        <f t="shared" si="26"/>
        <v>1.01</v>
      </c>
      <c r="H77" s="161">
        <f t="shared" ref="H77:I77" si="39">IFERROR(ROUND(H58/G58,2),"-")</f>
        <v>1.07</v>
      </c>
      <c r="I77" s="161">
        <f t="shared" si="39"/>
        <v>0</v>
      </c>
      <c r="J77" s="132" t="s">
        <v>92</v>
      </c>
      <c r="K77" s="45">
        <f t="shared" si="24"/>
        <v>0.97</v>
      </c>
      <c r="L77" s="45">
        <f t="shared" si="24"/>
        <v>1.03</v>
      </c>
      <c r="M77" s="45">
        <f t="shared" si="24"/>
        <v>1.01</v>
      </c>
      <c r="N77" s="139">
        <f t="shared" si="24"/>
        <v>1.0900000000000001</v>
      </c>
      <c r="O77" s="39" t="s">
        <v>92</v>
      </c>
      <c r="P77" s="48">
        <f t="shared" si="25"/>
        <v>0.95</v>
      </c>
      <c r="Q77" s="48">
        <f t="shared" si="25"/>
        <v>0.99</v>
      </c>
      <c r="R77" s="48">
        <f t="shared" si="25"/>
        <v>1</v>
      </c>
      <c r="S77" s="139">
        <f t="shared" si="25"/>
        <v>0.99</v>
      </c>
    </row>
    <row r="78" spans="2:19" ht="13.5" customHeight="1" thickTop="1">
      <c r="B78" s="38"/>
      <c r="C78" s="141" t="str">
        <f>C20</f>
        <v>広域連合全体</v>
      </c>
      <c r="D78" s="40" t="s">
        <v>92</v>
      </c>
      <c r="E78" s="46">
        <f t="shared" si="26"/>
        <v>0.97</v>
      </c>
      <c r="F78" s="46">
        <f t="shared" si="26"/>
        <v>0.99</v>
      </c>
      <c r="G78" s="138">
        <f t="shared" si="26"/>
        <v>1.01</v>
      </c>
      <c r="H78" s="160">
        <f t="shared" ref="H78:I78" si="40">IFERROR(ROUND(H59/G59,2),"-")</f>
        <v>1.01</v>
      </c>
      <c r="I78" s="160" t="str">
        <f t="shared" si="40"/>
        <v>-</v>
      </c>
      <c r="J78" s="133" t="s">
        <v>92</v>
      </c>
      <c r="K78" s="46">
        <f t="shared" si="24"/>
        <v>1.01</v>
      </c>
      <c r="L78" s="46">
        <f t="shared" si="24"/>
        <v>0.99</v>
      </c>
      <c r="M78" s="46">
        <f t="shared" si="24"/>
        <v>1.01</v>
      </c>
      <c r="N78" s="138">
        <f t="shared" si="24"/>
        <v>1.01</v>
      </c>
      <c r="O78" s="40" t="s">
        <v>92</v>
      </c>
      <c r="P78" s="49">
        <f t="shared" si="25"/>
        <v>0.96</v>
      </c>
      <c r="Q78" s="85">
        <f t="shared" si="25"/>
        <v>1</v>
      </c>
      <c r="R78" s="85">
        <f t="shared" si="25"/>
        <v>1</v>
      </c>
      <c r="S78" s="138">
        <f t="shared" si="25"/>
        <v>1</v>
      </c>
    </row>
    <row r="79" spans="2:19" ht="13.5" customHeight="1">
      <c r="B79" s="9" t="s">
        <v>159</v>
      </c>
    </row>
    <row r="80" spans="2:19" ht="13.5" customHeight="1">
      <c r="B80" s="9" t="s">
        <v>51</v>
      </c>
    </row>
    <row r="81" spans="2:2" ht="13.5" customHeight="1">
      <c r="B81" s="71" t="s">
        <v>155</v>
      </c>
    </row>
    <row r="82" spans="2:2" ht="13.5" customHeight="1">
      <c r="B82" s="71" t="s">
        <v>153</v>
      </c>
    </row>
    <row r="83" spans="2:2" ht="13.5" customHeight="1">
      <c r="B83" s="71" t="s">
        <v>149</v>
      </c>
    </row>
  </sheetData>
  <mergeCells count="95">
    <mergeCell ref="H39:I39"/>
    <mergeCell ref="Y4:Y5"/>
    <mergeCell ref="X4:X5"/>
    <mergeCell ref="V4:V5"/>
    <mergeCell ref="W4:W5"/>
    <mergeCell ref="H11:I11"/>
    <mergeCell ref="H10:I10"/>
    <mergeCell ref="O4:S4"/>
    <mergeCell ref="H35:I35"/>
    <mergeCell ref="H34:I34"/>
    <mergeCell ref="H20:I20"/>
    <mergeCell ref="H19:I19"/>
    <mergeCell ref="H18:I18"/>
    <mergeCell ref="H17:I17"/>
    <mergeCell ref="O42:S42"/>
    <mergeCell ref="O41:S41"/>
    <mergeCell ref="D22:S22"/>
    <mergeCell ref="H29:I29"/>
    <mergeCell ref="H28:I28"/>
    <mergeCell ref="H27:I27"/>
    <mergeCell ref="H26:I26"/>
    <mergeCell ref="D42:I42"/>
    <mergeCell ref="D41:I41"/>
    <mergeCell ref="H25:I25"/>
    <mergeCell ref="O23:S23"/>
    <mergeCell ref="J23:N23"/>
    <mergeCell ref="H33:I33"/>
    <mergeCell ref="H32:I32"/>
    <mergeCell ref="H31:I31"/>
    <mergeCell ref="H30:I30"/>
    <mergeCell ref="O3:S3"/>
    <mergeCell ref="J4:N4"/>
    <mergeCell ref="J3:N3"/>
    <mergeCell ref="H16:I16"/>
    <mergeCell ref="H15:I15"/>
    <mergeCell ref="H14:I14"/>
    <mergeCell ref="H13:I13"/>
    <mergeCell ref="H12:I12"/>
    <mergeCell ref="H73:I73"/>
    <mergeCell ref="H72:I72"/>
    <mergeCell ref="H38:I38"/>
    <mergeCell ref="H37:I37"/>
    <mergeCell ref="H36:I36"/>
    <mergeCell ref="H66:I66"/>
    <mergeCell ref="H65:I65"/>
    <mergeCell ref="H64:I64"/>
    <mergeCell ref="D61:S61"/>
    <mergeCell ref="S43:S44"/>
    <mergeCell ref="L43:L44"/>
    <mergeCell ref="M43:M44"/>
    <mergeCell ref="O62:S62"/>
    <mergeCell ref="J62:N62"/>
    <mergeCell ref="D62:I62"/>
    <mergeCell ref="H71:I71"/>
    <mergeCell ref="H78:I78"/>
    <mergeCell ref="H77:I77"/>
    <mergeCell ref="H76:I76"/>
    <mergeCell ref="H75:I75"/>
    <mergeCell ref="H74:I74"/>
    <mergeCell ref="B3:B5"/>
    <mergeCell ref="C3:C5"/>
    <mergeCell ref="H5:I5"/>
    <mergeCell ref="B22:B24"/>
    <mergeCell ref="C22:C24"/>
    <mergeCell ref="H24:I24"/>
    <mergeCell ref="H9:I9"/>
    <mergeCell ref="H8:I8"/>
    <mergeCell ref="H7:I7"/>
    <mergeCell ref="D4:I4"/>
    <mergeCell ref="D3:I3"/>
    <mergeCell ref="H6:I6"/>
    <mergeCell ref="D23:I23"/>
    <mergeCell ref="J42:N42"/>
    <mergeCell ref="J41:N41"/>
    <mergeCell ref="N43:N44"/>
    <mergeCell ref="H70:I70"/>
    <mergeCell ref="H69:I69"/>
    <mergeCell ref="H68:I68"/>
    <mergeCell ref="H67:I67"/>
    <mergeCell ref="O43:O44"/>
    <mergeCell ref="P43:P44"/>
    <mergeCell ref="Q43:Q44"/>
    <mergeCell ref="R43:R44"/>
    <mergeCell ref="B61:B63"/>
    <mergeCell ref="C61:C63"/>
    <mergeCell ref="H63:I63"/>
    <mergeCell ref="J43:J44"/>
    <mergeCell ref="K43:K44"/>
    <mergeCell ref="B41:B44"/>
    <mergeCell ref="C41:C44"/>
    <mergeCell ref="D43:D44"/>
    <mergeCell ref="E43:E44"/>
    <mergeCell ref="F43:F44"/>
    <mergeCell ref="G43:G44"/>
    <mergeCell ref="H43:I43"/>
  </mergeCells>
  <phoneticPr fontId="3"/>
  <conditionalFormatting sqref="I45:I58">
    <cfRule type="cellIs" dxfId="1" priority="9" operator="lessThanOrEqual">
      <formula>14</formula>
    </cfRule>
  </conditionalFormatting>
  <conditionalFormatting sqref="E25:H39 K25:N39 P25:S39 E64:H78 K64:N78 P64:S78">
    <cfRule type="cellIs" dxfId="0" priority="8" operator="greaterThan">
      <formula>1</formula>
    </cfRule>
  </conditionalFormatting>
  <pageMargins left="0.70866141732283472" right="0.43307086614173229" top="0.74803149606299213" bottom="0.74803149606299213" header="0.31496062992125984" footer="0.31496062992125984"/>
  <pageSetup paperSize="8" scale="70" fitToHeight="0" orientation="landscape" r:id="rId1"/>
  <headerFooter>
    <oddHeader>&amp;R&amp;"ＭＳ 明朝,標準"&amp;12 2-1.③R1及びR2で一人当たり医療費の低い14市町の状況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41C5F-B6DB-4C3A-81DE-0B2DA946A055}"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2:2" ht="16.5" customHeight="1">
      <c r="B1" s="1" t="s">
        <v>64</v>
      </c>
    </row>
    <row r="2" spans="2:2" ht="16.5" customHeight="1">
      <c r="B2" s="3" t="s">
        <v>63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5075-A18C-41F6-8775-8577E4284B5D}"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160</v>
      </c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2"/>
      <c r="D5" s="173" t="s">
        <v>112</v>
      </c>
      <c r="E5" s="174"/>
      <c r="F5" s="79"/>
      <c r="G5" s="11"/>
    </row>
    <row r="6" spans="2:15">
      <c r="B6" s="16"/>
      <c r="D6" s="73"/>
      <c r="E6" s="74"/>
      <c r="F6" s="79"/>
      <c r="G6" s="11"/>
    </row>
    <row r="7" spans="2:15">
      <c r="B7" s="16"/>
      <c r="C7" s="75"/>
      <c r="D7" s="76"/>
      <c r="E7" s="74"/>
      <c r="F7" s="79"/>
      <c r="G7" s="11"/>
    </row>
    <row r="8" spans="2:15">
      <c r="B8" s="16"/>
      <c r="D8" s="73"/>
      <c r="E8" s="74"/>
      <c r="F8" s="79"/>
      <c r="G8" s="11"/>
    </row>
    <row r="9" spans="2:15">
      <c r="B9" s="16"/>
      <c r="C9" s="77"/>
      <c r="D9" s="173" t="s">
        <v>113</v>
      </c>
      <c r="E9" s="174"/>
      <c r="F9" s="79"/>
      <c r="G9" s="11"/>
    </row>
    <row r="10" spans="2:15">
      <c r="B10" s="16"/>
      <c r="D10" s="73"/>
      <c r="E10" s="74"/>
      <c r="F10" s="79"/>
      <c r="G10" s="11"/>
    </row>
    <row r="11" spans="2:15">
      <c r="B11" s="16"/>
      <c r="C11" s="75"/>
      <c r="D11" s="76"/>
      <c r="E11" s="74"/>
      <c r="F11" s="79"/>
      <c r="G11" s="11"/>
    </row>
    <row r="12" spans="2:15">
      <c r="B12" s="16"/>
      <c r="D12" s="73"/>
      <c r="E12" s="74"/>
      <c r="F12" s="79"/>
      <c r="G12" s="11"/>
    </row>
    <row r="13" spans="2:15">
      <c r="B13" s="16"/>
      <c r="C13" s="78"/>
      <c r="D13" s="173" t="s">
        <v>114</v>
      </c>
      <c r="E13" s="174"/>
      <c r="F13" s="79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3991-FD33-4CA9-A3AF-A91F9A4B38CE}">
  <dimension ref="B1:M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5.625" style="1" customWidth="1"/>
    <col min="14" max="16384" width="9" style="2"/>
  </cols>
  <sheetData>
    <row r="1" spans="2:12" ht="16.5" customHeight="1">
      <c r="B1" s="1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6.5" customHeight="1">
      <c r="B2" s="1" t="s">
        <v>105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1A2A-3E8D-4FD2-842F-66BB81250AB6}"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161</v>
      </c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2"/>
      <c r="D5" s="173" t="s">
        <v>112</v>
      </c>
      <c r="E5" s="174"/>
      <c r="F5" s="79"/>
      <c r="G5" s="11"/>
    </row>
    <row r="6" spans="2:15">
      <c r="B6" s="16"/>
      <c r="D6" s="73"/>
      <c r="E6" s="74"/>
      <c r="F6" s="79"/>
      <c r="G6" s="11"/>
    </row>
    <row r="7" spans="2:15">
      <c r="B7" s="16"/>
      <c r="C7" s="75"/>
      <c r="D7" s="76"/>
      <c r="E7" s="74"/>
      <c r="F7" s="79"/>
      <c r="G7" s="11"/>
    </row>
    <row r="8" spans="2:15">
      <c r="B8" s="16"/>
      <c r="D8" s="73"/>
      <c r="E8" s="74"/>
      <c r="F8" s="79"/>
      <c r="G8" s="11"/>
    </row>
    <row r="9" spans="2:15">
      <c r="B9" s="16"/>
      <c r="C9" s="77"/>
      <c r="D9" s="173" t="s">
        <v>113</v>
      </c>
      <c r="E9" s="174"/>
      <c r="F9" s="79"/>
      <c r="G9" s="11"/>
    </row>
    <row r="10" spans="2:15">
      <c r="B10" s="16"/>
      <c r="D10" s="73"/>
      <c r="E10" s="74"/>
      <c r="F10" s="79"/>
      <c r="G10" s="11"/>
    </row>
    <row r="11" spans="2:15">
      <c r="B11" s="16"/>
      <c r="C11" s="75"/>
      <c r="D11" s="76"/>
      <c r="E11" s="74"/>
      <c r="F11" s="79"/>
      <c r="G11" s="11"/>
    </row>
    <row r="12" spans="2:15">
      <c r="B12" s="16"/>
      <c r="D12" s="73"/>
      <c r="E12" s="74"/>
      <c r="F12" s="79"/>
      <c r="G12" s="11"/>
    </row>
    <row r="13" spans="2:15">
      <c r="B13" s="16"/>
      <c r="C13" s="78"/>
      <c r="D13" s="173" t="s">
        <v>114</v>
      </c>
      <c r="E13" s="174"/>
      <c r="F13" s="79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EF58-CE69-4878-A588-39DACA9450C8}"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2:2" ht="16.5" customHeight="1">
      <c r="B1" s="1" t="s">
        <v>139</v>
      </c>
    </row>
    <row r="2" spans="2:2" ht="16.5" customHeight="1">
      <c r="B2" s="1" t="s">
        <v>140</v>
      </c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74E6-F806-4909-8441-5081C80B29F2}">
  <dimension ref="A1:O82"/>
  <sheetViews>
    <sheetView showGridLines="0" zoomScaleNormal="100" zoomScaleSheetLayoutView="100" workbookViewId="0"/>
  </sheetViews>
  <sheetFormatPr defaultColWidth="9" defaultRowHeight="13.5"/>
  <cols>
    <col min="1" max="1" width="4.625" style="12" customWidth="1"/>
    <col min="2" max="2" width="2.125" style="12" customWidth="1"/>
    <col min="3" max="3" width="8.375" style="12" customWidth="1"/>
    <col min="4" max="4" width="11.625" style="12" customWidth="1"/>
    <col min="5" max="5" width="5.5" style="12" bestFit="1" customWidth="1"/>
    <col min="6" max="6" width="11.625" style="12" customWidth="1"/>
    <col min="7" max="7" width="5.5" style="12" customWidth="1"/>
    <col min="8" max="15" width="8.875" style="12" customWidth="1"/>
    <col min="16" max="16384" width="9" style="2"/>
  </cols>
  <sheetData>
    <row r="1" spans="2:15" ht="16.5" customHeight="1">
      <c r="B1" s="12" t="s">
        <v>162</v>
      </c>
      <c r="K1" s="21"/>
    </row>
    <row r="2" spans="2:15" ht="16.5" customHeight="1">
      <c r="B2" s="3" t="s">
        <v>63</v>
      </c>
    </row>
    <row r="4" spans="2:15" ht="13.5" customHeight="1">
      <c r="B4" s="13"/>
      <c r="C4" s="14"/>
      <c r="D4" s="14"/>
      <c r="E4" s="15"/>
      <c r="F4" s="16"/>
    </row>
    <row r="5" spans="2:15" ht="13.5" customHeight="1">
      <c r="B5" s="16"/>
      <c r="C5" s="72"/>
      <c r="D5" s="173" t="s">
        <v>112</v>
      </c>
      <c r="E5" s="174"/>
      <c r="F5" s="79"/>
      <c r="G5" s="11"/>
    </row>
    <row r="6" spans="2:15">
      <c r="B6" s="16"/>
      <c r="D6" s="73"/>
      <c r="E6" s="74"/>
      <c r="F6" s="79"/>
      <c r="G6" s="11"/>
    </row>
    <row r="7" spans="2:15">
      <c r="B7" s="16"/>
      <c r="C7" s="75"/>
      <c r="D7" s="76"/>
      <c r="E7" s="74"/>
      <c r="F7" s="79"/>
      <c r="G7" s="11"/>
    </row>
    <row r="8" spans="2:15">
      <c r="B8" s="16"/>
      <c r="D8" s="73"/>
      <c r="E8" s="74"/>
      <c r="F8" s="79"/>
      <c r="G8" s="11"/>
    </row>
    <row r="9" spans="2:15">
      <c r="B9" s="16"/>
      <c r="C9" s="77"/>
      <c r="D9" s="173" t="s">
        <v>113</v>
      </c>
      <c r="E9" s="174"/>
      <c r="F9" s="79"/>
      <c r="G9" s="11"/>
    </row>
    <row r="10" spans="2:15">
      <c r="B10" s="16"/>
      <c r="D10" s="73"/>
      <c r="E10" s="74"/>
      <c r="F10" s="79"/>
      <c r="G10" s="11"/>
    </row>
    <row r="11" spans="2:15">
      <c r="B11" s="16"/>
      <c r="C11" s="75"/>
      <c r="D11" s="76"/>
      <c r="E11" s="74"/>
      <c r="F11" s="79"/>
      <c r="G11" s="11"/>
    </row>
    <row r="12" spans="2:15">
      <c r="B12" s="16"/>
      <c r="D12" s="73"/>
      <c r="E12" s="74"/>
      <c r="F12" s="79"/>
      <c r="G12" s="11"/>
    </row>
    <row r="13" spans="2:15">
      <c r="B13" s="16"/>
      <c r="C13" s="78"/>
      <c r="D13" s="173" t="s">
        <v>114</v>
      </c>
      <c r="E13" s="174"/>
      <c r="F13" s="79"/>
      <c r="G13" s="11"/>
    </row>
    <row r="14" spans="2:15">
      <c r="B14" s="17"/>
      <c r="C14" s="18"/>
      <c r="D14" s="18"/>
      <c r="E14" s="19"/>
      <c r="F14" s="16"/>
    </row>
    <row r="16" spans="2: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6"/>
      <c r="O17" s="20"/>
    </row>
    <row r="18" spans="2:15">
      <c r="B18" s="16"/>
      <c r="O18" s="20"/>
    </row>
    <row r="19" spans="2:15">
      <c r="B19" s="16"/>
      <c r="O19" s="20"/>
    </row>
    <row r="20" spans="2:15">
      <c r="B20" s="16"/>
      <c r="O20" s="20"/>
    </row>
    <row r="21" spans="2:15">
      <c r="B21" s="16"/>
      <c r="O21" s="20"/>
    </row>
    <row r="22" spans="2:15">
      <c r="B22" s="16"/>
      <c r="O22" s="20"/>
    </row>
    <row r="23" spans="2:15">
      <c r="B23" s="16"/>
      <c r="O23" s="20"/>
    </row>
    <row r="24" spans="2:15">
      <c r="B24" s="16"/>
      <c r="O24" s="20"/>
    </row>
    <row r="25" spans="2:15">
      <c r="B25" s="16"/>
      <c r="O25" s="20"/>
    </row>
    <row r="26" spans="2:15">
      <c r="B26" s="16"/>
      <c r="O26" s="20"/>
    </row>
    <row r="27" spans="2:15">
      <c r="B27" s="16"/>
      <c r="O27" s="20"/>
    </row>
    <row r="28" spans="2:15">
      <c r="B28" s="16"/>
      <c r="O28" s="20"/>
    </row>
    <row r="29" spans="2:15">
      <c r="B29" s="16"/>
      <c r="O29" s="20"/>
    </row>
    <row r="30" spans="2:15">
      <c r="B30" s="16"/>
      <c r="O30" s="20"/>
    </row>
    <row r="31" spans="2:15">
      <c r="B31" s="16"/>
      <c r="O31" s="20"/>
    </row>
    <row r="32" spans="2:15">
      <c r="B32" s="16"/>
      <c r="O32" s="20"/>
    </row>
    <row r="33" spans="2:15">
      <c r="B33" s="16"/>
      <c r="O33" s="20"/>
    </row>
    <row r="34" spans="2:15">
      <c r="B34" s="16"/>
      <c r="O34" s="20"/>
    </row>
    <row r="35" spans="2:15">
      <c r="B35" s="16"/>
      <c r="O35" s="20"/>
    </row>
    <row r="36" spans="2:15">
      <c r="B36" s="16"/>
      <c r="O36" s="20"/>
    </row>
    <row r="37" spans="2:15">
      <c r="B37" s="16"/>
      <c r="O37" s="20"/>
    </row>
    <row r="38" spans="2:15">
      <c r="B38" s="16"/>
      <c r="O38" s="20"/>
    </row>
    <row r="39" spans="2:15">
      <c r="B39" s="16"/>
      <c r="O39" s="20"/>
    </row>
    <row r="40" spans="2:15">
      <c r="B40" s="16"/>
      <c r="O40" s="20"/>
    </row>
    <row r="41" spans="2:15">
      <c r="B41" s="16"/>
      <c r="O41" s="20"/>
    </row>
    <row r="42" spans="2:15">
      <c r="B42" s="16"/>
      <c r="O42" s="20"/>
    </row>
    <row r="43" spans="2:15">
      <c r="B43" s="16"/>
      <c r="O43" s="20"/>
    </row>
    <row r="44" spans="2:15">
      <c r="B44" s="16"/>
      <c r="O44" s="20"/>
    </row>
    <row r="45" spans="2:15">
      <c r="B45" s="16"/>
      <c r="O45" s="20"/>
    </row>
    <row r="46" spans="2:15">
      <c r="B46" s="16"/>
      <c r="O46" s="20"/>
    </row>
    <row r="47" spans="2:15">
      <c r="B47" s="16"/>
      <c r="O47" s="20"/>
    </row>
    <row r="48" spans="2:15">
      <c r="B48" s="16"/>
      <c r="O48" s="20"/>
    </row>
    <row r="49" spans="2:15">
      <c r="B49" s="16"/>
      <c r="O49" s="20"/>
    </row>
    <row r="50" spans="2:15">
      <c r="B50" s="16"/>
      <c r="O50" s="20"/>
    </row>
    <row r="51" spans="2:15">
      <c r="B51" s="16"/>
      <c r="O51" s="20"/>
    </row>
    <row r="52" spans="2:15">
      <c r="B52" s="16"/>
      <c r="O52" s="20"/>
    </row>
    <row r="53" spans="2:15">
      <c r="B53" s="16"/>
      <c r="O53" s="20"/>
    </row>
    <row r="54" spans="2:15">
      <c r="B54" s="16"/>
      <c r="O54" s="20"/>
    </row>
    <row r="55" spans="2:15">
      <c r="B55" s="16"/>
      <c r="O55" s="20"/>
    </row>
    <row r="56" spans="2:15">
      <c r="B56" s="16"/>
      <c r="O56" s="20"/>
    </row>
    <row r="57" spans="2:15">
      <c r="B57" s="16"/>
      <c r="O57" s="20"/>
    </row>
    <row r="58" spans="2:15">
      <c r="B58" s="16"/>
      <c r="O58" s="20"/>
    </row>
    <row r="59" spans="2:15">
      <c r="B59" s="16"/>
      <c r="O59" s="20"/>
    </row>
    <row r="60" spans="2:15">
      <c r="B60" s="16"/>
      <c r="O60" s="20"/>
    </row>
    <row r="61" spans="2:15">
      <c r="B61" s="16"/>
      <c r="O61" s="20"/>
    </row>
    <row r="62" spans="2:15">
      <c r="B62" s="16"/>
      <c r="O62" s="20"/>
    </row>
    <row r="63" spans="2:15">
      <c r="B63" s="16"/>
      <c r="O63" s="20"/>
    </row>
    <row r="64" spans="2:15">
      <c r="B64" s="16"/>
      <c r="O64" s="20"/>
    </row>
    <row r="65" spans="2:15">
      <c r="B65" s="16"/>
      <c r="O65" s="20"/>
    </row>
    <row r="66" spans="2:15">
      <c r="B66" s="16"/>
      <c r="O66" s="20"/>
    </row>
    <row r="67" spans="2:15">
      <c r="B67" s="16"/>
      <c r="O67" s="20"/>
    </row>
    <row r="68" spans="2:15">
      <c r="B68" s="16"/>
      <c r="O68" s="20"/>
    </row>
    <row r="69" spans="2:15">
      <c r="B69" s="16"/>
      <c r="O69" s="20"/>
    </row>
    <row r="70" spans="2:15">
      <c r="B70" s="16"/>
      <c r="O70" s="20"/>
    </row>
    <row r="71" spans="2:15">
      <c r="B71" s="16"/>
      <c r="O71" s="20"/>
    </row>
    <row r="72" spans="2:15">
      <c r="B72" s="16"/>
      <c r="O72" s="20"/>
    </row>
    <row r="73" spans="2:15">
      <c r="B73" s="16"/>
      <c r="O73" s="20"/>
    </row>
    <row r="74" spans="2:15">
      <c r="B74" s="16"/>
      <c r="O74" s="20"/>
    </row>
    <row r="75" spans="2:15">
      <c r="B75" s="16"/>
      <c r="O75" s="20"/>
    </row>
    <row r="76" spans="2:15">
      <c r="B76" s="16"/>
      <c r="O76" s="20"/>
    </row>
    <row r="77" spans="2:15">
      <c r="B77" s="16"/>
      <c r="O77" s="20"/>
    </row>
    <row r="78" spans="2:15">
      <c r="B78" s="16"/>
      <c r="O78" s="20"/>
    </row>
    <row r="79" spans="2:15">
      <c r="B79" s="16"/>
      <c r="O79" s="20"/>
    </row>
    <row r="80" spans="2:15">
      <c r="B80" s="16"/>
      <c r="O80" s="20"/>
    </row>
    <row r="81" spans="2:15">
      <c r="B81" s="16"/>
      <c r="O81" s="20"/>
    </row>
    <row r="82" spans="2:15"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</sheetData>
  <mergeCells count="3">
    <mergeCell ref="D5:E5"/>
    <mergeCell ref="D9:E9"/>
    <mergeCell ref="D13:E13"/>
  </mergeCells>
  <phoneticPr fontId="3"/>
  <pageMargins left="0.47244094488188981" right="0.23622047244094491" top="0.74803149606299213" bottom="0.31496062992125984" header="0.31496062992125984" footer="0.19685039370078741"/>
  <pageSetup paperSize="8" scale="75" orientation="landscape" r:id="rId1"/>
  <headerFooter>
    <oddHeader>&amp;R&amp;"ＭＳ 明朝,標準"&amp;12 2-1.③R1及びR2で一人当たり医療費の低い14市町の状況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F8196-C009-4F35-AB1F-271E4B2BEFD2}">
  <dimension ref="B1:K83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2.625" style="2" customWidth="1"/>
    <col min="3" max="4" width="11.75" style="7" customWidth="1"/>
    <col min="5" max="5" width="10.75" style="7" customWidth="1"/>
    <col min="6" max="6" width="4.625" style="7" customWidth="1"/>
    <col min="7" max="7" width="5.625" style="125" customWidth="1"/>
    <col min="8" max="8" width="30.625" style="125" customWidth="1"/>
    <col min="9" max="9" width="14.625" style="7" customWidth="1"/>
    <col min="10" max="10" width="10.75" style="8" customWidth="1"/>
    <col min="11" max="11" width="10.75" style="7" customWidth="1"/>
    <col min="12" max="16384" width="9" style="2"/>
  </cols>
  <sheetData>
    <row r="1" spans="2:11" ht="16.5" customHeight="1">
      <c r="B1" s="50" t="s">
        <v>120</v>
      </c>
      <c r="C1" s="2"/>
      <c r="D1" s="2"/>
      <c r="E1" s="2"/>
      <c r="F1" s="2"/>
      <c r="G1" s="124"/>
      <c r="H1" s="124"/>
      <c r="I1" s="2"/>
      <c r="J1" s="6"/>
      <c r="K1" s="2"/>
    </row>
    <row r="2" spans="2:11" ht="16.5" customHeight="1">
      <c r="B2" s="50" t="s">
        <v>105</v>
      </c>
      <c r="C2" s="2"/>
      <c r="D2" s="2"/>
      <c r="E2" s="2"/>
      <c r="F2" s="2"/>
      <c r="G2" s="124"/>
      <c r="H2" s="124"/>
      <c r="I2" s="2"/>
      <c r="J2" s="6"/>
      <c r="K2" s="2"/>
    </row>
    <row r="3" spans="2:11" ht="38.25" customHeight="1">
      <c r="B3" s="51"/>
      <c r="C3" s="36" t="s">
        <v>106</v>
      </c>
      <c r="D3" s="36" t="s">
        <v>107</v>
      </c>
      <c r="E3" s="52" t="s">
        <v>65</v>
      </c>
      <c r="F3" s="36" t="s">
        <v>66</v>
      </c>
      <c r="G3" s="188" t="s">
        <v>67</v>
      </c>
      <c r="H3" s="189"/>
      <c r="I3" s="98" t="s">
        <v>148</v>
      </c>
      <c r="J3" s="53" t="s">
        <v>68</v>
      </c>
      <c r="K3" s="54" t="s">
        <v>108</v>
      </c>
    </row>
    <row r="4" spans="2:11" ht="13.5" customHeight="1">
      <c r="B4" s="182">
        <v>1</v>
      </c>
      <c r="C4" s="182" t="s">
        <v>147</v>
      </c>
      <c r="D4" s="182" t="s">
        <v>54</v>
      </c>
      <c r="E4" s="179">
        <v>16052</v>
      </c>
      <c r="F4" s="113">
        <v>1</v>
      </c>
      <c r="G4" s="86" t="s">
        <v>69</v>
      </c>
      <c r="H4" s="55" t="s">
        <v>70</v>
      </c>
      <c r="I4" s="56">
        <v>897917990</v>
      </c>
      <c r="J4" s="57">
        <f>IFERROR(I4/I14,"-")</f>
        <v>6.7393276725926418E-2</v>
      </c>
      <c r="K4" s="58">
        <f>IFERROR(I4/E4,"-")</f>
        <v>55938.075629205086</v>
      </c>
    </row>
    <row r="5" spans="2:11" ht="13.5" customHeight="1">
      <c r="B5" s="183"/>
      <c r="C5" s="183"/>
      <c r="D5" s="183"/>
      <c r="E5" s="180"/>
      <c r="F5" s="114">
        <v>2</v>
      </c>
      <c r="G5" s="88">
        <v>1901</v>
      </c>
      <c r="H5" s="59" t="s">
        <v>76</v>
      </c>
      <c r="I5" s="60">
        <v>707508077</v>
      </c>
      <c r="J5" s="61">
        <f>IFERROR(I5/I14,"-")</f>
        <v>5.3102051802179674E-2</v>
      </c>
      <c r="K5" s="63">
        <f>IFERROR(I5/E4,"-")</f>
        <v>44076.007787191629</v>
      </c>
    </row>
    <row r="6" spans="2:11" ht="13.5" customHeight="1">
      <c r="B6" s="183"/>
      <c r="C6" s="183"/>
      <c r="D6" s="183"/>
      <c r="E6" s="180"/>
      <c r="F6" s="114">
        <v>3</v>
      </c>
      <c r="G6" s="88" t="s">
        <v>77</v>
      </c>
      <c r="H6" s="59" t="s">
        <v>78</v>
      </c>
      <c r="I6" s="60">
        <v>670704678</v>
      </c>
      <c r="J6" s="61">
        <f>IFERROR(I6/I14,"-")</f>
        <v>5.0339770969314655E-2</v>
      </c>
      <c r="K6" s="63">
        <f>IFERROR(I6/E4,"-")</f>
        <v>41783.246822825815</v>
      </c>
    </row>
    <row r="7" spans="2:11" ht="13.5" customHeight="1">
      <c r="B7" s="183"/>
      <c r="C7" s="183"/>
      <c r="D7" s="183"/>
      <c r="E7" s="180"/>
      <c r="F7" s="114">
        <v>4</v>
      </c>
      <c r="G7" s="88">
        <v>1113</v>
      </c>
      <c r="H7" s="59" t="s">
        <v>74</v>
      </c>
      <c r="I7" s="60">
        <v>602355320</v>
      </c>
      <c r="J7" s="61">
        <f>IFERROR(I7/I14,"-")</f>
        <v>4.5209806708621528E-2</v>
      </c>
      <c r="K7" s="63">
        <f>IFERROR(I7/E4,"-")</f>
        <v>37525.25043608273</v>
      </c>
    </row>
    <row r="8" spans="2:11" ht="13.5" customHeight="1">
      <c r="B8" s="183"/>
      <c r="C8" s="183"/>
      <c r="D8" s="183"/>
      <c r="E8" s="180"/>
      <c r="F8" s="114">
        <v>5</v>
      </c>
      <c r="G8" s="88">
        <v>1402</v>
      </c>
      <c r="H8" s="59" t="s">
        <v>72</v>
      </c>
      <c r="I8" s="60">
        <v>586301536</v>
      </c>
      <c r="J8" s="61">
        <f>IFERROR(I8/I14,"-")</f>
        <v>4.4004889199829603E-2</v>
      </c>
      <c r="K8" s="63">
        <f>IFERROR(I8/E4,"-")</f>
        <v>36525.139297283829</v>
      </c>
    </row>
    <row r="9" spans="2:11" ht="13.5" customHeight="1">
      <c r="B9" s="183"/>
      <c r="C9" s="183"/>
      <c r="D9" s="183"/>
      <c r="E9" s="180"/>
      <c r="F9" s="114">
        <v>6</v>
      </c>
      <c r="G9" s="88" t="s">
        <v>79</v>
      </c>
      <c r="H9" s="59" t="s">
        <v>80</v>
      </c>
      <c r="I9" s="60">
        <v>468260496</v>
      </c>
      <c r="J9" s="61">
        <f>IFERROR(I9/I14,"-")</f>
        <v>3.5145313423052764E-2</v>
      </c>
      <c r="K9" s="63">
        <f>IFERROR(I9/E4,"-")</f>
        <v>29171.473710441067</v>
      </c>
    </row>
    <row r="10" spans="2:11" ht="13.5" customHeight="1">
      <c r="B10" s="183"/>
      <c r="C10" s="183"/>
      <c r="D10" s="183"/>
      <c r="E10" s="180"/>
      <c r="F10" s="114">
        <v>7</v>
      </c>
      <c r="G10" s="88" t="s">
        <v>83</v>
      </c>
      <c r="H10" s="59" t="s">
        <v>84</v>
      </c>
      <c r="I10" s="60">
        <v>464382766</v>
      </c>
      <c r="J10" s="61">
        <f>IFERROR(I10/I14,"-")</f>
        <v>3.4854270216580836E-2</v>
      </c>
      <c r="K10" s="63">
        <f>IFERROR(I10/E4,"-")</f>
        <v>28929.90069773237</v>
      </c>
    </row>
    <row r="11" spans="2:11" ht="13.5" customHeight="1">
      <c r="B11" s="183"/>
      <c r="C11" s="183"/>
      <c r="D11" s="183"/>
      <c r="E11" s="180"/>
      <c r="F11" s="114">
        <v>8</v>
      </c>
      <c r="G11" s="88">
        <v>1310</v>
      </c>
      <c r="H11" s="59" t="s">
        <v>86</v>
      </c>
      <c r="I11" s="60">
        <v>446127914</v>
      </c>
      <c r="J11" s="61">
        <f>IFERROR(I11/I14,"-")</f>
        <v>3.3484151446127389E-2</v>
      </c>
      <c r="K11" s="63">
        <f>IFERROR(I11/E4,"-")</f>
        <v>27792.66845252928</v>
      </c>
    </row>
    <row r="12" spans="2:11" ht="13.5" customHeight="1">
      <c r="B12" s="183"/>
      <c r="C12" s="183"/>
      <c r="D12" s="183"/>
      <c r="E12" s="180"/>
      <c r="F12" s="114">
        <v>9</v>
      </c>
      <c r="G12" s="88">
        <v>1309</v>
      </c>
      <c r="H12" s="59" t="s">
        <v>88</v>
      </c>
      <c r="I12" s="60">
        <v>408896833</v>
      </c>
      <c r="J12" s="61">
        <f>IFERROR(I12/I14,"-")</f>
        <v>3.0689770920754044E-2</v>
      </c>
      <c r="K12" s="63">
        <f>IFERROR(I12/E4,"-")</f>
        <v>25473.263954647395</v>
      </c>
    </row>
    <row r="13" spans="2:11" ht="13.5" customHeight="1">
      <c r="B13" s="183"/>
      <c r="C13" s="183"/>
      <c r="D13" s="183"/>
      <c r="E13" s="180"/>
      <c r="F13" s="115">
        <v>10</v>
      </c>
      <c r="G13" s="90" t="s">
        <v>81</v>
      </c>
      <c r="H13" s="64" t="s">
        <v>82</v>
      </c>
      <c r="I13" s="65">
        <v>396504685</v>
      </c>
      <c r="J13" s="66">
        <f>IFERROR(I13/I14,"-")</f>
        <v>2.9759677673159533E-2</v>
      </c>
      <c r="K13" s="67">
        <f>IFERROR(I13/E4,"-")</f>
        <v>24701.263705457262</v>
      </c>
    </row>
    <row r="14" spans="2:11" ht="13.5" customHeight="1">
      <c r="B14" s="183"/>
      <c r="C14" s="183"/>
      <c r="D14" s="184"/>
      <c r="E14" s="181"/>
      <c r="F14" s="116" t="s">
        <v>156</v>
      </c>
      <c r="G14" s="91"/>
      <c r="H14" s="117"/>
      <c r="I14" s="68">
        <v>13323554420</v>
      </c>
      <c r="J14" s="69" t="s">
        <v>89</v>
      </c>
      <c r="K14" s="34">
        <f>IFERROR(I14/E4,"-")</f>
        <v>830024.57139297284</v>
      </c>
    </row>
    <row r="15" spans="2:11" ht="13.5" customHeight="1">
      <c r="B15" s="183"/>
      <c r="C15" s="183"/>
      <c r="D15" s="182" t="s">
        <v>55</v>
      </c>
      <c r="E15" s="179">
        <v>16236</v>
      </c>
      <c r="F15" s="113">
        <v>1</v>
      </c>
      <c r="G15" s="86" t="s">
        <v>69</v>
      </c>
      <c r="H15" s="55" t="s">
        <v>70</v>
      </c>
      <c r="I15" s="70">
        <v>872532805</v>
      </c>
      <c r="J15" s="57">
        <f t="shared" ref="J15" si="0">IFERROR(I15/I25,"-")</f>
        <v>6.7988096616265759E-2</v>
      </c>
      <c r="K15" s="58">
        <f>IFERROR(I15/E15,"-")</f>
        <v>53740.626077851688</v>
      </c>
    </row>
    <row r="16" spans="2:11" ht="13.5" customHeight="1">
      <c r="B16" s="183"/>
      <c r="C16" s="183"/>
      <c r="D16" s="183"/>
      <c r="E16" s="180"/>
      <c r="F16" s="114">
        <v>2</v>
      </c>
      <c r="G16" s="88" t="s">
        <v>75</v>
      </c>
      <c r="H16" s="59" t="s">
        <v>76</v>
      </c>
      <c r="I16" s="62">
        <v>642139017</v>
      </c>
      <c r="J16" s="61">
        <f>IFERROR(I16/I25,"-")</f>
        <v>5.0035722758721854E-2</v>
      </c>
      <c r="K16" s="63">
        <f t="shared" ref="K16" si="1">IFERROR(I16/E15,"-")</f>
        <v>39550.321322985954</v>
      </c>
    </row>
    <row r="17" spans="2:11" ht="13.5" customHeight="1">
      <c r="B17" s="183"/>
      <c r="C17" s="183"/>
      <c r="D17" s="183"/>
      <c r="E17" s="180"/>
      <c r="F17" s="114">
        <v>3</v>
      </c>
      <c r="G17" s="88" t="s">
        <v>77</v>
      </c>
      <c r="H17" s="59" t="s">
        <v>78</v>
      </c>
      <c r="I17" s="62">
        <v>630556367</v>
      </c>
      <c r="J17" s="61">
        <f t="shared" ref="J17" si="2">IFERROR(I17/I25,"-")</f>
        <v>4.9133198151326274E-2</v>
      </c>
      <c r="K17" s="63">
        <f t="shared" ref="K17" si="3">IFERROR(I17/E15,"-")</f>
        <v>38836.928245873365</v>
      </c>
    </row>
    <row r="18" spans="2:11" ht="13.5" customHeight="1">
      <c r="B18" s="183"/>
      <c r="C18" s="183"/>
      <c r="D18" s="183"/>
      <c r="E18" s="180"/>
      <c r="F18" s="114">
        <v>4</v>
      </c>
      <c r="G18" s="88" t="s">
        <v>73</v>
      </c>
      <c r="H18" s="59" t="s">
        <v>74</v>
      </c>
      <c r="I18" s="62">
        <v>609678906</v>
      </c>
      <c r="J18" s="61">
        <f>IFERROR(I18/I25,"-")</f>
        <v>4.7506418244099381E-2</v>
      </c>
      <c r="K18" s="63">
        <f t="shared" ref="K18" si="4">IFERROR(I18/E15,"-")</f>
        <v>37551.053584626752</v>
      </c>
    </row>
    <row r="19" spans="2:11" ht="13.5" customHeight="1">
      <c r="B19" s="183"/>
      <c r="C19" s="183"/>
      <c r="D19" s="183"/>
      <c r="E19" s="180"/>
      <c r="F19" s="114">
        <v>5</v>
      </c>
      <c r="G19" s="88" t="s">
        <v>71</v>
      </c>
      <c r="H19" s="59" t="s">
        <v>72</v>
      </c>
      <c r="I19" s="62">
        <v>599455149</v>
      </c>
      <c r="J19" s="61">
        <f>IFERROR(I19/I25,"-")</f>
        <v>4.6709779109485733E-2</v>
      </c>
      <c r="K19" s="63">
        <f t="shared" ref="K19" si="5">IFERROR(I19/E15,"-")</f>
        <v>36921.356799704357</v>
      </c>
    </row>
    <row r="20" spans="2:11" ht="13.5" customHeight="1">
      <c r="B20" s="183"/>
      <c r="C20" s="183"/>
      <c r="D20" s="183"/>
      <c r="E20" s="180"/>
      <c r="F20" s="114">
        <v>6</v>
      </c>
      <c r="G20" s="88" t="s">
        <v>83</v>
      </c>
      <c r="H20" s="59" t="s">
        <v>84</v>
      </c>
      <c r="I20" s="62">
        <v>497943563</v>
      </c>
      <c r="J20" s="61">
        <f>IFERROR(I20/I25,"-")</f>
        <v>3.8799956719898478E-2</v>
      </c>
      <c r="K20" s="63">
        <f t="shared" ref="K20" si="6">IFERROR(I20/E15,"-")</f>
        <v>30669.103412170487</v>
      </c>
    </row>
    <row r="21" spans="2:11" ht="13.5" customHeight="1">
      <c r="B21" s="183"/>
      <c r="C21" s="183"/>
      <c r="D21" s="183"/>
      <c r="E21" s="180"/>
      <c r="F21" s="114">
        <v>7</v>
      </c>
      <c r="G21" s="88" t="s">
        <v>79</v>
      </c>
      <c r="H21" s="59" t="s">
        <v>80</v>
      </c>
      <c r="I21" s="62">
        <v>454086679</v>
      </c>
      <c r="J21" s="61">
        <f t="shared" ref="J21" si="7">IFERROR(I21/I25,"-")</f>
        <v>3.5382611206247146E-2</v>
      </c>
      <c r="K21" s="63">
        <f t="shared" ref="K21" si="8">IFERROR(I21/E15,"-")</f>
        <v>27967.891044592263</v>
      </c>
    </row>
    <row r="22" spans="2:11" ht="13.5" customHeight="1">
      <c r="B22" s="183"/>
      <c r="C22" s="183"/>
      <c r="D22" s="183"/>
      <c r="E22" s="180"/>
      <c r="F22" s="114">
        <v>8</v>
      </c>
      <c r="G22" s="88" t="s">
        <v>85</v>
      </c>
      <c r="H22" s="59" t="s">
        <v>86</v>
      </c>
      <c r="I22" s="62">
        <v>435865644</v>
      </c>
      <c r="J22" s="61">
        <f t="shared" ref="J22" si="9">IFERROR(I22/I25,"-")</f>
        <v>3.3962821049442253E-2</v>
      </c>
      <c r="K22" s="63">
        <f t="shared" ref="K22" si="10">IFERROR(I22/E15,"-")</f>
        <v>26845.629711751662</v>
      </c>
    </row>
    <row r="23" spans="2:11" ht="13.5" customHeight="1">
      <c r="B23" s="183"/>
      <c r="C23" s="183"/>
      <c r="D23" s="183"/>
      <c r="E23" s="180"/>
      <c r="F23" s="114">
        <v>9</v>
      </c>
      <c r="G23" s="88" t="s">
        <v>81</v>
      </c>
      <c r="H23" s="59" t="s">
        <v>82</v>
      </c>
      <c r="I23" s="62">
        <v>383374056</v>
      </c>
      <c r="J23" s="61">
        <f t="shared" ref="J23" si="11">IFERROR(I23/I25,"-")</f>
        <v>2.9872656030964565E-2</v>
      </c>
      <c r="K23" s="63">
        <f t="shared" ref="K23" si="12">IFERROR(I23/E15,"-")</f>
        <v>23612.592756836661</v>
      </c>
    </row>
    <row r="24" spans="2:11" ht="13.5" customHeight="1">
      <c r="B24" s="183"/>
      <c r="C24" s="183"/>
      <c r="D24" s="183"/>
      <c r="E24" s="180"/>
      <c r="F24" s="115">
        <v>10</v>
      </c>
      <c r="G24" s="90" t="s">
        <v>90</v>
      </c>
      <c r="H24" s="64" t="s">
        <v>91</v>
      </c>
      <c r="I24" s="93">
        <v>375695484</v>
      </c>
      <c r="J24" s="66">
        <f t="shared" ref="J24" si="13">IFERROR(I24/I25,"-")</f>
        <v>2.927433870464816E-2</v>
      </c>
      <c r="K24" s="67">
        <f t="shared" ref="K24" si="14">IFERROR(I24/E15,"-")</f>
        <v>23139.657797487067</v>
      </c>
    </row>
    <row r="25" spans="2:11" ht="13.5" customHeight="1">
      <c r="B25" s="183"/>
      <c r="C25" s="183"/>
      <c r="D25" s="184"/>
      <c r="E25" s="181"/>
      <c r="F25" s="116" t="s">
        <v>156</v>
      </c>
      <c r="G25" s="91"/>
      <c r="H25" s="117"/>
      <c r="I25" s="56">
        <v>12833611300</v>
      </c>
      <c r="J25" s="69" t="s">
        <v>89</v>
      </c>
      <c r="K25" s="34">
        <f t="shared" ref="K25" si="15">IFERROR(I25/E15,"-")</f>
        <v>790441.69130327669</v>
      </c>
    </row>
    <row r="26" spans="2:11" ht="13.5" customHeight="1">
      <c r="B26" s="183"/>
      <c r="C26" s="183"/>
      <c r="D26" s="182" t="s">
        <v>56</v>
      </c>
      <c r="E26" s="179">
        <v>16741</v>
      </c>
      <c r="F26" s="113">
        <v>1</v>
      </c>
      <c r="G26" s="86" t="s">
        <v>69</v>
      </c>
      <c r="H26" s="55" t="s">
        <v>70</v>
      </c>
      <c r="I26" s="56">
        <v>947060123</v>
      </c>
      <c r="J26" s="57">
        <f t="shared" ref="J26" si="16">IFERROR(I26/I36,"-")</f>
        <v>7.1923273092143386E-2</v>
      </c>
      <c r="K26" s="58">
        <f>IFERROR(I26/E26,"-")</f>
        <v>56571.299384744045</v>
      </c>
    </row>
    <row r="27" spans="2:11" ht="13.5" customHeight="1">
      <c r="B27" s="183"/>
      <c r="C27" s="183"/>
      <c r="D27" s="183"/>
      <c r="E27" s="180"/>
      <c r="F27" s="114">
        <v>2</v>
      </c>
      <c r="G27" s="88" t="s">
        <v>71</v>
      </c>
      <c r="H27" s="59" t="s">
        <v>72</v>
      </c>
      <c r="I27" s="60">
        <v>673100059</v>
      </c>
      <c r="J27" s="61">
        <f t="shared" ref="J27" si="17">IFERROR(I27/I36,"-")</f>
        <v>5.111772546017633E-2</v>
      </c>
      <c r="K27" s="63">
        <f t="shared" ref="K27" si="18">IFERROR(I27/E26,"-")</f>
        <v>40206.681739442087</v>
      </c>
    </row>
    <row r="28" spans="2:11" ht="13.5" customHeight="1">
      <c r="B28" s="183"/>
      <c r="C28" s="183"/>
      <c r="D28" s="183"/>
      <c r="E28" s="180"/>
      <c r="F28" s="114">
        <v>3</v>
      </c>
      <c r="G28" s="88" t="s">
        <v>77</v>
      </c>
      <c r="H28" s="59" t="s">
        <v>78</v>
      </c>
      <c r="I28" s="60">
        <v>665553273</v>
      </c>
      <c r="J28" s="61">
        <f t="shared" ref="J28" si="19">IFERROR(I28/I36,"-")</f>
        <v>5.054459442312393E-2</v>
      </c>
      <c r="K28" s="63">
        <f>IFERROR(I28/E26,"-")</f>
        <v>39755.885132309901</v>
      </c>
    </row>
    <row r="29" spans="2:11" ht="13.5" customHeight="1">
      <c r="B29" s="183"/>
      <c r="C29" s="183"/>
      <c r="D29" s="183"/>
      <c r="E29" s="180"/>
      <c r="F29" s="114">
        <v>4</v>
      </c>
      <c r="G29" s="88" t="s">
        <v>73</v>
      </c>
      <c r="H29" s="59" t="s">
        <v>74</v>
      </c>
      <c r="I29" s="60">
        <v>641469043</v>
      </c>
      <c r="J29" s="61">
        <f t="shared" ref="J29" si="20">IFERROR(I29/I36,"-")</f>
        <v>4.8715548294545677E-2</v>
      </c>
      <c r="K29" s="63">
        <f t="shared" ref="K29" si="21">IFERROR(I29/E26,"-")</f>
        <v>38317.24765545666</v>
      </c>
    </row>
    <row r="30" spans="2:11" ht="13.5" customHeight="1">
      <c r="B30" s="183"/>
      <c r="C30" s="183"/>
      <c r="D30" s="183"/>
      <c r="E30" s="180"/>
      <c r="F30" s="114">
        <v>5</v>
      </c>
      <c r="G30" s="88" t="s">
        <v>75</v>
      </c>
      <c r="H30" s="59" t="s">
        <v>76</v>
      </c>
      <c r="I30" s="60">
        <v>630473201</v>
      </c>
      <c r="J30" s="61">
        <f t="shared" ref="J30" si="22">IFERROR(I30/I36,"-")</f>
        <v>4.788048309874917E-2</v>
      </c>
      <c r="K30" s="63">
        <f t="shared" ref="K30" si="23">IFERROR(I30/E26,"-")</f>
        <v>37660.426557553314</v>
      </c>
    </row>
    <row r="31" spans="2:11" ht="13.5" customHeight="1">
      <c r="B31" s="183"/>
      <c r="C31" s="183"/>
      <c r="D31" s="183"/>
      <c r="E31" s="180"/>
      <c r="F31" s="114">
        <v>6</v>
      </c>
      <c r="G31" s="88" t="s">
        <v>83</v>
      </c>
      <c r="H31" s="59" t="s">
        <v>84</v>
      </c>
      <c r="I31" s="60">
        <v>524627982</v>
      </c>
      <c r="J31" s="61">
        <f t="shared" ref="J31" si="24">IFERROR(I31/I36,"-")</f>
        <v>3.9842202944454543E-2</v>
      </c>
      <c r="K31" s="63">
        <f t="shared" ref="K31" si="25">IFERROR(I31/E26,"-")</f>
        <v>31337.911833223821</v>
      </c>
    </row>
    <row r="32" spans="2:11" ht="13.5" customHeight="1">
      <c r="B32" s="183"/>
      <c r="C32" s="183"/>
      <c r="D32" s="183"/>
      <c r="E32" s="180"/>
      <c r="F32" s="114">
        <v>7</v>
      </c>
      <c r="G32" s="88" t="s">
        <v>79</v>
      </c>
      <c r="H32" s="59" t="s">
        <v>80</v>
      </c>
      <c r="I32" s="60">
        <v>447658847</v>
      </c>
      <c r="J32" s="61">
        <f t="shared" ref="J32" si="26">IFERROR(I32/I36,"-")</f>
        <v>3.3996880158890436E-2</v>
      </c>
      <c r="K32" s="63">
        <f t="shared" ref="K32" si="27">IFERROR(I32/E26,"-")</f>
        <v>26740.269219282003</v>
      </c>
    </row>
    <row r="33" spans="2:11" ht="13.5" customHeight="1">
      <c r="B33" s="183"/>
      <c r="C33" s="183"/>
      <c r="D33" s="183"/>
      <c r="E33" s="180"/>
      <c r="F33" s="114">
        <v>8</v>
      </c>
      <c r="G33" s="88" t="s">
        <v>90</v>
      </c>
      <c r="H33" s="59" t="s">
        <v>91</v>
      </c>
      <c r="I33" s="60">
        <v>437642366</v>
      </c>
      <c r="J33" s="61">
        <f t="shared" ref="J33" si="28">IFERROR(I33/I36,"-")</f>
        <v>3.3236191285090956E-2</v>
      </c>
      <c r="K33" s="63">
        <f t="shared" ref="K33" si="29">IFERROR(I33/E26,"-")</f>
        <v>26141.948868048505</v>
      </c>
    </row>
    <row r="34" spans="2:11" ht="13.5" customHeight="1">
      <c r="B34" s="183"/>
      <c r="C34" s="183"/>
      <c r="D34" s="183"/>
      <c r="E34" s="180"/>
      <c r="F34" s="114">
        <v>9</v>
      </c>
      <c r="G34" s="88" t="s">
        <v>81</v>
      </c>
      <c r="H34" s="59" t="s">
        <v>82</v>
      </c>
      <c r="I34" s="60">
        <v>419907695</v>
      </c>
      <c r="J34" s="61">
        <f t="shared" ref="J34" si="30">IFERROR(I34/I36,"-")</f>
        <v>3.1889354316080157E-2</v>
      </c>
      <c r="K34" s="63">
        <f t="shared" ref="K34" si="31">IFERROR(I34/E26,"-")</f>
        <v>25082.593333731558</v>
      </c>
    </row>
    <row r="35" spans="2:11" ht="13.5" customHeight="1">
      <c r="B35" s="183"/>
      <c r="C35" s="183"/>
      <c r="D35" s="183"/>
      <c r="E35" s="180"/>
      <c r="F35" s="115">
        <v>10</v>
      </c>
      <c r="G35" s="90" t="s">
        <v>87</v>
      </c>
      <c r="H35" s="64" t="s">
        <v>88</v>
      </c>
      <c r="I35" s="65">
        <v>374058661</v>
      </c>
      <c r="J35" s="66">
        <f t="shared" ref="J35" si="32">IFERROR(I35/I36,"-")</f>
        <v>2.8407407908129699E-2</v>
      </c>
      <c r="K35" s="67">
        <f t="shared" ref="K35" si="33">IFERROR(I35/E26,"-")</f>
        <v>22343.866017561675</v>
      </c>
    </row>
    <row r="36" spans="2:11" ht="13.5" customHeight="1">
      <c r="B36" s="183"/>
      <c r="C36" s="183"/>
      <c r="D36" s="184"/>
      <c r="E36" s="181"/>
      <c r="F36" s="116" t="s">
        <v>156</v>
      </c>
      <c r="G36" s="91"/>
      <c r="H36" s="117"/>
      <c r="I36" s="68">
        <v>13167644940</v>
      </c>
      <c r="J36" s="69" t="s">
        <v>89</v>
      </c>
      <c r="K36" s="34">
        <f>IFERROR(I36/E26,"-")</f>
        <v>786550.68036556954</v>
      </c>
    </row>
    <row r="37" spans="2:11" ht="13.5" customHeight="1">
      <c r="B37" s="183"/>
      <c r="C37" s="183"/>
      <c r="D37" s="182" t="s">
        <v>157</v>
      </c>
      <c r="E37" s="179">
        <v>17589</v>
      </c>
      <c r="F37" s="121">
        <v>1</v>
      </c>
      <c r="G37" s="86" t="s">
        <v>69</v>
      </c>
      <c r="H37" s="55" t="s">
        <v>70</v>
      </c>
      <c r="I37" s="56">
        <v>1046988602</v>
      </c>
      <c r="J37" s="57">
        <f t="shared" ref="J37" si="34">IFERROR(I37/I47,"-")</f>
        <v>7.3017217306248328E-2</v>
      </c>
      <c r="K37" s="58">
        <f>IFERROR(I37/E37,"-")</f>
        <v>59525.191994996872</v>
      </c>
    </row>
    <row r="38" spans="2:11" ht="13.5" customHeight="1">
      <c r="B38" s="183"/>
      <c r="C38" s="183"/>
      <c r="D38" s="183"/>
      <c r="E38" s="180"/>
      <c r="F38" s="122">
        <v>2</v>
      </c>
      <c r="G38" s="88" t="s">
        <v>77</v>
      </c>
      <c r="H38" s="59" t="s">
        <v>78</v>
      </c>
      <c r="I38" s="60">
        <v>686472411</v>
      </c>
      <c r="J38" s="61">
        <f t="shared" ref="J38" si="35">IFERROR(I38/I47,"-")</f>
        <v>4.7874738190064089E-2</v>
      </c>
      <c r="K38" s="63">
        <f t="shared" ref="K38" si="36">IFERROR(I38/E37,"-")</f>
        <v>39028.507078287563</v>
      </c>
    </row>
    <row r="39" spans="2:11" ht="13.5" customHeight="1">
      <c r="B39" s="183"/>
      <c r="C39" s="183"/>
      <c r="D39" s="183"/>
      <c r="E39" s="180"/>
      <c r="F39" s="122">
        <v>3</v>
      </c>
      <c r="G39" s="88" t="s">
        <v>73</v>
      </c>
      <c r="H39" s="59" t="s">
        <v>74</v>
      </c>
      <c r="I39" s="60">
        <v>680673828</v>
      </c>
      <c r="J39" s="61">
        <f t="shared" ref="J39" si="37">IFERROR(I39/I47,"-")</f>
        <v>4.7470343725625294E-2</v>
      </c>
      <c r="K39" s="63">
        <f>IFERROR(I39/E37,"-")</f>
        <v>38698.836090738529</v>
      </c>
    </row>
    <row r="40" spans="2:11" ht="13.5" customHeight="1">
      <c r="B40" s="183"/>
      <c r="C40" s="183"/>
      <c r="D40" s="183"/>
      <c r="E40" s="180"/>
      <c r="F40" s="122">
        <v>4</v>
      </c>
      <c r="G40" s="88" t="s">
        <v>75</v>
      </c>
      <c r="H40" s="59" t="s">
        <v>76</v>
      </c>
      <c r="I40" s="60">
        <v>679084440</v>
      </c>
      <c r="J40" s="61">
        <f t="shared" ref="J40" si="38">IFERROR(I40/I47,"-")</f>
        <v>4.7359499454008337E-2</v>
      </c>
      <c r="K40" s="63">
        <f t="shared" ref="K40" si="39">IFERROR(I40/E37,"-")</f>
        <v>38608.473477741769</v>
      </c>
    </row>
    <row r="41" spans="2:11" ht="13.5" customHeight="1">
      <c r="B41" s="183"/>
      <c r="C41" s="183"/>
      <c r="D41" s="183"/>
      <c r="E41" s="180"/>
      <c r="F41" s="122">
        <v>5</v>
      </c>
      <c r="G41" s="88" t="s">
        <v>71</v>
      </c>
      <c r="H41" s="59" t="s">
        <v>72</v>
      </c>
      <c r="I41" s="60">
        <v>669709081</v>
      </c>
      <c r="J41" s="61">
        <f t="shared" ref="J41" si="40">IFERROR(I41/I47,"-")</f>
        <v>4.6705659838066564E-2</v>
      </c>
      <c r="K41" s="63">
        <f t="shared" ref="K41" si="41">IFERROR(I41/E37,"-")</f>
        <v>38075.449485473873</v>
      </c>
    </row>
    <row r="42" spans="2:11" ht="13.5" customHeight="1">
      <c r="B42" s="183"/>
      <c r="C42" s="183"/>
      <c r="D42" s="183"/>
      <c r="E42" s="180"/>
      <c r="F42" s="122">
        <v>6</v>
      </c>
      <c r="G42" s="88" t="s">
        <v>99</v>
      </c>
      <c r="H42" s="59" t="s">
        <v>100</v>
      </c>
      <c r="I42" s="60">
        <v>588222348</v>
      </c>
      <c r="J42" s="61">
        <f t="shared" ref="J42" si="42">IFERROR(I42/I47,"-")</f>
        <v>4.1022757006391582E-2</v>
      </c>
      <c r="K42" s="63">
        <f t="shared" ref="K42" si="43">IFERROR(I42/E37,"-")</f>
        <v>33442.625959406447</v>
      </c>
    </row>
    <row r="43" spans="2:11" ht="13.5" customHeight="1">
      <c r="B43" s="183"/>
      <c r="C43" s="183"/>
      <c r="D43" s="183"/>
      <c r="E43" s="180"/>
      <c r="F43" s="122">
        <v>7</v>
      </c>
      <c r="G43" s="88" t="s">
        <v>83</v>
      </c>
      <c r="H43" s="59" t="s">
        <v>84</v>
      </c>
      <c r="I43" s="60">
        <v>493022170</v>
      </c>
      <c r="J43" s="61">
        <f t="shared" ref="J43" si="44">IFERROR(I43/I47,"-")</f>
        <v>3.4383475479027328E-2</v>
      </c>
      <c r="K43" s="63">
        <f t="shared" ref="K43" si="45">IFERROR(I43/E37,"-")</f>
        <v>28030.142134288475</v>
      </c>
    </row>
    <row r="44" spans="2:11" ht="13.5" customHeight="1">
      <c r="B44" s="183"/>
      <c r="C44" s="183"/>
      <c r="D44" s="183"/>
      <c r="E44" s="180"/>
      <c r="F44" s="122">
        <v>8</v>
      </c>
      <c r="G44" s="88" t="s">
        <v>90</v>
      </c>
      <c r="H44" s="59" t="s">
        <v>91</v>
      </c>
      <c r="I44" s="60">
        <v>479522458</v>
      </c>
      <c r="J44" s="61">
        <f t="shared" ref="J44" si="46">IFERROR(I44/I47,"-")</f>
        <v>3.3442002570160105E-2</v>
      </c>
      <c r="K44" s="63">
        <f t="shared" ref="K44" si="47">IFERROR(I44/E37,"-")</f>
        <v>27262.633350389449</v>
      </c>
    </row>
    <row r="45" spans="2:11" ht="13.5" customHeight="1">
      <c r="B45" s="183"/>
      <c r="C45" s="183"/>
      <c r="D45" s="183"/>
      <c r="E45" s="180"/>
      <c r="F45" s="122">
        <v>9</v>
      </c>
      <c r="G45" s="88" t="s">
        <v>81</v>
      </c>
      <c r="H45" s="59" t="s">
        <v>82</v>
      </c>
      <c r="I45" s="60">
        <v>464526509</v>
      </c>
      <c r="J45" s="61">
        <f t="shared" ref="J45" si="48">IFERROR(I45/I47,"-")</f>
        <v>3.2396181761075102E-2</v>
      </c>
      <c r="K45" s="63">
        <f t="shared" ref="K45" si="49">IFERROR(I45/E37,"-")</f>
        <v>26410.057933935983</v>
      </c>
    </row>
    <row r="46" spans="2:11" ht="13.5" customHeight="1">
      <c r="B46" s="183"/>
      <c r="C46" s="183"/>
      <c r="D46" s="183"/>
      <c r="E46" s="180"/>
      <c r="F46" s="123">
        <v>10</v>
      </c>
      <c r="G46" s="90" t="s">
        <v>79</v>
      </c>
      <c r="H46" s="64" t="s">
        <v>80</v>
      </c>
      <c r="I46" s="65">
        <v>448996859</v>
      </c>
      <c r="J46" s="66">
        <f t="shared" ref="J46" si="50">IFERROR(I46/I47,"-")</f>
        <v>3.1313140525885054E-2</v>
      </c>
      <c r="K46" s="67">
        <f t="shared" ref="K46" si="51">IFERROR(I46/E37,"-")</f>
        <v>25527.139632724997</v>
      </c>
    </row>
    <row r="47" spans="2:11" ht="13.5" customHeight="1">
      <c r="B47" s="183"/>
      <c r="C47" s="183"/>
      <c r="D47" s="184"/>
      <c r="E47" s="181"/>
      <c r="F47" s="116" t="s">
        <v>156</v>
      </c>
      <c r="G47" s="91"/>
      <c r="H47" s="117"/>
      <c r="I47" s="68">
        <v>14338927730</v>
      </c>
      <c r="J47" s="69" t="s">
        <v>89</v>
      </c>
      <c r="K47" s="34">
        <f>IFERROR(I47/E37,"-")</f>
        <v>815221.31616351125</v>
      </c>
    </row>
    <row r="48" spans="2:11" ht="13.5" customHeight="1">
      <c r="B48" s="183"/>
      <c r="C48" s="183"/>
      <c r="D48" s="182" t="s">
        <v>158</v>
      </c>
      <c r="E48" s="179">
        <v>18444</v>
      </c>
      <c r="F48" s="121">
        <v>1</v>
      </c>
      <c r="G48" s="86" t="s">
        <v>69</v>
      </c>
      <c r="H48" s="55" t="s">
        <v>70</v>
      </c>
      <c r="I48" s="56">
        <v>1151232975</v>
      </c>
      <c r="J48" s="57">
        <f t="shared" ref="J48" si="52">IFERROR(I48/I58,"-")</f>
        <v>7.417804561505216E-2</v>
      </c>
      <c r="K48" s="58">
        <f>IFERROR(I48/E48,"-")</f>
        <v>62417.749674690953</v>
      </c>
    </row>
    <row r="49" spans="2:11" ht="13.5" customHeight="1">
      <c r="B49" s="183"/>
      <c r="C49" s="183"/>
      <c r="D49" s="183"/>
      <c r="E49" s="180"/>
      <c r="F49" s="122">
        <v>2</v>
      </c>
      <c r="G49" s="88" t="s">
        <v>75</v>
      </c>
      <c r="H49" s="59" t="s">
        <v>76</v>
      </c>
      <c r="I49" s="60">
        <v>824618949</v>
      </c>
      <c r="J49" s="61">
        <f t="shared" ref="J49" si="53">IFERROR(I49/I58,"-")</f>
        <v>5.3133139288299464E-2</v>
      </c>
      <c r="K49" s="63">
        <f t="shared" ref="K49" si="54">IFERROR(I49/E48,"-")</f>
        <v>44709.333604424202</v>
      </c>
    </row>
    <row r="50" spans="2:11" ht="13.5" customHeight="1">
      <c r="B50" s="183"/>
      <c r="C50" s="183"/>
      <c r="D50" s="183"/>
      <c r="E50" s="180"/>
      <c r="F50" s="122">
        <v>3</v>
      </c>
      <c r="G50" s="88" t="s">
        <v>77</v>
      </c>
      <c r="H50" s="59" t="s">
        <v>78</v>
      </c>
      <c r="I50" s="60">
        <v>818077055</v>
      </c>
      <c r="J50" s="61">
        <f t="shared" ref="J50" si="55">IFERROR(I50/I58,"-")</f>
        <v>5.2711621730968515E-2</v>
      </c>
      <c r="K50" s="63">
        <f>IFERROR(I50/E48,"-")</f>
        <v>44354.644057688136</v>
      </c>
    </row>
    <row r="51" spans="2:11" ht="13.5" customHeight="1">
      <c r="B51" s="183"/>
      <c r="C51" s="183"/>
      <c r="D51" s="183"/>
      <c r="E51" s="180"/>
      <c r="F51" s="122">
        <v>4</v>
      </c>
      <c r="G51" s="88" t="s">
        <v>73</v>
      </c>
      <c r="H51" s="59" t="s">
        <v>74</v>
      </c>
      <c r="I51" s="60">
        <v>735814807</v>
      </c>
      <c r="J51" s="61">
        <f t="shared" ref="J51" si="56">IFERROR(I51/I58,"-")</f>
        <v>4.7411171763801156E-2</v>
      </c>
      <c r="K51" s="63">
        <f t="shared" ref="K51" si="57">IFERROR(I51/E48,"-")</f>
        <v>39894.535187594884</v>
      </c>
    </row>
    <row r="52" spans="2:11" ht="13.5" customHeight="1">
      <c r="B52" s="183"/>
      <c r="C52" s="183"/>
      <c r="D52" s="183"/>
      <c r="E52" s="180"/>
      <c r="F52" s="122">
        <v>5</v>
      </c>
      <c r="G52" s="88" t="s">
        <v>71</v>
      </c>
      <c r="H52" s="59" t="s">
        <v>72</v>
      </c>
      <c r="I52" s="60">
        <v>710351985</v>
      </c>
      <c r="J52" s="61">
        <f t="shared" ref="J52" si="58">IFERROR(I52/I58,"-")</f>
        <v>4.5770511347690376E-2</v>
      </c>
      <c r="K52" s="63">
        <f t="shared" ref="K52" si="59">IFERROR(I52/E48,"-")</f>
        <v>38513.987475601825</v>
      </c>
    </row>
    <row r="53" spans="2:11" ht="13.5" customHeight="1">
      <c r="B53" s="183"/>
      <c r="C53" s="183"/>
      <c r="D53" s="183"/>
      <c r="E53" s="180"/>
      <c r="F53" s="122">
        <v>6</v>
      </c>
      <c r="G53" s="88" t="s">
        <v>90</v>
      </c>
      <c r="H53" s="59" t="s">
        <v>91</v>
      </c>
      <c r="I53" s="60">
        <v>591397135</v>
      </c>
      <c r="J53" s="61">
        <f t="shared" ref="J53" si="60">IFERROR(I53/I58,"-")</f>
        <v>3.8105826196162561E-2</v>
      </c>
      <c r="K53" s="63">
        <f t="shared" ref="K53" si="61">IFERROR(I53/E48,"-")</f>
        <v>32064.472728258512</v>
      </c>
    </row>
    <row r="54" spans="2:11" ht="13.5" customHeight="1">
      <c r="B54" s="183"/>
      <c r="C54" s="183"/>
      <c r="D54" s="183"/>
      <c r="E54" s="180"/>
      <c r="F54" s="122">
        <v>7</v>
      </c>
      <c r="G54" s="88" t="s">
        <v>83</v>
      </c>
      <c r="H54" s="59" t="s">
        <v>84</v>
      </c>
      <c r="I54" s="60">
        <v>549787643</v>
      </c>
      <c r="J54" s="61">
        <f t="shared" ref="J54" si="62">IFERROR(I54/I58,"-")</f>
        <v>3.542477825658704E-2</v>
      </c>
      <c r="K54" s="63">
        <f t="shared" ref="K54" si="63">IFERROR(I54/E48,"-")</f>
        <v>29808.482053784428</v>
      </c>
    </row>
    <row r="55" spans="2:11" ht="13.5" customHeight="1">
      <c r="B55" s="183"/>
      <c r="C55" s="183"/>
      <c r="D55" s="183"/>
      <c r="E55" s="180"/>
      <c r="F55" s="122">
        <v>8</v>
      </c>
      <c r="G55" s="88" t="s">
        <v>85</v>
      </c>
      <c r="H55" s="59" t="s">
        <v>86</v>
      </c>
      <c r="I55" s="60">
        <v>511340530</v>
      </c>
      <c r="J55" s="61">
        <f t="shared" ref="J55" si="64">IFERROR(I55/I58,"-")</f>
        <v>3.2947493672308113E-2</v>
      </c>
      <c r="K55" s="63">
        <f t="shared" ref="K55" si="65">IFERROR(I55/E48,"-")</f>
        <v>27723.94979397094</v>
      </c>
    </row>
    <row r="56" spans="2:11" ht="13.5" customHeight="1">
      <c r="B56" s="183"/>
      <c r="C56" s="183"/>
      <c r="D56" s="183"/>
      <c r="E56" s="180"/>
      <c r="F56" s="122">
        <v>9</v>
      </c>
      <c r="G56" s="88" t="s">
        <v>81</v>
      </c>
      <c r="H56" s="59" t="s">
        <v>82</v>
      </c>
      <c r="I56" s="60">
        <v>479674141</v>
      </c>
      <c r="J56" s="61">
        <f t="shared" ref="J56" si="66">IFERROR(I56/I58,"-")</f>
        <v>3.0907115313873773E-2</v>
      </c>
      <c r="K56" s="63">
        <f t="shared" ref="K56" si="67">IFERROR(I56/E48,"-")</f>
        <v>26007.056007373671</v>
      </c>
    </row>
    <row r="57" spans="2:11" ht="13.5" customHeight="1">
      <c r="B57" s="183"/>
      <c r="C57" s="183"/>
      <c r="D57" s="183"/>
      <c r="E57" s="180"/>
      <c r="F57" s="123">
        <v>10</v>
      </c>
      <c r="G57" s="90" t="s">
        <v>87</v>
      </c>
      <c r="H57" s="64" t="s">
        <v>88</v>
      </c>
      <c r="I57" s="65">
        <v>456073401</v>
      </c>
      <c r="J57" s="66">
        <f t="shared" ref="J57" si="68">IFERROR(I57/I58,"-")</f>
        <v>2.9386435480785265E-2</v>
      </c>
      <c r="K57" s="67">
        <f t="shared" ref="K57" si="69">IFERROR(I57/E48,"-")</f>
        <v>24727.466981132075</v>
      </c>
    </row>
    <row r="58" spans="2:11" ht="13.5" customHeight="1">
      <c r="B58" s="184"/>
      <c r="C58" s="184"/>
      <c r="D58" s="184"/>
      <c r="E58" s="181"/>
      <c r="F58" s="116" t="s">
        <v>156</v>
      </c>
      <c r="G58" s="91"/>
      <c r="H58" s="117"/>
      <c r="I58" s="68">
        <v>15519861240</v>
      </c>
      <c r="J58" s="69" t="s">
        <v>92</v>
      </c>
      <c r="K58" s="34">
        <f>IFERROR(I58/E48,"-")</f>
        <v>841458.53610930382</v>
      </c>
    </row>
    <row r="59" spans="2:11" ht="13.5" customHeight="1">
      <c r="B59" s="182">
        <v>2</v>
      </c>
      <c r="C59" s="182" t="s">
        <v>134</v>
      </c>
      <c r="D59" s="182" t="s">
        <v>54</v>
      </c>
      <c r="E59" s="179">
        <v>59276</v>
      </c>
      <c r="F59" s="113">
        <v>1</v>
      </c>
      <c r="G59" s="86" t="s">
        <v>69</v>
      </c>
      <c r="H59" s="55" t="s">
        <v>70</v>
      </c>
      <c r="I59" s="56">
        <v>3302179072</v>
      </c>
      <c r="J59" s="57">
        <f>IFERROR(I59/I69,"-")</f>
        <v>6.8505786935441793E-2</v>
      </c>
      <c r="K59" s="58">
        <f>IFERROR(I59/E59,"-")</f>
        <v>55708.534179094408</v>
      </c>
    </row>
    <row r="60" spans="2:11" ht="13.5" customHeight="1">
      <c r="B60" s="183"/>
      <c r="C60" s="183"/>
      <c r="D60" s="183"/>
      <c r="E60" s="180"/>
      <c r="F60" s="114">
        <v>2</v>
      </c>
      <c r="G60" s="88">
        <v>1402</v>
      </c>
      <c r="H60" s="59" t="s">
        <v>72</v>
      </c>
      <c r="I60" s="60">
        <v>2451321509</v>
      </c>
      <c r="J60" s="61">
        <f>IFERROR(I60/I69,"-")</f>
        <v>5.0854210309106966E-2</v>
      </c>
      <c r="K60" s="63">
        <f>IFERROR(I60/E59,"-")</f>
        <v>41354.367855455836</v>
      </c>
    </row>
    <row r="61" spans="2:11" ht="13.5" customHeight="1">
      <c r="B61" s="183"/>
      <c r="C61" s="183"/>
      <c r="D61" s="183"/>
      <c r="E61" s="180"/>
      <c r="F61" s="114">
        <v>3</v>
      </c>
      <c r="G61" s="88" t="s">
        <v>77</v>
      </c>
      <c r="H61" s="59" t="s">
        <v>78</v>
      </c>
      <c r="I61" s="60">
        <v>2356263074</v>
      </c>
      <c r="J61" s="61">
        <f>IFERROR(I61/I69,"-")</f>
        <v>4.888216313887811E-2</v>
      </c>
      <c r="K61" s="63">
        <f>IFERROR(I61/E59,"-")</f>
        <v>39750.709798231997</v>
      </c>
    </row>
    <row r="62" spans="2:11" ht="13.5" customHeight="1">
      <c r="B62" s="183"/>
      <c r="C62" s="183"/>
      <c r="D62" s="183"/>
      <c r="E62" s="180"/>
      <c r="F62" s="114">
        <v>4</v>
      </c>
      <c r="G62" s="88">
        <v>1113</v>
      </c>
      <c r="H62" s="59" t="s">
        <v>74</v>
      </c>
      <c r="I62" s="60">
        <v>2345974917</v>
      </c>
      <c r="J62" s="61">
        <f>IFERROR(I62/I69,"-")</f>
        <v>4.8668728835034161E-2</v>
      </c>
      <c r="K62" s="63">
        <f>IFERROR(I62/E59,"-")</f>
        <v>39577.146180578988</v>
      </c>
    </row>
    <row r="63" spans="2:11" ht="13.5" customHeight="1">
      <c r="B63" s="183"/>
      <c r="C63" s="183"/>
      <c r="D63" s="183"/>
      <c r="E63" s="180"/>
      <c r="F63" s="114">
        <v>5</v>
      </c>
      <c r="G63" s="88">
        <v>1901</v>
      </c>
      <c r="H63" s="59" t="s">
        <v>76</v>
      </c>
      <c r="I63" s="60">
        <v>2275934193</v>
      </c>
      <c r="J63" s="61">
        <f>IFERROR(I63/I69,"-")</f>
        <v>4.7215689853643605E-2</v>
      </c>
      <c r="K63" s="63">
        <f>IFERROR(I63/E59,"-")</f>
        <v>38395.542766043596</v>
      </c>
    </row>
    <row r="64" spans="2:11" ht="13.5" customHeight="1">
      <c r="B64" s="183"/>
      <c r="C64" s="183"/>
      <c r="D64" s="183"/>
      <c r="E64" s="180"/>
      <c r="F64" s="114">
        <v>6</v>
      </c>
      <c r="G64" s="88" t="s">
        <v>83</v>
      </c>
      <c r="H64" s="59" t="s">
        <v>84</v>
      </c>
      <c r="I64" s="60">
        <v>1690805385</v>
      </c>
      <c r="J64" s="61">
        <f>IFERROR(I64/I69,"-")</f>
        <v>3.5076823796825161E-2</v>
      </c>
      <c r="K64" s="63">
        <f>IFERROR(I64/E59,"-")</f>
        <v>28524.282761994735</v>
      </c>
    </row>
    <row r="65" spans="2:11" ht="13.5" customHeight="1">
      <c r="B65" s="183"/>
      <c r="C65" s="183"/>
      <c r="D65" s="183"/>
      <c r="E65" s="180"/>
      <c r="F65" s="114">
        <v>7</v>
      </c>
      <c r="G65" s="88" t="s">
        <v>79</v>
      </c>
      <c r="H65" s="59" t="s">
        <v>80</v>
      </c>
      <c r="I65" s="60">
        <v>1683621353</v>
      </c>
      <c r="J65" s="61">
        <f>IFERROR(I65/I69,"-")</f>
        <v>3.492778652331615E-2</v>
      </c>
      <c r="K65" s="63">
        <f>IFERROR(I65/E59,"-")</f>
        <v>28403.086459950064</v>
      </c>
    </row>
    <row r="66" spans="2:11" ht="13.5" customHeight="1">
      <c r="B66" s="183"/>
      <c r="C66" s="183"/>
      <c r="D66" s="183"/>
      <c r="E66" s="180"/>
      <c r="F66" s="114">
        <v>8</v>
      </c>
      <c r="G66" s="88" t="s">
        <v>81</v>
      </c>
      <c r="H66" s="59" t="s">
        <v>82</v>
      </c>
      <c r="I66" s="60">
        <v>1568631503</v>
      </c>
      <c r="J66" s="61">
        <f>IFERROR(I66/I69,"-")</f>
        <v>3.2542249581775505E-2</v>
      </c>
      <c r="K66" s="63">
        <f>IFERROR(I66/E59,"-")</f>
        <v>26463.180764559012</v>
      </c>
    </row>
    <row r="67" spans="2:11" ht="13.5" customHeight="1">
      <c r="B67" s="183"/>
      <c r="C67" s="183"/>
      <c r="D67" s="183"/>
      <c r="E67" s="180"/>
      <c r="F67" s="114">
        <v>9</v>
      </c>
      <c r="G67" s="88">
        <v>1309</v>
      </c>
      <c r="H67" s="59" t="s">
        <v>88</v>
      </c>
      <c r="I67" s="60">
        <v>1414703390</v>
      </c>
      <c r="J67" s="61">
        <f>IFERROR(I67/I69,"-")</f>
        <v>2.9348913822983377E-2</v>
      </c>
      <c r="K67" s="63">
        <f>IFERROR(I67/E59,"-")</f>
        <v>23866.377454619069</v>
      </c>
    </row>
    <row r="68" spans="2:11" ht="13.5" customHeight="1">
      <c r="B68" s="183"/>
      <c r="C68" s="183"/>
      <c r="D68" s="183"/>
      <c r="E68" s="180"/>
      <c r="F68" s="115">
        <v>10</v>
      </c>
      <c r="G68" s="90">
        <v>1303</v>
      </c>
      <c r="H68" s="64" t="s">
        <v>94</v>
      </c>
      <c r="I68" s="65">
        <v>1387492259</v>
      </c>
      <c r="J68" s="66">
        <f>IFERROR(I68/I69,"-")</f>
        <v>2.878440175325199E-2</v>
      </c>
      <c r="K68" s="67">
        <f>IFERROR(I68/E59,"-")</f>
        <v>23407.319302921926</v>
      </c>
    </row>
    <row r="69" spans="2:11" ht="13.5" customHeight="1">
      <c r="B69" s="183"/>
      <c r="C69" s="183"/>
      <c r="D69" s="184"/>
      <c r="E69" s="181"/>
      <c r="F69" s="116" t="s">
        <v>156</v>
      </c>
      <c r="G69" s="91"/>
      <c r="H69" s="117"/>
      <c r="I69" s="68">
        <v>48202921530</v>
      </c>
      <c r="J69" s="69" t="s">
        <v>89</v>
      </c>
      <c r="K69" s="34">
        <f>IFERROR(I69/E59,"-")</f>
        <v>813194.57335177809</v>
      </c>
    </row>
    <row r="70" spans="2:11" ht="13.5" customHeight="1">
      <c r="B70" s="183"/>
      <c r="C70" s="183"/>
      <c r="D70" s="182" t="s">
        <v>55</v>
      </c>
      <c r="E70" s="179">
        <v>60650</v>
      </c>
      <c r="F70" s="113">
        <v>1</v>
      </c>
      <c r="G70" s="86" t="s">
        <v>69</v>
      </c>
      <c r="H70" s="55" t="s">
        <v>70</v>
      </c>
      <c r="I70" s="70">
        <v>3253372243</v>
      </c>
      <c r="J70" s="57">
        <f t="shared" ref="J70" si="70">IFERROR(I70/I80,"-")</f>
        <v>6.800073080319563E-2</v>
      </c>
      <c r="K70" s="58">
        <f>IFERROR(I70/E70,"-")</f>
        <v>53641.751739488871</v>
      </c>
    </row>
    <row r="71" spans="2:11" ht="13.5" customHeight="1">
      <c r="B71" s="183"/>
      <c r="C71" s="183"/>
      <c r="D71" s="183"/>
      <c r="E71" s="180"/>
      <c r="F71" s="114">
        <v>2</v>
      </c>
      <c r="G71" s="88" t="s">
        <v>71</v>
      </c>
      <c r="H71" s="59" t="s">
        <v>72</v>
      </c>
      <c r="I71" s="62">
        <v>2440685375</v>
      </c>
      <c r="J71" s="61">
        <f>IFERROR(I71/I80,"-")</f>
        <v>5.1014263589963131E-2</v>
      </c>
      <c r="K71" s="63">
        <f t="shared" ref="K71" si="71">IFERROR(I71/E70,"-")</f>
        <v>40242.133140972794</v>
      </c>
    </row>
    <row r="72" spans="2:11" ht="13.5" customHeight="1">
      <c r="B72" s="183"/>
      <c r="C72" s="183"/>
      <c r="D72" s="183"/>
      <c r="E72" s="180"/>
      <c r="F72" s="114">
        <v>3</v>
      </c>
      <c r="G72" s="88" t="s">
        <v>77</v>
      </c>
      <c r="H72" s="59" t="s">
        <v>78</v>
      </c>
      <c r="I72" s="62">
        <v>2395485004</v>
      </c>
      <c r="J72" s="61">
        <f t="shared" ref="J72" si="72">IFERROR(I72/I80,"-")</f>
        <v>5.006950288291865E-2</v>
      </c>
      <c r="K72" s="63">
        <f t="shared" ref="K72" si="73">IFERROR(I72/E70,"-")</f>
        <v>39496.867337180542</v>
      </c>
    </row>
    <row r="73" spans="2:11" ht="13.5" customHeight="1">
      <c r="B73" s="183"/>
      <c r="C73" s="183"/>
      <c r="D73" s="183"/>
      <c r="E73" s="180"/>
      <c r="F73" s="114">
        <v>4</v>
      </c>
      <c r="G73" s="88" t="s">
        <v>75</v>
      </c>
      <c r="H73" s="59" t="s">
        <v>76</v>
      </c>
      <c r="I73" s="62">
        <v>2362996363</v>
      </c>
      <c r="J73" s="61">
        <f>IFERROR(I73/I80,"-")</f>
        <v>4.9390437849534868E-2</v>
      </c>
      <c r="K73" s="63">
        <f t="shared" ref="K73" si="74">IFERROR(I73/E70,"-")</f>
        <v>38961.193124484751</v>
      </c>
    </row>
    <row r="74" spans="2:11" ht="13.5" customHeight="1">
      <c r="B74" s="183"/>
      <c r="C74" s="183"/>
      <c r="D74" s="183"/>
      <c r="E74" s="180"/>
      <c r="F74" s="114">
        <v>5</v>
      </c>
      <c r="G74" s="88" t="s">
        <v>73</v>
      </c>
      <c r="H74" s="59" t="s">
        <v>74</v>
      </c>
      <c r="I74" s="62">
        <v>2267673469</v>
      </c>
      <c r="J74" s="61">
        <f>IFERROR(I74/I80,"-")</f>
        <v>4.7398035514320272E-2</v>
      </c>
      <c r="K74" s="63">
        <f t="shared" ref="K74" si="75">IFERROR(I74/E70,"-")</f>
        <v>37389.504847485572</v>
      </c>
    </row>
    <row r="75" spans="2:11" ht="13.5" customHeight="1">
      <c r="B75" s="183"/>
      <c r="C75" s="183"/>
      <c r="D75" s="183"/>
      <c r="E75" s="180"/>
      <c r="F75" s="114">
        <v>6</v>
      </c>
      <c r="G75" s="88" t="s">
        <v>79</v>
      </c>
      <c r="H75" s="59" t="s">
        <v>80</v>
      </c>
      <c r="I75" s="62">
        <v>1672192201</v>
      </c>
      <c r="J75" s="61">
        <f>IFERROR(I75/I80,"-")</f>
        <v>3.4951515909704099E-2</v>
      </c>
      <c r="K75" s="63">
        <f t="shared" ref="K75" si="76">IFERROR(I75/E70,"-")</f>
        <v>27571.182209398186</v>
      </c>
    </row>
    <row r="76" spans="2:11" ht="13.5" customHeight="1">
      <c r="B76" s="183"/>
      <c r="C76" s="183"/>
      <c r="D76" s="183"/>
      <c r="E76" s="180"/>
      <c r="F76" s="114">
        <v>7</v>
      </c>
      <c r="G76" s="88" t="s">
        <v>83</v>
      </c>
      <c r="H76" s="59" t="s">
        <v>84</v>
      </c>
      <c r="I76" s="62">
        <v>1670470468</v>
      </c>
      <c r="J76" s="61">
        <f t="shared" ref="J76" si="77">IFERROR(I76/I80,"-")</f>
        <v>3.4915528911136723E-2</v>
      </c>
      <c r="K76" s="63">
        <f t="shared" ref="K76" si="78">IFERROR(I76/E70,"-")</f>
        <v>27542.794196207749</v>
      </c>
    </row>
    <row r="77" spans="2:11" ht="13.5" customHeight="1">
      <c r="B77" s="183"/>
      <c r="C77" s="183"/>
      <c r="D77" s="183"/>
      <c r="E77" s="180"/>
      <c r="F77" s="114">
        <v>8</v>
      </c>
      <c r="G77" s="88" t="s">
        <v>81</v>
      </c>
      <c r="H77" s="59" t="s">
        <v>82</v>
      </c>
      <c r="I77" s="62">
        <v>1598532573</v>
      </c>
      <c r="J77" s="61">
        <f t="shared" ref="J77" si="79">IFERROR(I77/I80,"-")</f>
        <v>3.3411910798278939E-2</v>
      </c>
      <c r="K77" s="63">
        <f t="shared" ref="K77" si="80">IFERROR(I77/E70,"-")</f>
        <v>26356.678862324814</v>
      </c>
    </row>
    <row r="78" spans="2:11" ht="13.5" customHeight="1">
      <c r="B78" s="183"/>
      <c r="C78" s="183"/>
      <c r="D78" s="183"/>
      <c r="E78" s="180"/>
      <c r="F78" s="114">
        <v>9</v>
      </c>
      <c r="G78" s="88" t="s">
        <v>93</v>
      </c>
      <c r="H78" s="59" t="s">
        <v>94</v>
      </c>
      <c r="I78" s="62">
        <v>1399385636</v>
      </c>
      <c r="J78" s="61">
        <f t="shared" ref="J78" si="81">IFERROR(I78/I80,"-")</f>
        <v>2.9249418392943091E-2</v>
      </c>
      <c r="K78" s="63">
        <f t="shared" ref="K78" si="82">IFERROR(I78/E70,"-")</f>
        <v>23073.134971145919</v>
      </c>
    </row>
    <row r="79" spans="2:11" ht="13.5" customHeight="1">
      <c r="B79" s="183"/>
      <c r="C79" s="183"/>
      <c r="D79" s="183"/>
      <c r="E79" s="180"/>
      <c r="F79" s="115">
        <v>10</v>
      </c>
      <c r="G79" s="90" t="s">
        <v>90</v>
      </c>
      <c r="H79" s="64" t="s">
        <v>91</v>
      </c>
      <c r="I79" s="93">
        <v>1364387117</v>
      </c>
      <c r="J79" s="66">
        <f t="shared" ref="J79" si="83">IFERROR(I79/I80,"-")</f>
        <v>2.8517892858430337E-2</v>
      </c>
      <c r="K79" s="67">
        <f t="shared" ref="K79" si="84">IFERROR(I79/E70,"-")</f>
        <v>22496.077774113768</v>
      </c>
    </row>
    <row r="80" spans="2:11" ht="13.5" customHeight="1">
      <c r="B80" s="183"/>
      <c r="C80" s="183"/>
      <c r="D80" s="184"/>
      <c r="E80" s="181"/>
      <c r="F80" s="116" t="s">
        <v>156</v>
      </c>
      <c r="G80" s="91"/>
      <c r="H80" s="117"/>
      <c r="I80" s="56">
        <v>47843195280</v>
      </c>
      <c r="J80" s="69" t="s">
        <v>89</v>
      </c>
      <c r="K80" s="34">
        <f t="shared" ref="K80" si="85">IFERROR(I80/E70,"-")</f>
        <v>788840.81253091514</v>
      </c>
    </row>
    <row r="81" spans="2:11" ht="13.5" customHeight="1">
      <c r="B81" s="183"/>
      <c r="C81" s="183"/>
      <c r="D81" s="182" t="s">
        <v>56</v>
      </c>
      <c r="E81" s="179">
        <v>63271</v>
      </c>
      <c r="F81" s="113">
        <v>1</v>
      </c>
      <c r="G81" s="86" t="s">
        <v>69</v>
      </c>
      <c r="H81" s="55" t="s">
        <v>70</v>
      </c>
      <c r="I81" s="56">
        <v>3577636524</v>
      </c>
      <c r="J81" s="57">
        <f t="shared" ref="J81" si="86">IFERROR(I81/I91,"-")</f>
        <v>7.2513925491290293E-2</v>
      </c>
      <c r="K81" s="58">
        <f>IFERROR(I81/E81,"-")</f>
        <v>56544.649586698484</v>
      </c>
    </row>
    <row r="82" spans="2:11" ht="13.5" customHeight="1">
      <c r="B82" s="183"/>
      <c r="C82" s="183"/>
      <c r="D82" s="183"/>
      <c r="E82" s="180"/>
      <c r="F82" s="114">
        <v>2</v>
      </c>
      <c r="G82" s="88" t="s">
        <v>77</v>
      </c>
      <c r="H82" s="59" t="s">
        <v>78</v>
      </c>
      <c r="I82" s="60">
        <v>2545911531</v>
      </c>
      <c r="J82" s="61">
        <f t="shared" ref="J82" si="87">IFERROR(I82/I91,"-")</f>
        <v>5.1602234555661868E-2</v>
      </c>
      <c r="K82" s="63">
        <f t="shared" ref="K82" si="88">IFERROR(I82/E81,"-")</f>
        <v>40238.205986945046</v>
      </c>
    </row>
    <row r="83" spans="2:11" ht="13.5" customHeight="1">
      <c r="B83" s="183"/>
      <c r="C83" s="183"/>
      <c r="D83" s="183"/>
      <c r="E83" s="180"/>
      <c r="F83" s="114">
        <v>3</v>
      </c>
      <c r="G83" s="88" t="s">
        <v>71</v>
      </c>
      <c r="H83" s="59" t="s">
        <v>72</v>
      </c>
      <c r="I83" s="60">
        <v>2480405775</v>
      </c>
      <c r="J83" s="61">
        <f t="shared" ref="J83" si="89">IFERROR(I83/I91,"-")</f>
        <v>5.0274520161544545E-2</v>
      </c>
      <c r="K83" s="63">
        <f>IFERROR(I83/E81,"-")</f>
        <v>39202.885603198934</v>
      </c>
    </row>
    <row r="84" spans="2:11" ht="13.5" customHeight="1">
      <c r="B84" s="183"/>
      <c r="C84" s="183"/>
      <c r="D84" s="183"/>
      <c r="E84" s="180"/>
      <c r="F84" s="114">
        <v>4</v>
      </c>
      <c r="G84" s="88" t="s">
        <v>73</v>
      </c>
      <c r="H84" s="59" t="s">
        <v>74</v>
      </c>
      <c r="I84" s="60">
        <v>2420419041</v>
      </c>
      <c r="J84" s="61">
        <f t="shared" ref="J84" si="90">IFERROR(I84/I91,"-")</f>
        <v>4.905866898981108E-2</v>
      </c>
      <c r="K84" s="63">
        <f t="shared" ref="K84" si="91">IFERROR(I84/E81,"-")</f>
        <v>38254.793523099048</v>
      </c>
    </row>
    <row r="85" spans="2:11" ht="13.5" customHeight="1">
      <c r="B85" s="183"/>
      <c r="C85" s="183"/>
      <c r="D85" s="183"/>
      <c r="E85" s="180"/>
      <c r="F85" s="114">
        <v>5</v>
      </c>
      <c r="G85" s="88" t="s">
        <v>75</v>
      </c>
      <c r="H85" s="59" t="s">
        <v>76</v>
      </c>
      <c r="I85" s="60">
        <v>2379363691</v>
      </c>
      <c r="J85" s="61">
        <f t="shared" ref="J85" si="92">IFERROR(I85/I91,"-")</f>
        <v>4.8226531747543024E-2</v>
      </c>
      <c r="K85" s="63">
        <f t="shared" ref="K85" si="93">IFERROR(I85/E81,"-")</f>
        <v>37605.912519163598</v>
      </c>
    </row>
    <row r="86" spans="2:11" ht="13.5" customHeight="1">
      <c r="B86" s="183"/>
      <c r="C86" s="183"/>
      <c r="D86" s="183"/>
      <c r="E86" s="180"/>
      <c r="F86" s="114">
        <v>6</v>
      </c>
      <c r="G86" s="88" t="s">
        <v>79</v>
      </c>
      <c r="H86" s="59" t="s">
        <v>80</v>
      </c>
      <c r="I86" s="60">
        <v>1700459713</v>
      </c>
      <c r="J86" s="61">
        <f t="shared" ref="J86" si="94">IFERROR(I86/I91,"-")</f>
        <v>3.4466052686525757E-2</v>
      </c>
      <c r="K86" s="63">
        <f t="shared" ref="K86" si="95">IFERROR(I86/E81,"-")</f>
        <v>26875.815349844321</v>
      </c>
    </row>
    <row r="87" spans="2:11" ht="13.5" customHeight="1">
      <c r="B87" s="183"/>
      <c r="C87" s="183"/>
      <c r="D87" s="183"/>
      <c r="E87" s="180"/>
      <c r="F87" s="114">
        <v>7</v>
      </c>
      <c r="G87" s="88" t="s">
        <v>83</v>
      </c>
      <c r="H87" s="59" t="s">
        <v>84</v>
      </c>
      <c r="I87" s="60">
        <v>1657464730</v>
      </c>
      <c r="J87" s="61">
        <f t="shared" ref="J87" si="96">IFERROR(I87/I91,"-")</f>
        <v>3.359460166771866E-2</v>
      </c>
      <c r="K87" s="63">
        <f t="shared" ref="K87" si="97">IFERROR(I87/E81,"-")</f>
        <v>26196.278389783631</v>
      </c>
    </row>
    <row r="88" spans="2:11" ht="13.5" customHeight="1">
      <c r="B88" s="183"/>
      <c r="C88" s="183"/>
      <c r="D88" s="183"/>
      <c r="E88" s="180"/>
      <c r="F88" s="114">
        <v>8</v>
      </c>
      <c r="G88" s="88" t="s">
        <v>81</v>
      </c>
      <c r="H88" s="59" t="s">
        <v>82</v>
      </c>
      <c r="I88" s="60">
        <v>1645070998</v>
      </c>
      <c r="J88" s="61">
        <f t="shared" ref="J88" si="98">IFERROR(I88/I91,"-")</f>
        <v>3.3343397233512415E-2</v>
      </c>
      <c r="K88" s="63">
        <f t="shared" ref="K88" si="99">IFERROR(I88/E81,"-")</f>
        <v>26000.395094118947</v>
      </c>
    </row>
    <row r="89" spans="2:11" ht="13.5" customHeight="1">
      <c r="B89" s="183"/>
      <c r="C89" s="183"/>
      <c r="D89" s="183"/>
      <c r="E89" s="180"/>
      <c r="F89" s="114">
        <v>9</v>
      </c>
      <c r="G89" s="88" t="s">
        <v>85</v>
      </c>
      <c r="H89" s="59" t="s">
        <v>86</v>
      </c>
      <c r="I89" s="60">
        <v>1506247580</v>
      </c>
      <c r="J89" s="61">
        <f t="shared" ref="J89" si="100">IFERROR(I89/I91,"-")</f>
        <v>3.0529631519257239E-2</v>
      </c>
      <c r="K89" s="63">
        <f t="shared" ref="K89" si="101">IFERROR(I89/E81,"-")</f>
        <v>23806.286924499374</v>
      </c>
    </row>
    <row r="90" spans="2:11" ht="13.5" customHeight="1">
      <c r="B90" s="183"/>
      <c r="C90" s="183"/>
      <c r="D90" s="183"/>
      <c r="E90" s="180"/>
      <c r="F90" s="115">
        <v>10</v>
      </c>
      <c r="G90" s="90" t="s">
        <v>93</v>
      </c>
      <c r="H90" s="64" t="s">
        <v>94</v>
      </c>
      <c r="I90" s="65">
        <v>1404391707</v>
      </c>
      <c r="J90" s="66">
        <f t="shared" ref="J90" si="102">IFERROR(I90/I91,"-")</f>
        <v>2.8465148686519837E-2</v>
      </c>
      <c r="K90" s="67">
        <f t="shared" ref="K90" si="103">IFERROR(I90/E81,"-")</f>
        <v>22196.45188158872</v>
      </c>
    </row>
    <row r="91" spans="2:11" ht="13.5" customHeight="1">
      <c r="B91" s="183"/>
      <c r="C91" s="183"/>
      <c r="D91" s="184"/>
      <c r="E91" s="181"/>
      <c r="F91" s="116" t="s">
        <v>156</v>
      </c>
      <c r="G91" s="91"/>
      <c r="H91" s="117"/>
      <c r="I91" s="68">
        <v>49337234190</v>
      </c>
      <c r="J91" s="69" t="s">
        <v>89</v>
      </c>
      <c r="K91" s="34">
        <f>IFERROR(I91/E81,"-")</f>
        <v>779776.42506045429</v>
      </c>
    </row>
    <row r="92" spans="2:11" ht="13.5" customHeight="1">
      <c r="B92" s="183"/>
      <c r="C92" s="183"/>
      <c r="D92" s="182" t="s">
        <v>157</v>
      </c>
      <c r="E92" s="179">
        <v>66900</v>
      </c>
      <c r="F92" s="121">
        <v>1</v>
      </c>
      <c r="G92" s="86" t="s">
        <v>69</v>
      </c>
      <c r="H92" s="55" t="s">
        <v>70</v>
      </c>
      <c r="I92" s="56">
        <v>3687705277</v>
      </c>
      <c r="J92" s="57">
        <f t="shared" ref="J92" si="104">IFERROR(I92/I102,"-")</f>
        <v>7.0858862542089576E-2</v>
      </c>
      <c r="K92" s="58">
        <f>IFERROR(I92/E92,"-")</f>
        <v>55122.649880418532</v>
      </c>
    </row>
    <row r="93" spans="2:11" ht="13.5" customHeight="1">
      <c r="B93" s="183"/>
      <c r="C93" s="183"/>
      <c r="D93" s="183"/>
      <c r="E93" s="180"/>
      <c r="F93" s="122">
        <v>2</v>
      </c>
      <c r="G93" s="88" t="s">
        <v>77</v>
      </c>
      <c r="H93" s="59" t="s">
        <v>78</v>
      </c>
      <c r="I93" s="60">
        <v>2636722838</v>
      </c>
      <c r="J93" s="61">
        <f t="shared" ref="J93" si="105">IFERROR(I93/I102,"-")</f>
        <v>5.066434736656162E-2</v>
      </c>
      <c r="K93" s="63">
        <f t="shared" ref="K93" si="106">IFERROR(I93/E92,"-")</f>
        <v>39412.897428998505</v>
      </c>
    </row>
    <row r="94" spans="2:11" ht="13.5" customHeight="1">
      <c r="B94" s="183"/>
      <c r="C94" s="183"/>
      <c r="D94" s="183"/>
      <c r="E94" s="180"/>
      <c r="F94" s="122">
        <v>3</v>
      </c>
      <c r="G94" s="88" t="s">
        <v>73</v>
      </c>
      <c r="H94" s="59" t="s">
        <v>74</v>
      </c>
      <c r="I94" s="60">
        <v>2624131758</v>
      </c>
      <c r="J94" s="61">
        <f t="shared" ref="J94" si="107">IFERROR(I94/I102,"-")</f>
        <v>5.0422411110825301E-2</v>
      </c>
      <c r="K94" s="63">
        <f>IFERROR(I94/E92,"-")</f>
        <v>39224.689955156951</v>
      </c>
    </row>
    <row r="95" spans="2:11" ht="13.5" customHeight="1">
      <c r="B95" s="183"/>
      <c r="C95" s="183"/>
      <c r="D95" s="183"/>
      <c r="E95" s="180"/>
      <c r="F95" s="122">
        <v>4</v>
      </c>
      <c r="G95" s="88" t="s">
        <v>71</v>
      </c>
      <c r="H95" s="59" t="s">
        <v>72</v>
      </c>
      <c r="I95" s="60">
        <v>2535533526</v>
      </c>
      <c r="J95" s="61">
        <f t="shared" ref="J95" si="108">IFERROR(I95/I102,"-")</f>
        <v>4.8720005557454343E-2</v>
      </c>
      <c r="K95" s="63">
        <f t="shared" ref="K95" si="109">IFERROR(I95/E92,"-")</f>
        <v>37900.351659192827</v>
      </c>
    </row>
    <row r="96" spans="2:11" ht="13.5" customHeight="1">
      <c r="B96" s="183"/>
      <c r="C96" s="183"/>
      <c r="D96" s="183"/>
      <c r="E96" s="180"/>
      <c r="F96" s="122">
        <v>5</v>
      </c>
      <c r="G96" s="88" t="s">
        <v>75</v>
      </c>
      <c r="H96" s="59" t="s">
        <v>76</v>
      </c>
      <c r="I96" s="60">
        <v>2483434217</v>
      </c>
      <c r="J96" s="61">
        <f t="shared" ref="J96" si="110">IFERROR(I96/I102,"-")</f>
        <v>4.7718922906410145E-2</v>
      </c>
      <c r="K96" s="63">
        <f t="shared" ref="K96" si="111">IFERROR(I96/E92,"-")</f>
        <v>37121.587698056799</v>
      </c>
    </row>
    <row r="97" spans="2:11" ht="13.5" customHeight="1">
      <c r="B97" s="183"/>
      <c r="C97" s="183"/>
      <c r="D97" s="183"/>
      <c r="E97" s="180"/>
      <c r="F97" s="122">
        <v>6</v>
      </c>
      <c r="G97" s="88" t="s">
        <v>85</v>
      </c>
      <c r="H97" s="59" t="s">
        <v>86</v>
      </c>
      <c r="I97" s="60">
        <v>1784691836</v>
      </c>
      <c r="J97" s="61">
        <f t="shared" ref="J97" si="112">IFERROR(I97/I102,"-")</f>
        <v>3.4292662777539389E-2</v>
      </c>
      <c r="K97" s="63">
        <f t="shared" ref="K97" si="113">IFERROR(I97/E92,"-")</f>
        <v>26677.008011958147</v>
      </c>
    </row>
    <row r="98" spans="2:11" ht="13.5" customHeight="1">
      <c r="B98" s="183"/>
      <c r="C98" s="183"/>
      <c r="D98" s="183"/>
      <c r="E98" s="180"/>
      <c r="F98" s="122">
        <v>7</v>
      </c>
      <c r="G98" s="88" t="s">
        <v>79</v>
      </c>
      <c r="H98" s="59" t="s">
        <v>80</v>
      </c>
      <c r="I98" s="60">
        <v>1743603983</v>
      </c>
      <c r="J98" s="61">
        <f t="shared" ref="J98" si="114">IFERROR(I98/I102,"-")</f>
        <v>3.3503164075993186E-2</v>
      </c>
      <c r="K98" s="63">
        <f t="shared" ref="K98" si="115">IFERROR(I98/E92,"-")</f>
        <v>26062.83980568012</v>
      </c>
    </row>
    <row r="99" spans="2:11" ht="13.5" customHeight="1">
      <c r="B99" s="183"/>
      <c r="C99" s="183"/>
      <c r="D99" s="183"/>
      <c r="E99" s="180"/>
      <c r="F99" s="122">
        <v>8</v>
      </c>
      <c r="G99" s="88" t="s">
        <v>81</v>
      </c>
      <c r="H99" s="59" t="s">
        <v>82</v>
      </c>
      <c r="I99" s="60">
        <v>1735078459</v>
      </c>
      <c r="J99" s="61">
        <f t="shared" ref="J99" si="116">IFERROR(I99/I102,"-")</f>
        <v>3.3339347044034837E-2</v>
      </c>
      <c r="K99" s="63">
        <f t="shared" ref="K99" si="117">IFERROR(I99/E92,"-")</f>
        <v>25935.402974588938</v>
      </c>
    </row>
    <row r="100" spans="2:11" ht="13.5" customHeight="1">
      <c r="B100" s="183"/>
      <c r="C100" s="183"/>
      <c r="D100" s="183"/>
      <c r="E100" s="180"/>
      <c r="F100" s="122">
        <v>9</v>
      </c>
      <c r="G100" s="88" t="s">
        <v>83</v>
      </c>
      <c r="H100" s="59" t="s">
        <v>84</v>
      </c>
      <c r="I100" s="60">
        <v>1700115626</v>
      </c>
      <c r="J100" s="61">
        <f t="shared" ref="J100" si="118">IFERROR(I100/I102,"-")</f>
        <v>3.2667539946791842E-2</v>
      </c>
      <c r="K100" s="63">
        <f t="shared" ref="K100" si="119">IFERROR(I100/E92,"-")</f>
        <v>25412.789626307924</v>
      </c>
    </row>
    <row r="101" spans="2:11" ht="13.5" customHeight="1">
      <c r="B101" s="183"/>
      <c r="C101" s="183"/>
      <c r="D101" s="183"/>
      <c r="E101" s="180"/>
      <c r="F101" s="123">
        <v>10</v>
      </c>
      <c r="G101" s="90" t="s">
        <v>90</v>
      </c>
      <c r="H101" s="64" t="s">
        <v>91</v>
      </c>
      <c r="I101" s="65">
        <v>1574954836</v>
      </c>
      <c r="J101" s="66">
        <f t="shared" ref="J101" si="120">IFERROR(I101/I102,"-")</f>
        <v>3.0262588751374137E-2</v>
      </c>
      <c r="K101" s="67">
        <f t="shared" ref="K101" si="121">IFERROR(I101/E92,"-")</f>
        <v>23541.925799701046</v>
      </c>
    </row>
    <row r="102" spans="2:11" ht="13.5" customHeight="1">
      <c r="B102" s="183"/>
      <c r="C102" s="183"/>
      <c r="D102" s="184"/>
      <c r="E102" s="181"/>
      <c r="F102" s="116" t="s">
        <v>156</v>
      </c>
      <c r="G102" s="91"/>
      <c r="H102" s="117"/>
      <c r="I102" s="68">
        <v>52042964630</v>
      </c>
      <c r="J102" s="69" t="s">
        <v>89</v>
      </c>
      <c r="K102" s="34">
        <f>IFERROR(I102/E92,"-")</f>
        <v>777921.74334828102</v>
      </c>
    </row>
    <row r="103" spans="2:11" ht="13.5" customHeight="1">
      <c r="B103" s="183"/>
      <c r="C103" s="183"/>
      <c r="D103" s="182" t="s">
        <v>158</v>
      </c>
      <c r="E103" s="179">
        <v>70556</v>
      </c>
      <c r="F103" s="121">
        <v>1</v>
      </c>
      <c r="G103" s="86" t="s">
        <v>69</v>
      </c>
      <c r="H103" s="55" t="s">
        <v>70</v>
      </c>
      <c r="I103" s="56">
        <v>4086579321</v>
      </c>
      <c r="J103" s="57">
        <f t="shared" ref="J103" si="122">IFERROR(I103/I113,"-")</f>
        <v>7.2995501905850732E-2</v>
      </c>
      <c r="K103" s="58">
        <f>IFERROR(I103/E103,"-")</f>
        <v>57919.657024207721</v>
      </c>
    </row>
    <row r="104" spans="2:11" ht="13.5" customHeight="1">
      <c r="B104" s="183"/>
      <c r="C104" s="183"/>
      <c r="D104" s="183"/>
      <c r="E104" s="180"/>
      <c r="F104" s="122">
        <v>2</v>
      </c>
      <c r="G104" s="88" t="s">
        <v>77</v>
      </c>
      <c r="H104" s="59" t="s">
        <v>78</v>
      </c>
      <c r="I104" s="60">
        <v>3019786593</v>
      </c>
      <c r="J104" s="61">
        <f t="shared" ref="J104" si="123">IFERROR(I104/I113,"-")</f>
        <v>5.3940183388060066E-2</v>
      </c>
      <c r="K104" s="63">
        <f t="shared" ref="K104" si="124">IFERROR(I104/E103,"-")</f>
        <v>42799.855334769542</v>
      </c>
    </row>
    <row r="105" spans="2:11" ht="13.5" customHeight="1">
      <c r="B105" s="183"/>
      <c r="C105" s="183"/>
      <c r="D105" s="183"/>
      <c r="E105" s="180"/>
      <c r="F105" s="122">
        <v>3</v>
      </c>
      <c r="G105" s="88" t="s">
        <v>73</v>
      </c>
      <c r="H105" s="59" t="s">
        <v>74</v>
      </c>
      <c r="I105" s="60">
        <v>2805781517</v>
      </c>
      <c r="J105" s="61">
        <f t="shared" ref="J105" si="125">IFERROR(I105/I113,"-")</f>
        <v>5.0117571196796613E-2</v>
      </c>
      <c r="K105" s="63">
        <f>IFERROR(I105/E103,"-")</f>
        <v>39766.731631611772</v>
      </c>
    </row>
    <row r="106" spans="2:11" ht="13.5" customHeight="1">
      <c r="B106" s="183"/>
      <c r="C106" s="183"/>
      <c r="D106" s="183"/>
      <c r="E106" s="180"/>
      <c r="F106" s="122">
        <v>4</v>
      </c>
      <c r="G106" s="88" t="s">
        <v>71</v>
      </c>
      <c r="H106" s="59" t="s">
        <v>72</v>
      </c>
      <c r="I106" s="60">
        <v>2788178165</v>
      </c>
      <c r="J106" s="61">
        <f t="shared" ref="J106" si="126">IFERROR(I106/I113,"-")</f>
        <v>4.9803135720685281E-2</v>
      </c>
      <c r="K106" s="63">
        <f t="shared" ref="K106" si="127">IFERROR(I106/E103,"-")</f>
        <v>39517.236875673225</v>
      </c>
    </row>
    <row r="107" spans="2:11" ht="13.5" customHeight="1">
      <c r="B107" s="183"/>
      <c r="C107" s="183"/>
      <c r="D107" s="183"/>
      <c r="E107" s="180"/>
      <c r="F107" s="122">
        <v>5</v>
      </c>
      <c r="G107" s="88" t="s">
        <v>75</v>
      </c>
      <c r="H107" s="59" t="s">
        <v>76</v>
      </c>
      <c r="I107" s="60">
        <v>2650809052</v>
      </c>
      <c r="J107" s="61">
        <f t="shared" ref="J107" si="128">IFERROR(I107/I113,"-")</f>
        <v>4.7349414267569619E-2</v>
      </c>
      <c r="K107" s="63">
        <f t="shared" ref="K107" si="129">IFERROR(I107/E103,"-")</f>
        <v>37570.285333635693</v>
      </c>
    </row>
    <row r="108" spans="2:11" ht="13.5" customHeight="1">
      <c r="B108" s="183"/>
      <c r="C108" s="183"/>
      <c r="D108" s="183"/>
      <c r="E108" s="180"/>
      <c r="F108" s="122">
        <v>6</v>
      </c>
      <c r="G108" s="88" t="s">
        <v>81</v>
      </c>
      <c r="H108" s="59" t="s">
        <v>82</v>
      </c>
      <c r="I108" s="60">
        <v>1885771493</v>
      </c>
      <c r="J108" s="61">
        <f t="shared" ref="J108" si="130">IFERROR(I108/I113,"-")</f>
        <v>3.3684122048950306E-2</v>
      </c>
      <c r="K108" s="63">
        <f t="shared" ref="K108" si="131">IFERROR(I108/E103,"-")</f>
        <v>26727.301618572481</v>
      </c>
    </row>
    <row r="109" spans="2:11" ht="13.5" customHeight="1">
      <c r="B109" s="183"/>
      <c r="C109" s="183"/>
      <c r="D109" s="183"/>
      <c r="E109" s="180"/>
      <c r="F109" s="122">
        <v>7</v>
      </c>
      <c r="G109" s="88" t="s">
        <v>90</v>
      </c>
      <c r="H109" s="59" t="s">
        <v>91</v>
      </c>
      <c r="I109" s="60">
        <v>1869450291</v>
      </c>
      <c r="J109" s="61">
        <f t="shared" ref="J109" si="132">IFERROR(I109/I113,"-")</f>
        <v>3.3392588656811176E-2</v>
      </c>
      <c r="K109" s="63">
        <f t="shared" ref="K109" si="133">IFERROR(I109/E103,"-")</f>
        <v>26495.978952888487</v>
      </c>
    </row>
    <row r="110" spans="2:11" ht="13.5" customHeight="1">
      <c r="B110" s="183"/>
      <c r="C110" s="183"/>
      <c r="D110" s="183"/>
      <c r="E110" s="180"/>
      <c r="F110" s="122">
        <v>8</v>
      </c>
      <c r="G110" s="88" t="s">
        <v>83</v>
      </c>
      <c r="H110" s="59" t="s">
        <v>84</v>
      </c>
      <c r="I110" s="60">
        <v>1769156441</v>
      </c>
      <c r="J110" s="61">
        <f t="shared" ref="J110" si="134">IFERROR(I110/I113,"-")</f>
        <v>3.1601114824112229E-2</v>
      </c>
      <c r="K110" s="63">
        <f t="shared" ref="K110" si="135">IFERROR(I110/E103,"-")</f>
        <v>25074.500269289641</v>
      </c>
    </row>
    <row r="111" spans="2:11" ht="13.5" customHeight="1">
      <c r="B111" s="183"/>
      <c r="C111" s="183"/>
      <c r="D111" s="183"/>
      <c r="E111" s="180"/>
      <c r="F111" s="122">
        <v>9</v>
      </c>
      <c r="G111" s="88" t="s">
        <v>85</v>
      </c>
      <c r="H111" s="59" t="s">
        <v>86</v>
      </c>
      <c r="I111" s="60">
        <v>1689245882</v>
      </c>
      <c r="J111" s="61">
        <f t="shared" ref="J111" si="136">IFERROR(I111/I113,"-")</f>
        <v>3.017373243321942E-2</v>
      </c>
      <c r="K111" s="63">
        <f t="shared" ref="K111" si="137">IFERROR(I111/E103,"-")</f>
        <v>23941.916803673677</v>
      </c>
    </row>
    <row r="112" spans="2:11" ht="13.5" customHeight="1">
      <c r="B112" s="183"/>
      <c r="C112" s="183"/>
      <c r="D112" s="183"/>
      <c r="E112" s="180"/>
      <c r="F112" s="123">
        <v>10</v>
      </c>
      <c r="G112" s="90" t="s">
        <v>87</v>
      </c>
      <c r="H112" s="64" t="s">
        <v>88</v>
      </c>
      <c r="I112" s="65">
        <v>1651948491</v>
      </c>
      <c r="J112" s="66">
        <f t="shared" ref="J112" si="138">IFERROR(I112/I113,"-")</f>
        <v>2.9507517106911369E-2</v>
      </c>
      <c r="K112" s="67">
        <f t="shared" ref="K112" si="139">IFERROR(I112/E103,"-")</f>
        <v>23413.295694200351</v>
      </c>
    </row>
    <row r="113" spans="2:11" ht="13.5" customHeight="1">
      <c r="B113" s="184"/>
      <c r="C113" s="184"/>
      <c r="D113" s="184"/>
      <c r="E113" s="181"/>
      <c r="F113" s="116" t="s">
        <v>156</v>
      </c>
      <c r="G113" s="91"/>
      <c r="H113" s="117"/>
      <c r="I113" s="68">
        <v>55983988250</v>
      </c>
      <c r="J113" s="69" t="s">
        <v>92</v>
      </c>
      <c r="K113" s="34">
        <f>IFERROR(I113/E103,"-")</f>
        <v>793468.85098361585</v>
      </c>
    </row>
    <row r="114" spans="2:11" ht="13.5" customHeight="1">
      <c r="B114" s="182">
        <v>3</v>
      </c>
      <c r="C114" s="182" t="s">
        <v>122</v>
      </c>
      <c r="D114" s="182" t="s">
        <v>54</v>
      </c>
      <c r="E114" s="179">
        <v>41260</v>
      </c>
      <c r="F114" s="113">
        <v>1</v>
      </c>
      <c r="G114" s="87" t="s">
        <v>69</v>
      </c>
      <c r="H114" s="55" t="s">
        <v>70</v>
      </c>
      <c r="I114" s="56">
        <v>2247688031</v>
      </c>
      <c r="J114" s="57">
        <f t="shared" ref="J114" si="140">IFERROR(I114/I124,"-")</f>
        <v>6.912061598524942E-2</v>
      </c>
      <c r="K114" s="58">
        <f>IFERROR(I114/E114,"-")</f>
        <v>54476.200460494423</v>
      </c>
    </row>
    <row r="115" spans="2:11" ht="13.5" customHeight="1">
      <c r="B115" s="183"/>
      <c r="C115" s="183"/>
      <c r="D115" s="183"/>
      <c r="E115" s="180"/>
      <c r="F115" s="114">
        <v>2</v>
      </c>
      <c r="G115" s="88">
        <v>1402</v>
      </c>
      <c r="H115" s="59" t="s">
        <v>72</v>
      </c>
      <c r="I115" s="60">
        <v>1684404018</v>
      </c>
      <c r="J115" s="61">
        <f t="shared" ref="J115" si="141">IFERROR(I115/I124,"-")</f>
        <v>5.1798577777001628E-2</v>
      </c>
      <c r="K115" s="63">
        <f>IFERROR(I115/E114,"-")</f>
        <v>40824.140038778482</v>
      </c>
    </row>
    <row r="116" spans="2:11" ht="13.5" customHeight="1">
      <c r="B116" s="183"/>
      <c r="C116" s="183"/>
      <c r="D116" s="183"/>
      <c r="E116" s="180"/>
      <c r="F116" s="114">
        <v>3</v>
      </c>
      <c r="G116" s="89">
        <v>1113</v>
      </c>
      <c r="H116" s="59" t="s">
        <v>74</v>
      </c>
      <c r="I116" s="60">
        <v>1550328654</v>
      </c>
      <c r="J116" s="61">
        <f t="shared" ref="J116" si="142">IFERROR(I116/I124,"-")</f>
        <v>4.7675509263795428E-2</v>
      </c>
      <c r="K116" s="63">
        <f>IFERROR(I116/E114,"-")</f>
        <v>37574.615947649057</v>
      </c>
    </row>
    <row r="117" spans="2:11" ht="13.5" customHeight="1">
      <c r="B117" s="183"/>
      <c r="C117" s="183"/>
      <c r="D117" s="183"/>
      <c r="E117" s="180"/>
      <c r="F117" s="114">
        <v>4</v>
      </c>
      <c r="G117" s="88" t="s">
        <v>77</v>
      </c>
      <c r="H117" s="59" t="s">
        <v>78</v>
      </c>
      <c r="I117" s="60">
        <v>1531205557</v>
      </c>
      <c r="J117" s="61">
        <f t="shared" ref="J117" si="143">IFERROR(I117/I124,"-")</f>
        <v>4.7087438221037059E-2</v>
      </c>
      <c r="K117" s="63">
        <f>IFERROR(I117/E114,"-")</f>
        <v>37111.13807561803</v>
      </c>
    </row>
    <row r="118" spans="2:11" ht="13.5" customHeight="1">
      <c r="B118" s="183"/>
      <c r="C118" s="183"/>
      <c r="D118" s="183"/>
      <c r="E118" s="180"/>
      <c r="F118" s="114">
        <v>5</v>
      </c>
      <c r="G118" s="88">
        <v>1901</v>
      </c>
      <c r="H118" s="59" t="s">
        <v>76</v>
      </c>
      <c r="I118" s="60">
        <v>1379595119</v>
      </c>
      <c r="J118" s="61">
        <f t="shared" ref="J118" si="144">IFERROR(I118/I124,"-")</f>
        <v>4.2425133346062412E-2</v>
      </c>
      <c r="K118" s="63">
        <f>IFERROR(I118/E114,"-")</f>
        <v>33436.624309258361</v>
      </c>
    </row>
    <row r="119" spans="2:11" ht="13.5" customHeight="1">
      <c r="B119" s="183"/>
      <c r="C119" s="183"/>
      <c r="D119" s="183"/>
      <c r="E119" s="180"/>
      <c r="F119" s="114">
        <v>6</v>
      </c>
      <c r="G119" s="89" t="s">
        <v>79</v>
      </c>
      <c r="H119" s="59" t="s">
        <v>80</v>
      </c>
      <c r="I119" s="60">
        <v>1277694884</v>
      </c>
      <c r="J119" s="61">
        <f t="shared" ref="J119" si="145">IFERROR(I119/I124,"-")</f>
        <v>3.9291510300915863E-2</v>
      </c>
      <c r="K119" s="63">
        <f>IFERROR(I119/E114,"-")</f>
        <v>30966.914299563741</v>
      </c>
    </row>
    <row r="120" spans="2:11" ht="13.5" customHeight="1">
      <c r="B120" s="183"/>
      <c r="C120" s="183"/>
      <c r="D120" s="183"/>
      <c r="E120" s="180"/>
      <c r="F120" s="114">
        <v>7</v>
      </c>
      <c r="G120" s="89" t="s">
        <v>81</v>
      </c>
      <c r="H120" s="59" t="s">
        <v>82</v>
      </c>
      <c r="I120" s="60">
        <v>1142795806</v>
      </c>
      <c r="J120" s="61">
        <f t="shared" ref="J120" si="146">IFERROR(I120/I124,"-")</f>
        <v>3.5143111039718657E-2</v>
      </c>
      <c r="K120" s="63">
        <f>IFERROR(I120/E114,"-")</f>
        <v>27697.426223945709</v>
      </c>
    </row>
    <row r="121" spans="2:11" ht="13.5" customHeight="1">
      <c r="B121" s="183"/>
      <c r="C121" s="183"/>
      <c r="D121" s="183"/>
      <c r="E121" s="180"/>
      <c r="F121" s="114">
        <v>8</v>
      </c>
      <c r="G121" s="89">
        <v>1309</v>
      </c>
      <c r="H121" s="59" t="s">
        <v>88</v>
      </c>
      <c r="I121" s="60">
        <v>995318903</v>
      </c>
      <c r="J121" s="61">
        <f t="shared" ref="J121" si="147">IFERROR(I121/I124,"-")</f>
        <v>3.0607920106472602E-2</v>
      </c>
      <c r="K121" s="63">
        <f>IFERROR(I121/E114,"-")</f>
        <v>24123.095079980612</v>
      </c>
    </row>
    <row r="122" spans="2:11" ht="13.5" customHeight="1">
      <c r="B122" s="183"/>
      <c r="C122" s="183"/>
      <c r="D122" s="183"/>
      <c r="E122" s="180"/>
      <c r="F122" s="114">
        <v>9</v>
      </c>
      <c r="G122" s="88">
        <v>1011</v>
      </c>
      <c r="H122" s="59" t="s">
        <v>91</v>
      </c>
      <c r="I122" s="60">
        <v>965749852</v>
      </c>
      <c r="J122" s="61">
        <f t="shared" ref="J122" si="148">IFERROR(I122/I124,"-")</f>
        <v>2.9698616417067825E-2</v>
      </c>
      <c r="K122" s="63">
        <f>IFERROR(I122/E114,"-")</f>
        <v>23406.443334949105</v>
      </c>
    </row>
    <row r="123" spans="2:11" ht="13.5" customHeight="1">
      <c r="B123" s="183"/>
      <c r="C123" s="183"/>
      <c r="D123" s="183"/>
      <c r="E123" s="180"/>
      <c r="F123" s="115">
        <v>10</v>
      </c>
      <c r="G123" s="90">
        <v>1302</v>
      </c>
      <c r="H123" s="64" t="s">
        <v>104</v>
      </c>
      <c r="I123" s="65">
        <v>900493148</v>
      </c>
      <c r="J123" s="66">
        <f t="shared" ref="J123" si="149">IFERROR(I123/I124,"-")</f>
        <v>2.7691850569033158E-2</v>
      </c>
      <c r="K123" s="67">
        <f>IFERROR(I123/E114,"-")</f>
        <v>21824.84604944256</v>
      </c>
    </row>
    <row r="124" spans="2:11" ht="13.5" customHeight="1">
      <c r="B124" s="183"/>
      <c r="C124" s="183"/>
      <c r="D124" s="184"/>
      <c r="E124" s="181"/>
      <c r="F124" s="116" t="s">
        <v>156</v>
      </c>
      <c r="G124" s="91"/>
      <c r="H124" s="117"/>
      <c r="I124" s="68">
        <v>32518344910</v>
      </c>
      <c r="J124" s="69" t="s">
        <v>89</v>
      </c>
      <c r="K124" s="34">
        <f>IFERROR(I124/E114,"-")</f>
        <v>788132.45055744064</v>
      </c>
    </row>
    <row r="125" spans="2:11" ht="13.5" customHeight="1">
      <c r="B125" s="183"/>
      <c r="C125" s="183"/>
      <c r="D125" s="182" t="s">
        <v>55</v>
      </c>
      <c r="E125" s="179">
        <v>41693</v>
      </c>
      <c r="F125" s="113">
        <v>1</v>
      </c>
      <c r="G125" s="87" t="s">
        <v>69</v>
      </c>
      <c r="H125" s="55" t="s">
        <v>70</v>
      </c>
      <c r="I125" s="56">
        <v>2289450121</v>
      </c>
      <c r="J125" s="57">
        <f t="shared" ref="J125" si="150">IFERROR(I125/I135,"-")</f>
        <v>7.0886335331975636E-2</v>
      </c>
      <c r="K125" s="58">
        <f>IFERROR(I125/E125,"-")</f>
        <v>54912.098457774686</v>
      </c>
    </row>
    <row r="126" spans="2:11" ht="13.5" customHeight="1">
      <c r="B126" s="183"/>
      <c r="C126" s="183"/>
      <c r="D126" s="183"/>
      <c r="E126" s="180"/>
      <c r="F126" s="114">
        <v>2</v>
      </c>
      <c r="G126" s="88" t="s">
        <v>71</v>
      </c>
      <c r="H126" s="59" t="s">
        <v>72</v>
      </c>
      <c r="I126" s="60">
        <v>1654971273</v>
      </c>
      <c r="J126" s="61">
        <f t="shared" ref="J126" si="151">IFERROR(I126/I135,"-")</f>
        <v>5.1241495740218662E-2</v>
      </c>
      <c r="K126" s="63">
        <f t="shared" ref="K126" si="152">IFERROR(I126/E125,"-")</f>
        <v>39694.223802556786</v>
      </c>
    </row>
    <row r="127" spans="2:11" ht="13.5" customHeight="1">
      <c r="B127" s="183"/>
      <c r="C127" s="183"/>
      <c r="D127" s="183"/>
      <c r="E127" s="180"/>
      <c r="F127" s="114">
        <v>3</v>
      </c>
      <c r="G127" s="88" t="s">
        <v>73</v>
      </c>
      <c r="H127" s="59" t="s">
        <v>74</v>
      </c>
      <c r="I127" s="60">
        <v>1546450281</v>
      </c>
      <c r="J127" s="61">
        <f t="shared" ref="J127" si="153">IFERROR(I127/I135,"-")</f>
        <v>4.7881450741242837E-2</v>
      </c>
      <c r="K127" s="63">
        <f t="shared" ref="K127" si="154">IFERROR(I127/E125,"-")</f>
        <v>37091.365001319165</v>
      </c>
    </row>
    <row r="128" spans="2:11" ht="13.5" customHeight="1">
      <c r="B128" s="183"/>
      <c r="C128" s="183"/>
      <c r="D128" s="183"/>
      <c r="E128" s="180"/>
      <c r="F128" s="114">
        <v>4</v>
      </c>
      <c r="G128" s="89" t="s">
        <v>75</v>
      </c>
      <c r="H128" s="59" t="s">
        <v>76</v>
      </c>
      <c r="I128" s="60">
        <v>1452851272</v>
      </c>
      <c r="J128" s="61">
        <f t="shared" ref="J128" si="155">IFERROR(I128/I135,"-")</f>
        <v>4.4983422661113021E-2</v>
      </c>
      <c r="K128" s="63">
        <f t="shared" ref="K128" si="156">IFERROR(I128/E125,"-")</f>
        <v>34846.407598397811</v>
      </c>
    </row>
    <row r="129" spans="2:11" ht="13.5" customHeight="1">
      <c r="B129" s="183"/>
      <c r="C129" s="183"/>
      <c r="D129" s="183"/>
      <c r="E129" s="180"/>
      <c r="F129" s="114">
        <v>5</v>
      </c>
      <c r="G129" s="88" t="s">
        <v>77</v>
      </c>
      <c r="H129" s="59" t="s">
        <v>78</v>
      </c>
      <c r="I129" s="60">
        <v>1368270448</v>
      </c>
      <c r="J129" s="61">
        <f t="shared" ref="J129" si="157">IFERROR(I129/I135,"-")</f>
        <v>4.2364617124480489E-2</v>
      </c>
      <c r="K129" s="63">
        <f t="shared" ref="K129" si="158">IFERROR(I129/E125,"-")</f>
        <v>32817.749934041683</v>
      </c>
    </row>
    <row r="130" spans="2:11" ht="13.5" customHeight="1">
      <c r="B130" s="183"/>
      <c r="C130" s="183"/>
      <c r="D130" s="183"/>
      <c r="E130" s="180"/>
      <c r="F130" s="114">
        <v>6</v>
      </c>
      <c r="G130" s="89" t="s">
        <v>79</v>
      </c>
      <c r="H130" s="59" t="s">
        <v>80</v>
      </c>
      <c r="I130" s="60">
        <v>1241407401</v>
      </c>
      <c r="J130" s="61">
        <f t="shared" ref="J130" si="159">IFERROR(I130/I135,"-")</f>
        <v>3.843666236871135E-2</v>
      </c>
      <c r="K130" s="63">
        <f t="shared" ref="K130" si="160">IFERROR(I130/E125,"-")</f>
        <v>29774.959849375195</v>
      </c>
    </row>
    <row r="131" spans="2:11" ht="13.5" customHeight="1">
      <c r="B131" s="183"/>
      <c r="C131" s="183"/>
      <c r="D131" s="183"/>
      <c r="E131" s="180"/>
      <c r="F131" s="114">
        <v>7</v>
      </c>
      <c r="G131" s="89" t="s">
        <v>81</v>
      </c>
      <c r="H131" s="59" t="s">
        <v>82</v>
      </c>
      <c r="I131" s="60">
        <v>1147639154</v>
      </c>
      <c r="J131" s="61">
        <f t="shared" ref="J131" si="161">IFERROR(I131/I135,"-")</f>
        <v>3.5533394313484949E-2</v>
      </c>
      <c r="K131" s="63">
        <f t="shared" ref="K131" si="162">IFERROR(I131/E125,"-")</f>
        <v>27525.943299834504</v>
      </c>
    </row>
    <row r="132" spans="2:11" ht="13.5" customHeight="1">
      <c r="B132" s="183"/>
      <c r="C132" s="183"/>
      <c r="D132" s="183"/>
      <c r="E132" s="180"/>
      <c r="F132" s="114">
        <v>8</v>
      </c>
      <c r="G132" s="89" t="s">
        <v>87</v>
      </c>
      <c r="H132" s="59" t="s">
        <v>88</v>
      </c>
      <c r="I132" s="60">
        <v>983195869</v>
      </c>
      <c r="J132" s="61">
        <f t="shared" ref="J132" si="163">IFERROR(I132/I135,"-")</f>
        <v>3.0441873979986652E-2</v>
      </c>
      <c r="K132" s="63">
        <f t="shared" ref="K132" si="164">IFERROR(I132/E125,"-")</f>
        <v>23581.797160194757</v>
      </c>
    </row>
    <row r="133" spans="2:11" ht="13.5" customHeight="1">
      <c r="B133" s="183"/>
      <c r="C133" s="183"/>
      <c r="D133" s="183"/>
      <c r="E133" s="180"/>
      <c r="F133" s="114">
        <v>9</v>
      </c>
      <c r="G133" s="88" t="s">
        <v>90</v>
      </c>
      <c r="H133" s="59" t="s">
        <v>91</v>
      </c>
      <c r="I133" s="60">
        <v>958339212</v>
      </c>
      <c r="J133" s="61">
        <f t="shared" ref="J133" si="165">IFERROR(I133/I135,"-")</f>
        <v>2.9672258032833243E-2</v>
      </c>
      <c r="K133" s="63">
        <f t="shared" ref="K133" si="166">IFERROR(I133/E125,"-")</f>
        <v>22985.614179838343</v>
      </c>
    </row>
    <row r="134" spans="2:11" ht="13.5" customHeight="1">
      <c r="B134" s="183"/>
      <c r="C134" s="183"/>
      <c r="D134" s="183"/>
      <c r="E134" s="180"/>
      <c r="F134" s="115">
        <v>10</v>
      </c>
      <c r="G134" s="92" t="s">
        <v>83</v>
      </c>
      <c r="H134" s="64" t="s">
        <v>84</v>
      </c>
      <c r="I134" s="65">
        <v>934255253</v>
      </c>
      <c r="J134" s="66">
        <f t="shared" ref="J134" si="167">IFERROR(I134/I135,"-")</f>
        <v>2.8926566489638643E-2</v>
      </c>
      <c r="K134" s="67">
        <f t="shared" ref="K134" si="168">IFERROR(I134/E125,"-")</f>
        <v>22407.964238601206</v>
      </c>
    </row>
    <row r="135" spans="2:11" ht="13.5" customHeight="1">
      <c r="B135" s="183"/>
      <c r="C135" s="183"/>
      <c r="D135" s="184"/>
      <c r="E135" s="181"/>
      <c r="F135" s="116" t="s">
        <v>156</v>
      </c>
      <c r="G135" s="91"/>
      <c r="H135" s="117"/>
      <c r="I135" s="68">
        <v>32297481740</v>
      </c>
      <c r="J135" s="69" t="s">
        <v>92</v>
      </c>
      <c r="K135" s="34">
        <f t="shared" ref="K135" si="169">IFERROR(I135/E125,"-")</f>
        <v>774649.98297076253</v>
      </c>
    </row>
    <row r="136" spans="2:11" ht="13.5" customHeight="1">
      <c r="B136" s="183"/>
      <c r="C136" s="183"/>
      <c r="D136" s="182" t="s">
        <v>56</v>
      </c>
      <c r="E136" s="179">
        <v>42898</v>
      </c>
      <c r="F136" s="113">
        <v>1</v>
      </c>
      <c r="G136" s="87" t="s">
        <v>69</v>
      </c>
      <c r="H136" s="55" t="s">
        <v>70</v>
      </c>
      <c r="I136" s="56">
        <v>2443360669</v>
      </c>
      <c r="J136" s="57">
        <f t="shared" ref="J136" si="170">IFERROR(I136/I146,"-")</f>
        <v>7.3724416503580026E-2</v>
      </c>
      <c r="K136" s="58">
        <f>IFERROR(I136/E136,"-")</f>
        <v>56957.449508135578</v>
      </c>
    </row>
    <row r="137" spans="2:11" ht="13.5" customHeight="1">
      <c r="B137" s="183"/>
      <c r="C137" s="183"/>
      <c r="D137" s="183"/>
      <c r="E137" s="180"/>
      <c r="F137" s="114">
        <v>2</v>
      </c>
      <c r="G137" s="88" t="s">
        <v>71</v>
      </c>
      <c r="H137" s="59" t="s">
        <v>72</v>
      </c>
      <c r="I137" s="60">
        <v>1658592277</v>
      </c>
      <c r="J137" s="61">
        <f t="shared" ref="J137" si="171">IFERROR(I137/I146,"-")</f>
        <v>5.0045312339915202E-2</v>
      </c>
      <c r="K137" s="63">
        <f t="shared" ref="K137" si="172">IFERROR(I137/E136,"-")</f>
        <v>38663.627138794349</v>
      </c>
    </row>
    <row r="138" spans="2:11" ht="13.5" customHeight="1">
      <c r="B138" s="183"/>
      <c r="C138" s="183"/>
      <c r="D138" s="183"/>
      <c r="E138" s="180"/>
      <c r="F138" s="114">
        <v>3</v>
      </c>
      <c r="G138" s="88" t="s">
        <v>73</v>
      </c>
      <c r="H138" s="59" t="s">
        <v>74</v>
      </c>
      <c r="I138" s="60">
        <v>1636298973</v>
      </c>
      <c r="J138" s="61">
        <f t="shared" ref="J138" si="173">IFERROR(I138/I146,"-")</f>
        <v>4.9372648311968158E-2</v>
      </c>
      <c r="K138" s="63">
        <f t="shared" ref="K138" si="174">IFERROR(I138/E136,"-")</f>
        <v>38143.945475313536</v>
      </c>
    </row>
    <row r="139" spans="2:11" ht="13.5" customHeight="1">
      <c r="B139" s="183"/>
      <c r="C139" s="183"/>
      <c r="D139" s="183"/>
      <c r="E139" s="180"/>
      <c r="F139" s="114">
        <v>4</v>
      </c>
      <c r="G139" s="88" t="s">
        <v>75</v>
      </c>
      <c r="H139" s="59" t="s">
        <v>76</v>
      </c>
      <c r="I139" s="60">
        <v>1473782912</v>
      </c>
      <c r="J139" s="61">
        <f t="shared" ref="J139" si="175">IFERROR(I139/I146,"-")</f>
        <v>4.4468991671465355E-2</v>
      </c>
      <c r="K139" s="63">
        <f t="shared" ref="K139" si="176">IFERROR(I139/E136,"-")</f>
        <v>34355.515688377083</v>
      </c>
    </row>
    <row r="140" spans="2:11" ht="13.5" customHeight="1">
      <c r="B140" s="183"/>
      <c r="C140" s="183"/>
      <c r="D140" s="183"/>
      <c r="E140" s="180"/>
      <c r="F140" s="114">
        <v>5</v>
      </c>
      <c r="G140" s="89" t="s">
        <v>77</v>
      </c>
      <c r="H140" s="59" t="s">
        <v>78</v>
      </c>
      <c r="I140" s="60">
        <v>1436490758</v>
      </c>
      <c r="J140" s="61">
        <f t="shared" ref="J140" si="177">IFERROR(I140/I146,"-")</f>
        <v>4.3343761848175753E-2</v>
      </c>
      <c r="K140" s="63">
        <f t="shared" ref="K140" si="178">IFERROR(I140/E136,"-")</f>
        <v>33486.194181546925</v>
      </c>
    </row>
    <row r="141" spans="2:11" ht="13.5" customHeight="1">
      <c r="B141" s="183"/>
      <c r="C141" s="183"/>
      <c r="D141" s="183"/>
      <c r="E141" s="180"/>
      <c r="F141" s="114">
        <v>6</v>
      </c>
      <c r="G141" s="89" t="s">
        <v>79</v>
      </c>
      <c r="H141" s="59" t="s">
        <v>80</v>
      </c>
      <c r="I141" s="60">
        <v>1227679685</v>
      </c>
      <c r="J141" s="61">
        <f t="shared" ref="J141" si="179">IFERROR(I141/I146,"-")</f>
        <v>3.7043228852074124E-2</v>
      </c>
      <c r="K141" s="63">
        <f t="shared" ref="K141" si="180">IFERROR(I141/E136,"-")</f>
        <v>28618.576273952167</v>
      </c>
    </row>
    <row r="142" spans="2:11" ht="13.5" customHeight="1">
      <c r="B142" s="183"/>
      <c r="C142" s="183"/>
      <c r="D142" s="183"/>
      <c r="E142" s="180"/>
      <c r="F142" s="114">
        <v>7</v>
      </c>
      <c r="G142" s="89" t="s">
        <v>81</v>
      </c>
      <c r="H142" s="59" t="s">
        <v>82</v>
      </c>
      <c r="I142" s="60">
        <v>1205051877</v>
      </c>
      <c r="J142" s="61">
        <f t="shared" ref="J142" si="181">IFERROR(I142/I146,"-")</f>
        <v>3.636047171240149E-2</v>
      </c>
      <c r="K142" s="63">
        <f t="shared" ref="K142" si="182">IFERROR(I142/E136,"-")</f>
        <v>28091.096950906802</v>
      </c>
    </row>
    <row r="143" spans="2:11" ht="13.5" customHeight="1">
      <c r="B143" s="183"/>
      <c r="C143" s="183"/>
      <c r="D143" s="183"/>
      <c r="E143" s="180"/>
      <c r="F143" s="114">
        <v>8</v>
      </c>
      <c r="G143" s="89" t="s">
        <v>90</v>
      </c>
      <c r="H143" s="59" t="s">
        <v>91</v>
      </c>
      <c r="I143" s="60">
        <v>1114188140</v>
      </c>
      <c r="J143" s="61">
        <f t="shared" ref="J143" si="183">IFERROR(I143/I146,"-")</f>
        <v>3.3618806891218371E-2</v>
      </c>
      <c r="K143" s="63">
        <f t="shared" ref="K143" si="184">IFERROR(I143/E136,"-")</f>
        <v>25972.962375868337</v>
      </c>
    </row>
    <row r="144" spans="2:11" ht="13.5" customHeight="1">
      <c r="B144" s="183"/>
      <c r="C144" s="183"/>
      <c r="D144" s="183"/>
      <c r="E144" s="180"/>
      <c r="F144" s="114">
        <v>9</v>
      </c>
      <c r="G144" s="88" t="s">
        <v>87</v>
      </c>
      <c r="H144" s="59" t="s">
        <v>88</v>
      </c>
      <c r="I144" s="60">
        <v>962359227</v>
      </c>
      <c r="J144" s="61">
        <f t="shared" ref="J144" si="185">IFERROR(I144/I146,"-")</f>
        <v>2.9037617482174226E-2</v>
      </c>
      <c r="K144" s="63">
        <f t="shared" ref="K144" si="186">IFERROR(I144/E136,"-")</f>
        <v>22433.661872348363</v>
      </c>
    </row>
    <row r="145" spans="2:11" ht="13.5" customHeight="1">
      <c r="B145" s="183"/>
      <c r="C145" s="183"/>
      <c r="D145" s="183"/>
      <c r="E145" s="180"/>
      <c r="F145" s="115">
        <v>10</v>
      </c>
      <c r="G145" s="90" t="s">
        <v>99</v>
      </c>
      <c r="H145" s="64" t="s">
        <v>100</v>
      </c>
      <c r="I145" s="65">
        <v>959302944</v>
      </c>
      <c r="J145" s="66">
        <f t="shared" ref="J145" si="187">IFERROR(I145/I146,"-")</f>
        <v>2.8945399135655196E-2</v>
      </c>
      <c r="K145" s="67">
        <f t="shared" ref="K145" si="188">IFERROR(I145/E136,"-")</f>
        <v>22362.41652291482</v>
      </c>
    </row>
    <row r="146" spans="2:11" ht="13.5" customHeight="1">
      <c r="B146" s="183"/>
      <c r="C146" s="183"/>
      <c r="D146" s="184"/>
      <c r="E146" s="181"/>
      <c r="F146" s="116" t="s">
        <v>156</v>
      </c>
      <c r="G146" s="91"/>
      <c r="H146" s="117"/>
      <c r="I146" s="68">
        <v>33141810880</v>
      </c>
      <c r="J146" s="69" t="s">
        <v>92</v>
      </c>
      <c r="K146" s="34">
        <f>IFERROR(I146/E136,"-")</f>
        <v>772572.40151055995</v>
      </c>
    </row>
    <row r="147" spans="2:11" ht="13.5" customHeight="1">
      <c r="B147" s="183"/>
      <c r="C147" s="183"/>
      <c r="D147" s="182" t="s">
        <v>157</v>
      </c>
      <c r="E147" s="179">
        <v>44796</v>
      </c>
      <c r="F147" s="121">
        <v>1</v>
      </c>
      <c r="G147" s="88" t="s">
        <v>69</v>
      </c>
      <c r="H147" s="55" t="s">
        <v>70</v>
      </c>
      <c r="I147" s="56">
        <v>2671178983</v>
      </c>
      <c r="J147" s="57">
        <f t="shared" ref="J147" si="189">IFERROR(I147/I157,"-")</f>
        <v>7.5060448168820029E-2</v>
      </c>
      <c r="K147" s="58">
        <f>IFERROR(I147/E147,"-")</f>
        <v>59629.854964728991</v>
      </c>
    </row>
    <row r="148" spans="2:11" ht="13.5" customHeight="1">
      <c r="B148" s="183"/>
      <c r="C148" s="183"/>
      <c r="D148" s="183"/>
      <c r="E148" s="180"/>
      <c r="F148" s="122">
        <v>2</v>
      </c>
      <c r="G148" s="88" t="s">
        <v>99</v>
      </c>
      <c r="H148" s="59" t="s">
        <v>100</v>
      </c>
      <c r="I148" s="60">
        <v>1923599667</v>
      </c>
      <c r="J148" s="61">
        <f t="shared" ref="J148" si="190">IFERROR(I148/I157,"-")</f>
        <v>5.4053380182054599E-2</v>
      </c>
      <c r="K148" s="63">
        <f t="shared" ref="K148" si="191">IFERROR(I148/E147,"-")</f>
        <v>42941.326613983394</v>
      </c>
    </row>
    <row r="149" spans="2:11" ht="13.5" customHeight="1">
      <c r="B149" s="183"/>
      <c r="C149" s="183"/>
      <c r="D149" s="183"/>
      <c r="E149" s="180"/>
      <c r="F149" s="122">
        <v>3</v>
      </c>
      <c r="G149" s="88" t="s">
        <v>73</v>
      </c>
      <c r="H149" s="59" t="s">
        <v>74</v>
      </c>
      <c r="I149" s="60">
        <v>1701416028</v>
      </c>
      <c r="J149" s="61">
        <f t="shared" ref="J149" si="192">IFERROR(I149/I157,"-")</f>
        <v>4.7809993413419141E-2</v>
      </c>
      <c r="K149" s="63">
        <f t="shared" ref="K149" si="193">IFERROR(I149/E147,"-")</f>
        <v>37981.427538173048</v>
      </c>
    </row>
    <row r="150" spans="2:11" ht="13.5" customHeight="1">
      <c r="B150" s="183"/>
      <c r="C150" s="183"/>
      <c r="D150" s="183"/>
      <c r="E150" s="180"/>
      <c r="F150" s="122">
        <v>4</v>
      </c>
      <c r="G150" s="88" t="s">
        <v>71</v>
      </c>
      <c r="H150" s="59" t="s">
        <v>72</v>
      </c>
      <c r="I150" s="60">
        <v>1686520606</v>
      </c>
      <c r="J150" s="61">
        <f t="shared" ref="J150" si="194">IFERROR(I150/I157,"-")</f>
        <v>4.7391430277777806E-2</v>
      </c>
      <c r="K150" s="63">
        <f t="shared" ref="K150" si="195">IFERROR(I150/E147,"-")</f>
        <v>37648.910750959905</v>
      </c>
    </row>
    <row r="151" spans="2:11" ht="13.5" customHeight="1">
      <c r="B151" s="183"/>
      <c r="C151" s="183"/>
      <c r="D151" s="183"/>
      <c r="E151" s="180"/>
      <c r="F151" s="122">
        <v>5</v>
      </c>
      <c r="G151" s="88" t="s">
        <v>75</v>
      </c>
      <c r="H151" s="59" t="s">
        <v>76</v>
      </c>
      <c r="I151" s="60">
        <v>1682664604</v>
      </c>
      <c r="J151" s="61">
        <f t="shared" ref="J151" si="196">IFERROR(I151/I157,"-")</f>
        <v>4.7283076161448695E-2</v>
      </c>
      <c r="K151" s="63">
        <f t="shared" ref="K151" si="197">IFERROR(I151/E147,"-")</f>
        <v>37562.831592106435</v>
      </c>
    </row>
    <row r="152" spans="2:11" ht="13.5" customHeight="1">
      <c r="B152" s="183"/>
      <c r="C152" s="183"/>
      <c r="D152" s="183"/>
      <c r="E152" s="180"/>
      <c r="F152" s="122">
        <v>6</v>
      </c>
      <c r="G152" s="88" t="s">
        <v>77</v>
      </c>
      <c r="H152" s="59" t="s">
        <v>78</v>
      </c>
      <c r="I152" s="60">
        <v>1643583824</v>
      </c>
      <c r="J152" s="61">
        <f t="shared" ref="J152" si="198">IFERROR(I152/I157,"-")</f>
        <v>4.6184901580016292E-2</v>
      </c>
      <c r="K152" s="63">
        <f t="shared" ref="K152" si="199">IFERROR(I152/E147,"-")</f>
        <v>36690.414858469507</v>
      </c>
    </row>
    <row r="153" spans="2:11" ht="13.5" customHeight="1">
      <c r="B153" s="183"/>
      <c r="C153" s="183"/>
      <c r="D153" s="183"/>
      <c r="E153" s="180"/>
      <c r="F153" s="122">
        <v>7</v>
      </c>
      <c r="G153" s="88" t="s">
        <v>79</v>
      </c>
      <c r="H153" s="59" t="s">
        <v>80</v>
      </c>
      <c r="I153" s="60">
        <v>1249131558</v>
      </c>
      <c r="J153" s="61">
        <f t="shared" ref="J153" si="200">IFERROR(I153/I157,"-")</f>
        <v>3.5100745836205316E-2</v>
      </c>
      <c r="K153" s="63">
        <f t="shared" ref="K153" si="201">IFERROR(I153/E147,"-")</f>
        <v>27884.89057058666</v>
      </c>
    </row>
    <row r="154" spans="2:11" ht="13.5" customHeight="1">
      <c r="B154" s="183"/>
      <c r="C154" s="183"/>
      <c r="D154" s="183"/>
      <c r="E154" s="180"/>
      <c r="F154" s="122">
        <v>8</v>
      </c>
      <c r="G154" s="88" t="s">
        <v>81</v>
      </c>
      <c r="H154" s="59" t="s">
        <v>82</v>
      </c>
      <c r="I154" s="60">
        <v>1246074853</v>
      </c>
      <c r="J154" s="61">
        <f t="shared" ref="J154" si="202">IFERROR(I154/I157,"-")</f>
        <v>3.501485206095474E-2</v>
      </c>
      <c r="K154" s="63">
        <f t="shared" ref="K154" si="203">IFERROR(I154/E147,"-")</f>
        <v>27816.654455754979</v>
      </c>
    </row>
    <row r="155" spans="2:11" ht="13.5" customHeight="1">
      <c r="B155" s="183"/>
      <c r="C155" s="183"/>
      <c r="D155" s="183"/>
      <c r="E155" s="180"/>
      <c r="F155" s="122">
        <v>9</v>
      </c>
      <c r="G155" s="88" t="s">
        <v>90</v>
      </c>
      <c r="H155" s="59" t="s">
        <v>91</v>
      </c>
      <c r="I155" s="60">
        <v>1035873448</v>
      </c>
      <c r="J155" s="61">
        <f t="shared" ref="J155" si="204">IFERROR(I155/I157,"-")</f>
        <v>2.9108167497535632E-2</v>
      </c>
      <c r="K155" s="63">
        <f t="shared" ref="K155" si="205">IFERROR(I155/E147,"-")</f>
        <v>23124.239842843112</v>
      </c>
    </row>
    <row r="156" spans="2:11" ht="13.5" customHeight="1">
      <c r="B156" s="183"/>
      <c r="C156" s="183"/>
      <c r="D156" s="183"/>
      <c r="E156" s="180"/>
      <c r="F156" s="123">
        <v>10</v>
      </c>
      <c r="G156" s="88" t="s">
        <v>87</v>
      </c>
      <c r="H156" s="64" t="s">
        <v>88</v>
      </c>
      <c r="I156" s="65">
        <v>989376628</v>
      </c>
      <c r="J156" s="66">
        <f t="shared" ref="J156" si="206">IFERROR(I156/I157,"-")</f>
        <v>2.7801601307161802E-2</v>
      </c>
      <c r="K156" s="67">
        <f t="shared" ref="K156" si="207">IFERROR(I156/E147,"-")</f>
        <v>22086.271720689347</v>
      </c>
    </row>
    <row r="157" spans="2:11" ht="13.5" customHeight="1">
      <c r="B157" s="183"/>
      <c r="C157" s="183"/>
      <c r="D157" s="184"/>
      <c r="E157" s="181"/>
      <c r="F157" s="116" t="s">
        <v>156</v>
      </c>
      <c r="G157" s="91"/>
      <c r="H157" s="117"/>
      <c r="I157" s="68">
        <v>35587037490</v>
      </c>
      <c r="J157" s="69" t="s">
        <v>92</v>
      </c>
      <c r="K157" s="34">
        <f>IFERROR(I157/E147,"-")</f>
        <v>794424.44615590677</v>
      </c>
    </row>
    <row r="158" spans="2:11" ht="13.5" customHeight="1">
      <c r="B158" s="183"/>
      <c r="C158" s="183"/>
      <c r="D158" s="182" t="s">
        <v>158</v>
      </c>
      <c r="E158" s="179">
        <v>46653</v>
      </c>
      <c r="F158" s="121">
        <v>1</v>
      </c>
      <c r="G158" s="88" t="s">
        <v>69</v>
      </c>
      <c r="H158" s="55" t="s">
        <v>70</v>
      </c>
      <c r="I158" s="56">
        <v>2944925658</v>
      </c>
      <c r="J158" s="57">
        <f t="shared" ref="J158" si="208">IFERROR(I158/I168,"-")</f>
        <v>8.0479442092739037E-2</v>
      </c>
      <c r="K158" s="58">
        <f>IFERROR(I158/E158,"-")</f>
        <v>63124.03613915504</v>
      </c>
    </row>
    <row r="159" spans="2:11" ht="13.5" customHeight="1">
      <c r="B159" s="183"/>
      <c r="C159" s="183"/>
      <c r="D159" s="183"/>
      <c r="E159" s="180"/>
      <c r="F159" s="122">
        <v>2</v>
      </c>
      <c r="G159" s="88" t="s">
        <v>77</v>
      </c>
      <c r="H159" s="59" t="s">
        <v>78</v>
      </c>
      <c r="I159" s="60">
        <v>2013211345</v>
      </c>
      <c r="J159" s="61">
        <f t="shared" ref="J159" si="209">IFERROR(I159/I168,"-")</f>
        <v>5.5017390819436698E-2</v>
      </c>
      <c r="K159" s="63">
        <f t="shared" ref="K159" si="210">IFERROR(I159/E158,"-")</f>
        <v>43152.880736501407</v>
      </c>
    </row>
    <row r="160" spans="2:11" ht="13.5" customHeight="1">
      <c r="B160" s="183"/>
      <c r="C160" s="183"/>
      <c r="D160" s="183"/>
      <c r="E160" s="180"/>
      <c r="F160" s="122">
        <v>3</v>
      </c>
      <c r="G160" s="88" t="s">
        <v>73</v>
      </c>
      <c r="H160" s="59" t="s">
        <v>74</v>
      </c>
      <c r="I160" s="60">
        <v>1815078379</v>
      </c>
      <c r="J160" s="61">
        <f t="shared" ref="J160" si="211">IFERROR(I160/I168,"-")</f>
        <v>4.9602778562403069E-2</v>
      </c>
      <c r="K160" s="63">
        <f t="shared" ref="K160" si="212">IFERROR(I160/E158,"-")</f>
        <v>38905.930572524812</v>
      </c>
    </row>
    <row r="161" spans="2:11" ht="13.5" customHeight="1">
      <c r="B161" s="183"/>
      <c r="C161" s="183"/>
      <c r="D161" s="183"/>
      <c r="E161" s="180"/>
      <c r="F161" s="122">
        <v>4</v>
      </c>
      <c r="G161" s="88" t="s">
        <v>71</v>
      </c>
      <c r="H161" s="59" t="s">
        <v>72</v>
      </c>
      <c r="I161" s="60">
        <v>1779545471</v>
      </c>
      <c r="J161" s="61">
        <f t="shared" ref="J161" si="213">IFERROR(I161/I168,"-")</f>
        <v>4.8631729054241721E-2</v>
      </c>
      <c r="K161" s="63">
        <f t="shared" ref="K161" si="214">IFERROR(I161/E158,"-")</f>
        <v>38144.288062932719</v>
      </c>
    </row>
    <row r="162" spans="2:11" ht="13.5" customHeight="1">
      <c r="B162" s="183"/>
      <c r="C162" s="183"/>
      <c r="D162" s="183"/>
      <c r="E162" s="180"/>
      <c r="F162" s="122">
        <v>5</v>
      </c>
      <c r="G162" s="88" t="s">
        <v>75</v>
      </c>
      <c r="H162" s="59" t="s">
        <v>76</v>
      </c>
      <c r="I162" s="60">
        <v>1685676843</v>
      </c>
      <c r="J162" s="61">
        <f t="shared" ref="J162" si="215">IFERROR(I162/I168,"-")</f>
        <v>4.6066470813875347E-2</v>
      </c>
      <c r="K162" s="63">
        <f t="shared" ref="K162" si="216">IFERROR(I162/E158,"-")</f>
        <v>36132.228216834934</v>
      </c>
    </row>
    <row r="163" spans="2:11" ht="13.5" customHeight="1">
      <c r="B163" s="183"/>
      <c r="C163" s="183"/>
      <c r="D163" s="183"/>
      <c r="E163" s="180"/>
      <c r="F163" s="122">
        <v>6</v>
      </c>
      <c r="G163" s="88" t="s">
        <v>81</v>
      </c>
      <c r="H163" s="59" t="s">
        <v>82</v>
      </c>
      <c r="I163" s="60">
        <v>1302505404</v>
      </c>
      <c r="J163" s="61">
        <f t="shared" ref="J163" si="217">IFERROR(I163/I168,"-")</f>
        <v>3.5595094888706921E-2</v>
      </c>
      <c r="K163" s="63">
        <f t="shared" ref="K163" si="218">IFERROR(I163/E158,"-")</f>
        <v>27919.006366150086</v>
      </c>
    </row>
    <row r="164" spans="2:11" ht="13.5" customHeight="1">
      <c r="B164" s="183"/>
      <c r="C164" s="183"/>
      <c r="D164" s="183"/>
      <c r="E164" s="180"/>
      <c r="F164" s="122">
        <v>7</v>
      </c>
      <c r="G164" s="88" t="s">
        <v>90</v>
      </c>
      <c r="H164" s="59" t="s">
        <v>91</v>
      </c>
      <c r="I164" s="60">
        <v>1146152950</v>
      </c>
      <c r="J164" s="61">
        <f t="shared" ref="J164" si="219">IFERROR(I164/I168,"-")</f>
        <v>3.1322267751774609E-2</v>
      </c>
      <c r="K164" s="63">
        <f t="shared" ref="K164" si="220">IFERROR(I164/E158,"-")</f>
        <v>24567.615158725057</v>
      </c>
    </row>
    <row r="165" spans="2:11" ht="13.5" customHeight="1">
      <c r="B165" s="183"/>
      <c r="C165" s="183"/>
      <c r="D165" s="183"/>
      <c r="E165" s="180"/>
      <c r="F165" s="122">
        <v>8</v>
      </c>
      <c r="G165" s="88" t="s">
        <v>87</v>
      </c>
      <c r="H165" s="59" t="s">
        <v>88</v>
      </c>
      <c r="I165" s="60">
        <v>992467805</v>
      </c>
      <c r="J165" s="61">
        <f t="shared" ref="J165" si="221">IFERROR(I165/I168,"-")</f>
        <v>2.7122333300477943E-2</v>
      </c>
      <c r="K165" s="63">
        <f t="shared" ref="K165" si="222">IFERROR(I165/E158,"-")</f>
        <v>21273.397316356932</v>
      </c>
    </row>
    <row r="166" spans="2:11" ht="13.5" customHeight="1">
      <c r="B166" s="183"/>
      <c r="C166" s="183"/>
      <c r="D166" s="183"/>
      <c r="E166" s="180"/>
      <c r="F166" s="122">
        <v>9</v>
      </c>
      <c r="G166" s="88" t="s">
        <v>79</v>
      </c>
      <c r="H166" s="59" t="s">
        <v>80</v>
      </c>
      <c r="I166" s="60">
        <v>973005872</v>
      </c>
      <c r="J166" s="61">
        <f t="shared" ref="J166" si="223">IFERROR(I166/I168,"-")</f>
        <v>2.6590474200527018E-2</v>
      </c>
      <c r="K166" s="63">
        <f t="shared" ref="K166" si="224">IFERROR(I166/E158,"-")</f>
        <v>20856.233725591064</v>
      </c>
    </row>
    <row r="167" spans="2:11" ht="13.5" customHeight="1">
      <c r="B167" s="183"/>
      <c r="C167" s="183"/>
      <c r="D167" s="183"/>
      <c r="E167" s="180"/>
      <c r="F167" s="123">
        <v>10</v>
      </c>
      <c r="G167" s="88" t="s">
        <v>99</v>
      </c>
      <c r="H167" s="64" t="s">
        <v>100</v>
      </c>
      <c r="I167" s="65">
        <v>956639319</v>
      </c>
      <c r="J167" s="66">
        <f t="shared" ref="J167" si="225">IFERROR(I167/I168,"-")</f>
        <v>2.6143206185172164E-2</v>
      </c>
      <c r="K167" s="67">
        <f t="shared" ref="K167" si="226">IFERROR(I167/E158,"-")</f>
        <v>20505.41913703299</v>
      </c>
    </row>
    <row r="168" spans="2:11" ht="13.5" customHeight="1">
      <c r="B168" s="184"/>
      <c r="C168" s="184"/>
      <c r="D168" s="184"/>
      <c r="E168" s="181"/>
      <c r="F168" s="116" t="s">
        <v>156</v>
      </c>
      <c r="G168" s="91"/>
      <c r="H168" s="117"/>
      <c r="I168" s="68">
        <v>36592272280</v>
      </c>
      <c r="J168" s="69" t="s">
        <v>92</v>
      </c>
      <c r="K168" s="34">
        <f>IFERROR(I168/E158,"-")</f>
        <v>784349.82273380063</v>
      </c>
    </row>
    <row r="169" spans="2:11" ht="13.5" customHeight="1">
      <c r="B169" s="182">
        <v>4</v>
      </c>
      <c r="C169" s="182" t="s">
        <v>123</v>
      </c>
      <c r="D169" s="182" t="s">
        <v>54</v>
      </c>
      <c r="E169" s="179">
        <v>36741</v>
      </c>
      <c r="F169" s="113">
        <v>1</v>
      </c>
      <c r="G169" s="87" t="s">
        <v>69</v>
      </c>
      <c r="H169" s="55" t="s">
        <v>70</v>
      </c>
      <c r="I169" s="56">
        <v>1992037433</v>
      </c>
      <c r="J169" s="57">
        <f t="shared" ref="J169" si="227">IFERROR(I169/I179,"-")</f>
        <v>6.6507719042974492E-2</v>
      </c>
      <c r="K169" s="58">
        <f>IFERROR(I169/E169,"-")</f>
        <v>54218.378187855531</v>
      </c>
    </row>
    <row r="170" spans="2:11" ht="13.5" customHeight="1">
      <c r="B170" s="183"/>
      <c r="C170" s="183"/>
      <c r="D170" s="183"/>
      <c r="E170" s="180"/>
      <c r="F170" s="114">
        <v>2</v>
      </c>
      <c r="G170" s="88">
        <v>1402</v>
      </c>
      <c r="H170" s="59" t="s">
        <v>72</v>
      </c>
      <c r="I170" s="60">
        <v>1653648517</v>
      </c>
      <c r="J170" s="61">
        <f t="shared" ref="J170" si="228">IFERROR(I170/I179,"-")</f>
        <v>5.5210002152839784E-2</v>
      </c>
      <c r="K170" s="63">
        <f>IFERROR(I170/E169,"-")</f>
        <v>45008.260989085764</v>
      </c>
    </row>
    <row r="171" spans="2:11" ht="13.5" customHeight="1">
      <c r="B171" s="183"/>
      <c r="C171" s="183"/>
      <c r="D171" s="183"/>
      <c r="E171" s="180"/>
      <c r="F171" s="114">
        <v>3</v>
      </c>
      <c r="G171" s="88" t="s">
        <v>77</v>
      </c>
      <c r="H171" s="59" t="s">
        <v>78</v>
      </c>
      <c r="I171" s="60">
        <v>1574118333</v>
      </c>
      <c r="J171" s="61">
        <f t="shared" ref="J171" si="229">IFERROR(I171/I179,"-")</f>
        <v>5.2554745255913755E-2</v>
      </c>
      <c r="K171" s="63">
        <f>IFERROR(I171/E169,"-")</f>
        <v>42843.64423940557</v>
      </c>
    </row>
    <row r="172" spans="2:11" ht="13.5" customHeight="1">
      <c r="B172" s="183"/>
      <c r="C172" s="183"/>
      <c r="D172" s="183"/>
      <c r="E172" s="180"/>
      <c r="F172" s="114">
        <v>4</v>
      </c>
      <c r="G172" s="88">
        <v>1113</v>
      </c>
      <c r="H172" s="59" t="s">
        <v>74</v>
      </c>
      <c r="I172" s="60">
        <v>1389665032</v>
      </c>
      <c r="J172" s="61">
        <f t="shared" ref="J172" si="230">IFERROR(I172/I179,"-")</f>
        <v>4.6396443149621359E-2</v>
      </c>
      <c r="K172" s="63">
        <f>IFERROR(I172/E169,"-")</f>
        <v>37823.277319615685</v>
      </c>
    </row>
    <row r="173" spans="2:11" ht="13.5" customHeight="1">
      <c r="B173" s="183"/>
      <c r="C173" s="183"/>
      <c r="D173" s="183"/>
      <c r="E173" s="180"/>
      <c r="F173" s="114">
        <v>5</v>
      </c>
      <c r="G173" s="89">
        <v>1901</v>
      </c>
      <c r="H173" s="59" t="s">
        <v>76</v>
      </c>
      <c r="I173" s="60">
        <v>1305957889</v>
      </c>
      <c r="J173" s="61">
        <f t="shared" ref="J173" si="231">IFERROR(I173/I179,"-")</f>
        <v>4.3601731034121627E-2</v>
      </c>
      <c r="K173" s="63">
        <f>IFERROR(I173/E169,"-")</f>
        <v>35544.973980022318</v>
      </c>
    </row>
    <row r="174" spans="2:11" ht="13.5" customHeight="1">
      <c r="B174" s="183"/>
      <c r="C174" s="183"/>
      <c r="D174" s="183"/>
      <c r="E174" s="180"/>
      <c r="F174" s="114">
        <v>6</v>
      </c>
      <c r="G174" s="89" t="s">
        <v>79</v>
      </c>
      <c r="H174" s="59" t="s">
        <v>80</v>
      </c>
      <c r="I174" s="60">
        <v>1064240735</v>
      </c>
      <c r="J174" s="61">
        <f t="shared" ref="J174" si="232">IFERROR(I174/I179,"-")</f>
        <v>3.5531573164704018E-2</v>
      </c>
      <c r="K174" s="63">
        <f>IFERROR(I174/E169,"-")</f>
        <v>28966.025285103835</v>
      </c>
    </row>
    <row r="175" spans="2:11" ht="13.5" customHeight="1">
      <c r="B175" s="183"/>
      <c r="C175" s="183"/>
      <c r="D175" s="183"/>
      <c r="E175" s="180"/>
      <c r="F175" s="114">
        <v>7</v>
      </c>
      <c r="G175" s="89" t="s">
        <v>81</v>
      </c>
      <c r="H175" s="59" t="s">
        <v>82</v>
      </c>
      <c r="I175" s="60">
        <v>1029382772</v>
      </c>
      <c r="J175" s="61">
        <f t="shared" ref="J175" si="233">IFERROR(I175/I179,"-")</f>
        <v>3.4367777961255952E-2</v>
      </c>
      <c r="K175" s="63">
        <f>IFERROR(I175/E169,"-")</f>
        <v>28017.27693856999</v>
      </c>
    </row>
    <row r="176" spans="2:11" ht="13.5" customHeight="1">
      <c r="B176" s="183"/>
      <c r="C176" s="183"/>
      <c r="D176" s="183"/>
      <c r="E176" s="180"/>
      <c r="F176" s="114">
        <v>8</v>
      </c>
      <c r="G176" s="89" t="s">
        <v>83</v>
      </c>
      <c r="H176" s="59" t="s">
        <v>84</v>
      </c>
      <c r="I176" s="60">
        <v>933851973</v>
      </c>
      <c r="J176" s="61">
        <f t="shared" ref="J176" si="234">IFERROR(I176/I179,"-")</f>
        <v>3.1178312023221608E-2</v>
      </c>
      <c r="K176" s="63">
        <f>IFERROR(I176/E169,"-")</f>
        <v>25417.162652078059</v>
      </c>
    </row>
    <row r="177" spans="2:11" ht="13.5" customHeight="1">
      <c r="B177" s="183"/>
      <c r="C177" s="183"/>
      <c r="D177" s="183"/>
      <c r="E177" s="180"/>
      <c r="F177" s="114">
        <v>9</v>
      </c>
      <c r="G177" s="88">
        <v>1309</v>
      </c>
      <c r="H177" s="59" t="s">
        <v>88</v>
      </c>
      <c r="I177" s="60">
        <v>894494204</v>
      </c>
      <c r="J177" s="61">
        <f t="shared" ref="J177" si="235">IFERROR(I177/I179,"-")</f>
        <v>2.9864282778867397E-2</v>
      </c>
      <c r="K177" s="63">
        <f>IFERROR(I177/E169,"-")</f>
        <v>24345.94061130617</v>
      </c>
    </row>
    <row r="178" spans="2:11" ht="13.5" customHeight="1">
      <c r="B178" s="183"/>
      <c r="C178" s="183"/>
      <c r="D178" s="183"/>
      <c r="E178" s="180"/>
      <c r="F178" s="115">
        <v>10</v>
      </c>
      <c r="G178" s="90">
        <v>1303</v>
      </c>
      <c r="H178" s="64" t="s">
        <v>94</v>
      </c>
      <c r="I178" s="65">
        <v>870444241</v>
      </c>
      <c r="J178" s="66">
        <f t="shared" ref="J178" si="236">IFERROR(I178/I179,"-")</f>
        <v>2.9061331912733784E-2</v>
      </c>
      <c r="K178" s="67">
        <f>IFERROR(I178/E169,"-")</f>
        <v>23691.359543833863</v>
      </c>
    </row>
    <row r="179" spans="2:11" ht="13.5" customHeight="1">
      <c r="B179" s="183"/>
      <c r="C179" s="183"/>
      <c r="D179" s="184"/>
      <c r="E179" s="181"/>
      <c r="F179" s="116" t="s">
        <v>156</v>
      </c>
      <c r="G179" s="91"/>
      <c r="H179" s="117"/>
      <c r="I179" s="68">
        <v>29951973420</v>
      </c>
      <c r="J179" s="69" t="s">
        <v>92</v>
      </c>
      <c r="K179" s="34">
        <f>IFERROR(I179/E169,"-")</f>
        <v>815219.3304482731</v>
      </c>
    </row>
    <row r="180" spans="2:11" ht="13.5" customHeight="1">
      <c r="B180" s="183"/>
      <c r="C180" s="183"/>
      <c r="D180" s="182" t="s">
        <v>55</v>
      </c>
      <c r="E180" s="179">
        <v>37305</v>
      </c>
      <c r="F180" s="113">
        <v>1</v>
      </c>
      <c r="G180" s="87" t="s">
        <v>69</v>
      </c>
      <c r="H180" s="55" t="s">
        <v>70</v>
      </c>
      <c r="I180" s="56">
        <v>2064528306</v>
      </c>
      <c r="J180" s="57">
        <f t="shared" ref="J180" si="237">IFERROR(I180/I190,"-")</f>
        <v>6.9760509029166765E-2</v>
      </c>
      <c r="K180" s="58">
        <f>IFERROR(I180/E180,"-")</f>
        <v>55341.865862484919</v>
      </c>
    </row>
    <row r="181" spans="2:11" ht="13.5" customHeight="1">
      <c r="B181" s="183"/>
      <c r="C181" s="183"/>
      <c r="D181" s="183"/>
      <c r="E181" s="180"/>
      <c r="F181" s="114">
        <v>2</v>
      </c>
      <c r="G181" s="88" t="s">
        <v>77</v>
      </c>
      <c r="H181" s="59" t="s">
        <v>78</v>
      </c>
      <c r="I181" s="60">
        <v>1644010015</v>
      </c>
      <c r="J181" s="61">
        <f t="shared" ref="J181" si="238">IFERROR(I181/I190,"-")</f>
        <v>5.5551176102619192E-2</v>
      </c>
      <c r="K181" s="63">
        <f t="shared" ref="K181" si="239">IFERROR(I181/E180,"-")</f>
        <v>44069.42809274896</v>
      </c>
    </row>
    <row r="182" spans="2:11" ht="13.5" customHeight="1">
      <c r="B182" s="183"/>
      <c r="C182" s="183"/>
      <c r="D182" s="183"/>
      <c r="E182" s="180"/>
      <c r="F182" s="114">
        <v>3</v>
      </c>
      <c r="G182" s="88" t="s">
        <v>71</v>
      </c>
      <c r="H182" s="59" t="s">
        <v>72</v>
      </c>
      <c r="I182" s="60">
        <v>1625447500</v>
      </c>
      <c r="J182" s="61">
        <f t="shared" ref="J182" si="240">IFERROR(I182/I190,"-")</f>
        <v>5.4923947843506363E-2</v>
      </c>
      <c r="K182" s="63">
        <f t="shared" ref="K182" si="241">IFERROR(I182/E180,"-")</f>
        <v>43571.840235893309</v>
      </c>
    </row>
    <row r="183" spans="2:11" ht="13.5" customHeight="1">
      <c r="B183" s="183"/>
      <c r="C183" s="183"/>
      <c r="D183" s="183"/>
      <c r="E183" s="180"/>
      <c r="F183" s="114">
        <v>4</v>
      </c>
      <c r="G183" s="88" t="s">
        <v>73</v>
      </c>
      <c r="H183" s="59" t="s">
        <v>74</v>
      </c>
      <c r="I183" s="60">
        <v>1404424660</v>
      </c>
      <c r="J183" s="61">
        <f t="shared" ref="J183" si="242">IFERROR(I183/I190,"-")</f>
        <v>4.7455575634386314E-2</v>
      </c>
      <c r="K183" s="63">
        <f t="shared" ref="K183" si="243">IFERROR(I183/E180,"-")</f>
        <v>37647.089130143409</v>
      </c>
    </row>
    <row r="184" spans="2:11" ht="13.5" customHeight="1">
      <c r="B184" s="183"/>
      <c r="C184" s="183"/>
      <c r="D184" s="183"/>
      <c r="E184" s="180"/>
      <c r="F184" s="114">
        <v>5</v>
      </c>
      <c r="G184" s="89" t="s">
        <v>75</v>
      </c>
      <c r="H184" s="59" t="s">
        <v>76</v>
      </c>
      <c r="I184" s="60">
        <v>1258544129</v>
      </c>
      <c r="J184" s="61">
        <f t="shared" ref="J184" si="244">IFERROR(I184/I190,"-")</f>
        <v>4.252626559759521E-2</v>
      </c>
      <c r="K184" s="63">
        <f t="shared" ref="K184" si="245">IFERROR(I184/E180,"-")</f>
        <v>33736.607130411474</v>
      </c>
    </row>
    <row r="185" spans="2:11" ht="13.5" customHeight="1">
      <c r="B185" s="183"/>
      <c r="C185" s="183"/>
      <c r="D185" s="183"/>
      <c r="E185" s="180"/>
      <c r="F185" s="114">
        <v>6</v>
      </c>
      <c r="G185" s="89" t="s">
        <v>81</v>
      </c>
      <c r="H185" s="59" t="s">
        <v>82</v>
      </c>
      <c r="I185" s="60">
        <v>1059615001</v>
      </c>
      <c r="J185" s="61">
        <f t="shared" ref="J185" si="246">IFERROR(I185/I190,"-")</f>
        <v>3.5804440961102059E-2</v>
      </c>
      <c r="K185" s="63">
        <f t="shared" ref="K185" si="247">IFERROR(I185/E180,"-")</f>
        <v>28404.101353705937</v>
      </c>
    </row>
    <row r="186" spans="2:11" ht="13.5" customHeight="1">
      <c r="B186" s="183"/>
      <c r="C186" s="183"/>
      <c r="D186" s="183"/>
      <c r="E186" s="180"/>
      <c r="F186" s="114">
        <v>7</v>
      </c>
      <c r="G186" s="88" t="s">
        <v>79</v>
      </c>
      <c r="H186" s="59" t="s">
        <v>80</v>
      </c>
      <c r="I186" s="60">
        <v>1042646250</v>
      </c>
      <c r="J186" s="61">
        <f t="shared" ref="J186" si="248">IFERROR(I186/I190,"-")</f>
        <v>3.5231066062870374E-2</v>
      </c>
      <c r="K186" s="63">
        <f t="shared" ref="K186" si="249">IFERROR(I186/E180,"-")</f>
        <v>27949.23602734218</v>
      </c>
    </row>
    <row r="187" spans="2:11" ht="13.5" customHeight="1">
      <c r="B187" s="183"/>
      <c r="C187" s="183"/>
      <c r="D187" s="183"/>
      <c r="E187" s="180"/>
      <c r="F187" s="114">
        <v>8</v>
      </c>
      <c r="G187" s="89" t="s">
        <v>83</v>
      </c>
      <c r="H187" s="59" t="s">
        <v>84</v>
      </c>
      <c r="I187" s="60">
        <v>929703087</v>
      </c>
      <c r="J187" s="61">
        <f t="shared" ref="J187" si="250">IFERROR(I187/I190,"-")</f>
        <v>3.1414711247416391E-2</v>
      </c>
      <c r="K187" s="63">
        <f t="shared" ref="K187" si="251">IFERROR(I187/E180,"-")</f>
        <v>24921.675030156817</v>
      </c>
    </row>
    <row r="188" spans="2:11" ht="13.5" customHeight="1">
      <c r="B188" s="183"/>
      <c r="C188" s="183"/>
      <c r="D188" s="183"/>
      <c r="E188" s="180"/>
      <c r="F188" s="114">
        <v>9</v>
      </c>
      <c r="G188" s="89" t="s">
        <v>93</v>
      </c>
      <c r="H188" s="59" t="s">
        <v>94</v>
      </c>
      <c r="I188" s="60">
        <v>900737255</v>
      </c>
      <c r="J188" s="61">
        <f t="shared" ref="J188" si="252">IFERROR(I188/I190,"-")</f>
        <v>3.0435954415213712E-2</v>
      </c>
      <c r="K188" s="63">
        <f t="shared" ref="K188" si="253">IFERROR(I188/E180,"-")</f>
        <v>24145.2152526471</v>
      </c>
    </row>
    <row r="189" spans="2:11" ht="13.5" customHeight="1">
      <c r="B189" s="183"/>
      <c r="C189" s="183"/>
      <c r="D189" s="183"/>
      <c r="E189" s="180"/>
      <c r="F189" s="115">
        <v>10</v>
      </c>
      <c r="G189" s="90" t="s">
        <v>90</v>
      </c>
      <c r="H189" s="64" t="s">
        <v>91</v>
      </c>
      <c r="I189" s="65">
        <v>882002854</v>
      </c>
      <c r="J189" s="66">
        <f t="shared" ref="J189" si="254">IFERROR(I189/I190,"-")</f>
        <v>2.9802918120037561E-2</v>
      </c>
      <c r="K189" s="67">
        <f t="shared" ref="K189" si="255">IFERROR(I189/E180,"-")</f>
        <v>23643.019809676985</v>
      </c>
    </row>
    <row r="190" spans="2:11" ht="13.5" customHeight="1">
      <c r="B190" s="183"/>
      <c r="C190" s="183"/>
      <c r="D190" s="184"/>
      <c r="E190" s="181"/>
      <c r="F190" s="116" t="s">
        <v>156</v>
      </c>
      <c r="G190" s="91"/>
      <c r="H190" s="117"/>
      <c r="I190" s="68">
        <v>29594513210</v>
      </c>
      <c r="J190" s="69" t="s">
        <v>92</v>
      </c>
      <c r="K190" s="34">
        <f t="shared" ref="K190" si="256">IFERROR(I190/E180,"-")</f>
        <v>793312.24259482638</v>
      </c>
    </row>
    <row r="191" spans="2:11" ht="13.5" customHeight="1">
      <c r="B191" s="183"/>
      <c r="C191" s="183"/>
      <c r="D191" s="182" t="s">
        <v>56</v>
      </c>
      <c r="E191" s="179">
        <v>38675</v>
      </c>
      <c r="F191" s="113">
        <v>1</v>
      </c>
      <c r="G191" s="86" t="s">
        <v>69</v>
      </c>
      <c r="H191" s="55" t="s">
        <v>70</v>
      </c>
      <c r="I191" s="56">
        <v>2268020803</v>
      </c>
      <c r="J191" s="57">
        <f t="shared" ref="J191" si="257">IFERROR(I191/I201,"-")</f>
        <v>7.3546469899902461E-2</v>
      </c>
      <c r="K191" s="58">
        <f>IFERROR(I191/E191,"-")</f>
        <v>58643.071829347122</v>
      </c>
    </row>
    <row r="192" spans="2:11" ht="13.5" customHeight="1">
      <c r="B192" s="183"/>
      <c r="C192" s="183"/>
      <c r="D192" s="183"/>
      <c r="E192" s="180"/>
      <c r="F192" s="114">
        <v>2</v>
      </c>
      <c r="G192" s="89" t="s">
        <v>77</v>
      </c>
      <c r="H192" s="59" t="s">
        <v>78</v>
      </c>
      <c r="I192" s="60">
        <v>1664000393</v>
      </c>
      <c r="J192" s="61">
        <f t="shared" ref="J192" si="258">IFERROR(I192/I201,"-")</f>
        <v>5.3959538049792907E-2</v>
      </c>
      <c r="K192" s="63">
        <f t="shared" ref="K192" si="259">IFERROR(I192/E191,"-")</f>
        <v>43025.220245636716</v>
      </c>
    </row>
    <row r="193" spans="2:11" ht="13.5" customHeight="1">
      <c r="B193" s="183"/>
      <c r="C193" s="183"/>
      <c r="D193" s="183"/>
      <c r="E193" s="180"/>
      <c r="F193" s="114">
        <v>3</v>
      </c>
      <c r="G193" s="88" t="s">
        <v>71</v>
      </c>
      <c r="H193" s="59" t="s">
        <v>72</v>
      </c>
      <c r="I193" s="60">
        <v>1653924580</v>
      </c>
      <c r="J193" s="61">
        <f t="shared" ref="J193" si="260">IFERROR(I193/I201,"-")</f>
        <v>5.3632803622780008E-2</v>
      </c>
      <c r="K193" s="63">
        <f t="shared" ref="K193" si="261">IFERROR(I193/E191,"-")</f>
        <v>42764.695022624437</v>
      </c>
    </row>
    <row r="194" spans="2:11" ht="13.5" customHeight="1">
      <c r="B194" s="183"/>
      <c r="C194" s="183"/>
      <c r="D194" s="183"/>
      <c r="E194" s="180"/>
      <c r="F194" s="114">
        <v>4</v>
      </c>
      <c r="G194" s="88" t="s">
        <v>73</v>
      </c>
      <c r="H194" s="59" t="s">
        <v>74</v>
      </c>
      <c r="I194" s="60">
        <v>1451810581</v>
      </c>
      <c r="J194" s="61">
        <f t="shared" ref="J194" si="262">IFERROR(I194/I201,"-")</f>
        <v>4.7078731841718652E-2</v>
      </c>
      <c r="K194" s="63">
        <f t="shared" ref="K194" si="263">IFERROR(I194/E191,"-")</f>
        <v>37538.735126050422</v>
      </c>
    </row>
    <row r="195" spans="2:11" ht="13.5" customHeight="1">
      <c r="B195" s="183"/>
      <c r="C195" s="183"/>
      <c r="D195" s="183"/>
      <c r="E195" s="180"/>
      <c r="F195" s="114">
        <v>5</v>
      </c>
      <c r="G195" s="89" t="s">
        <v>75</v>
      </c>
      <c r="H195" s="59" t="s">
        <v>76</v>
      </c>
      <c r="I195" s="60">
        <v>1381101966</v>
      </c>
      <c r="J195" s="61">
        <f t="shared" ref="J195" si="264">IFERROR(I195/I201,"-")</f>
        <v>4.4785821204442945E-2</v>
      </c>
      <c r="K195" s="63">
        <f t="shared" ref="K195" si="265">IFERROR(I195/E191,"-")</f>
        <v>35710.458073691014</v>
      </c>
    </row>
    <row r="196" spans="2:11" ht="13.5" customHeight="1">
      <c r="B196" s="183"/>
      <c r="C196" s="183"/>
      <c r="D196" s="183"/>
      <c r="E196" s="180"/>
      <c r="F196" s="114">
        <v>6</v>
      </c>
      <c r="G196" s="89" t="s">
        <v>81</v>
      </c>
      <c r="H196" s="59" t="s">
        <v>82</v>
      </c>
      <c r="I196" s="60">
        <v>1073700919</v>
      </c>
      <c r="J196" s="61">
        <f t="shared" ref="J196" si="266">IFERROR(I196/I201,"-")</f>
        <v>3.4817543214894012E-2</v>
      </c>
      <c r="K196" s="63">
        <f t="shared" ref="K196" si="267">IFERROR(I196/E191,"-")</f>
        <v>27762.143994828701</v>
      </c>
    </row>
    <row r="197" spans="2:11" ht="13.5" customHeight="1">
      <c r="B197" s="183"/>
      <c r="C197" s="183"/>
      <c r="D197" s="183"/>
      <c r="E197" s="180"/>
      <c r="F197" s="114">
        <v>7</v>
      </c>
      <c r="G197" s="89" t="s">
        <v>79</v>
      </c>
      <c r="H197" s="59" t="s">
        <v>80</v>
      </c>
      <c r="I197" s="60">
        <v>1026610209</v>
      </c>
      <c r="J197" s="61">
        <f t="shared" ref="J197" si="268">IFERROR(I197/I201,"-")</f>
        <v>3.3290504538265063E-2</v>
      </c>
      <c r="K197" s="63">
        <f t="shared" ref="K197" si="269">IFERROR(I197/E191,"-")</f>
        <v>26544.543219133808</v>
      </c>
    </row>
    <row r="198" spans="2:11" ht="13.5" customHeight="1">
      <c r="B198" s="183"/>
      <c r="C198" s="183"/>
      <c r="D198" s="183"/>
      <c r="E198" s="180"/>
      <c r="F198" s="114">
        <v>8</v>
      </c>
      <c r="G198" s="89" t="s">
        <v>90</v>
      </c>
      <c r="H198" s="59" t="s">
        <v>91</v>
      </c>
      <c r="I198" s="60">
        <v>1010394184</v>
      </c>
      <c r="J198" s="61">
        <f t="shared" ref="J198" si="270">IFERROR(I198/I201,"-")</f>
        <v>3.2764657776638791E-2</v>
      </c>
      <c r="K198" s="63">
        <f t="shared" ref="K198" si="271">IFERROR(I198/E191,"-")</f>
        <v>26125.253626373626</v>
      </c>
    </row>
    <row r="199" spans="2:11" ht="13.5" customHeight="1">
      <c r="B199" s="183"/>
      <c r="C199" s="183"/>
      <c r="D199" s="183"/>
      <c r="E199" s="180"/>
      <c r="F199" s="114">
        <v>9</v>
      </c>
      <c r="G199" s="88" t="s">
        <v>83</v>
      </c>
      <c r="H199" s="59" t="s">
        <v>84</v>
      </c>
      <c r="I199" s="60">
        <v>969359957</v>
      </c>
      <c r="J199" s="61">
        <f t="shared" ref="J199" si="272">IFERROR(I199/I201,"-")</f>
        <v>3.1434016304157882E-2</v>
      </c>
      <c r="K199" s="63">
        <f t="shared" ref="K199" si="273">IFERROR(I199/E191,"-")</f>
        <v>25064.252281835812</v>
      </c>
    </row>
    <row r="200" spans="2:11" ht="13.5" customHeight="1">
      <c r="B200" s="183"/>
      <c r="C200" s="183"/>
      <c r="D200" s="183"/>
      <c r="E200" s="180"/>
      <c r="F200" s="115">
        <v>10</v>
      </c>
      <c r="G200" s="90" t="s">
        <v>93</v>
      </c>
      <c r="H200" s="64" t="s">
        <v>94</v>
      </c>
      <c r="I200" s="65">
        <v>892662080</v>
      </c>
      <c r="J200" s="66">
        <f t="shared" ref="J200" si="274">IFERROR(I200/I201,"-")</f>
        <v>2.8946888278389538E-2</v>
      </c>
      <c r="K200" s="67">
        <f t="shared" ref="K200" si="275">IFERROR(I200/E191,"-")</f>
        <v>23081.113897866839</v>
      </c>
    </row>
    <row r="201" spans="2:11" ht="13.5" customHeight="1">
      <c r="B201" s="183"/>
      <c r="C201" s="183"/>
      <c r="D201" s="184"/>
      <c r="E201" s="181"/>
      <c r="F201" s="116" t="s">
        <v>156</v>
      </c>
      <c r="G201" s="91"/>
      <c r="H201" s="117"/>
      <c r="I201" s="68">
        <v>30837928810</v>
      </c>
      <c r="J201" s="69" t="s">
        <v>92</v>
      </c>
      <c r="K201" s="34">
        <f>IFERROR(I201/E191,"-")</f>
        <v>797360.79663865548</v>
      </c>
    </row>
    <row r="202" spans="2:11" ht="13.5" customHeight="1">
      <c r="B202" s="183"/>
      <c r="C202" s="183"/>
      <c r="D202" s="182" t="s">
        <v>157</v>
      </c>
      <c r="E202" s="179">
        <v>40830</v>
      </c>
      <c r="F202" s="121">
        <v>1</v>
      </c>
      <c r="G202" s="88" t="s">
        <v>69</v>
      </c>
      <c r="H202" s="55" t="s">
        <v>70</v>
      </c>
      <c r="I202" s="56">
        <v>2303835212</v>
      </c>
      <c r="J202" s="57">
        <f t="shared" ref="J202" si="276">IFERROR(I202/I212,"-")</f>
        <v>7.0614139432885747E-2</v>
      </c>
      <c r="K202" s="58">
        <f>IFERROR(I202/E202,"-")</f>
        <v>56425.060298799901</v>
      </c>
    </row>
    <row r="203" spans="2:11" ht="13.5" customHeight="1">
      <c r="B203" s="183"/>
      <c r="C203" s="183"/>
      <c r="D203" s="183"/>
      <c r="E203" s="180"/>
      <c r="F203" s="122">
        <v>2</v>
      </c>
      <c r="G203" s="88" t="s">
        <v>77</v>
      </c>
      <c r="H203" s="59" t="s">
        <v>78</v>
      </c>
      <c r="I203" s="60">
        <v>1747909381</v>
      </c>
      <c r="J203" s="61">
        <f t="shared" ref="J203" si="277">IFERROR(I203/I212,"-")</f>
        <v>5.3574628993900031E-2</v>
      </c>
      <c r="K203" s="63">
        <f t="shared" ref="K203" si="278">IFERROR(I203/E202,"-")</f>
        <v>42809.438672544697</v>
      </c>
    </row>
    <row r="204" spans="2:11" ht="13.5" customHeight="1">
      <c r="B204" s="183"/>
      <c r="C204" s="183"/>
      <c r="D204" s="183"/>
      <c r="E204" s="180"/>
      <c r="F204" s="122">
        <v>3</v>
      </c>
      <c r="G204" s="88" t="s">
        <v>71</v>
      </c>
      <c r="H204" s="59" t="s">
        <v>72</v>
      </c>
      <c r="I204" s="60">
        <v>1734502766</v>
      </c>
      <c r="J204" s="61">
        <f t="shared" ref="J204" si="279">IFERROR(I204/I212,"-")</f>
        <v>5.3163706990450324E-2</v>
      </c>
      <c r="K204" s="63">
        <f t="shared" ref="K204" si="280">IFERROR(I204/E202,"-")</f>
        <v>42481.086602987998</v>
      </c>
    </row>
    <row r="205" spans="2:11" ht="13.5" customHeight="1">
      <c r="B205" s="183"/>
      <c r="C205" s="183"/>
      <c r="D205" s="183"/>
      <c r="E205" s="180"/>
      <c r="F205" s="122">
        <v>4</v>
      </c>
      <c r="G205" s="88" t="s">
        <v>73</v>
      </c>
      <c r="H205" s="59" t="s">
        <v>74</v>
      </c>
      <c r="I205" s="60">
        <v>1552489243</v>
      </c>
      <c r="J205" s="61">
        <f t="shared" ref="J205" si="281">IFERROR(I205/I212,"-")</f>
        <v>4.7584866878602625E-2</v>
      </c>
      <c r="K205" s="63">
        <f t="shared" ref="K205" si="282">IFERROR(I205/E202,"-")</f>
        <v>38023.248665197156</v>
      </c>
    </row>
    <row r="206" spans="2:11" ht="13.5" customHeight="1">
      <c r="B206" s="183"/>
      <c r="C206" s="183"/>
      <c r="D206" s="183"/>
      <c r="E206" s="180"/>
      <c r="F206" s="122">
        <v>5</v>
      </c>
      <c r="G206" s="88" t="s">
        <v>75</v>
      </c>
      <c r="H206" s="59" t="s">
        <v>76</v>
      </c>
      <c r="I206" s="60">
        <v>1401997131</v>
      </c>
      <c r="J206" s="61">
        <f t="shared" ref="J206" si="283">IFERROR(I206/I212,"-")</f>
        <v>4.2972179771050306E-2</v>
      </c>
      <c r="K206" s="63">
        <f t="shared" ref="K206" si="284">IFERROR(I206/E202,"-")</f>
        <v>34337.426671565023</v>
      </c>
    </row>
    <row r="207" spans="2:11" ht="13.5" customHeight="1">
      <c r="B207" s="183"/>
      <c r="C207" s="183"/>
      <c r="D207" s="183"/>
      <c r="E207" s="180"/>
      <c r="F207" s="122">
        <v>6</v>
      </c>
      <c r="G207" s="88" t="s">
        <v>99</v>
      </c>
      <c r="H207" s="59" t="s">
        <v>100</v>
      </c>
      <c r="I207" s="60">
        <v>1260292825</v>
      </c>
      <c r="J207" s="61">
        <f t="shared" ref="J207" si="285">IFERROR(I207/I212,"-")</f>
        <v>3.8628844983039298E-2</v>
      </c>
      <c r="K207" s="63">
        <f t="shared" ref="K207" si="286">IFERROR(I207/E202,"-")</f>
        <v>30866.83382316924</v>
      </c>
    </row>
    <row r="208" spans="2:11" ht="13.5" customHeight="1">
      <c r="B208" s="183"/>
      <c r="C208" s="183"/>
      <c r="D208" s="183"/>
      <c r="E208" s="180"/>
      <c r="F208" s="122">
        <v>7</v>
      </c>
      <c r="G208" s="88" t="s">
        <v>81</v>
      </c>
      <c r="H208" s="59" t="s">
        <v>82</v>
      </c>
      <c r="I208" s="60">
        <v>1155334724</v>
      </c>
      <c r="J208" s="61">
        <f t="shared" ref="J208" si="287">IFERROR(I208/I212,"-")</f>
        <v>3.5411806741753447E-2</v>
      </c>
      <c r="K208" s="63">
        <f t="shared" ref="K208" si="288">IFERROR(I208/E202,"-")</f>
        <v>28296.221503796227</v>
      </c>
    </row>
    <row r="209" spans="2:11" ht="13.5" customHeight="1">
      <c r="B209" s="183"/>
      <c r="C209" s="183"/>
      <c r="D209" s="183"/>
      <c r="E209" s="180"/>
      <c r="F209" s="122">
        <v>8</v>
      </c>
      <c r="G209" s="88" t="s">
        <v>79</v>
      </c>
      <c r="H209" s="59" t="s">
        <v>80</v>
      </c>
      <c r="I209" s="60">
        <v>1041950420</v>
      </c>
      <c r="J209" s="61">
        <f t="shared" ref="J209" si="289">IFERROR(I209/I212,"-")</f>
        <v>3.1936499562466913E-2</v>
      </c>
      <c r="K209" s="63">
        <f t="shared" ref="K209" si="290">IFERROR(I209/E202,"-")</f>
        <v>25519.236345824149</v>
      </c>
    </row>
    <row r="210" spans="2:11" ht="13.5" customHeight="1">
      <c r="B210" s="183"/>
      <c r="C210" s="183"/>
      <c r="D210" s="183"/>
      <c r="E210" s="180"/>
      <c r="F210" s="122">
        <v>9</v>
      </c>
      <c r="G210" s="88" t="s">
        <v>90</v>
      </c>
      <c r="H210" s="59" t="s">
        <v>91</v>
      </c>
      <c r="I210" s="60">
        <v>1036298655</v>
      </c>
      <c r="J210" s="61">
        <f t="shared" ref="J210" si="291">IFERROR(I210/I212,"-")</f>
        <v>3.1763269064177306E-2</v>
      </c>
      <c r="K210" s="63">
        <f t="shared" ref="K210" si="292">IFERROR(I210/E202,"-")</f>
        <v>25380.814474650993</v>
      </c>
    </row>
    <row r="211" spans="2:11" ht="13.5" customHeight="1">
      <c r="B211" s="183"/>
      <c r="C211" s="183"/>
      <c r="D211" s="183"/>
      <c r="E211" s="180"/>
      <c r="F211" s="123">
        <v>10</v>
      </c>
      <c r="G211" s="88" t="s">
        <v>83</v>
      </c>
      <c r="H211" s="64" t="s">
        <v>84</v>
      </c>
      <c r="I211" s="65">
        <v>940439995</v>
      </c>
      <c r="J211" s="66">
        <f t="shared" ref="J211" si="293">IFERROR(I211/I212,"-")</f>
        <v>2.8825134970283793E-2</v>
      </c>
      <c r="K211" s="67">
        <f t="shared" ref="K211" si="294">IFERROR(I211/E202,"-")</f>
        <v>23033.063801126624</v>
      </c>
    </row>
    <row r="212" spans="2:11" ht="13.5" customHeight="1">
      <c r="B212" s="183"/>
      <c r="C212" s="183"/>
      <c r="D212" s="184"/>
      <c r="E212" s="181"/>
      <c r="F212" s="116" t="s">
        <v>156</v>
      </c>
      <c r="G212" s="91"/>
      <c r="H212" s="117"/>
      <c r="I212" s="68">
        <v>32625692680</v>
      </c>
      <c r="J212" s="69" t="s">
        <v>92</v>
      </c>
      <c r="K212" s="34">
        <f>IFERROR(I212/E202,"-")</f>
        <v>799061.78496203769</v>
      </c>
    </row>
    <row r="213" spans="2:11" ht="13.5" customHeight="1">
      <c r="B213" s="183"/>
      <c r="C213" s="183"/>
      <c r="D213" s="182" t="s">
        <v>158</v>
      </c>
      <c r="E213" s="179">
        <v>43039</v>
      </c>
      <c r="F213" s="121">
        <v>1</v>
      </c>
      <c r="G213" s="88" t="s">
        <v>69</v>
      </c>
      <c r="H213" s="55" t="s">
        <v>70</v>
      </c>
      <c r="I213" s="56">
        <v>2526455900</v>
      </c>
      <c r="J213" s="57">
        <f t="shared" ref="J213" si="295">IFERROR(I213/I223,"-")</f>
        <v>7.451517046652649E-2</v>
      </c>
      <c r="K213" s="58">
        <f>IFERROR(I213/E213,"-")</f>
        <v>58701.547433722902</v>
      </c>
    </row>
    <row r="214" spans="2:11" ht="13.5" customHeight="1">
      <c r="B214" s="183"/>
      <c r="C214" s="183"/>
      <c r="D214" s="183"/>
      <c r="E214" s="180"/>
      <c r="F214" s="122">
        <v>2</v>
      </c>
      <c r="G214" s="88" t="s">
        <v>77</v>
      </c>
      <c r="H214" s="59" t="s">
        <v>78</v>
      </c>
      <c r="I214" s="60">
        <v>1977324522</v>
      </c>
      <c r="J214" s="61">
        <f t="shared" ref="J214" si="296">IFERROR(I214/I223,"-")</f>
        <v>5.8319115653066814E-2</v>
      </c>
      <c r="K214" s="63">
        <f t="shared" ref="K214" si="297">IFERROR(I214/E213,"-")</f>
        <v>45942.622319291804</v>
      </c>
    </row>
    <row r="215" spans="2:11" ht="13.5" customHeight="1">
      <c r="B215" s="183"/>
      <c r="C215" s="183"/>
      <c r="D215" s="183"/>
      <c r="E215" s="180"/>
      <c r="F215" s="122">
        <v>3</v>
      </c>
      <c r="G215" s="88" t="s">
        <v>71</v>
      </c>
      <c r="H215" s="59" t="s">
        <v>72</v>
      </c>
      <c r="I215" s="60">
        <v>1804529689</v>
      </c>
      <c r="J215" s="61">
        <f t="shared" ref="J215" si="298">IFERROR(I215/I223,"-")</f>
        <v>5.3222713045473311E-2</v>
      </c>
      <c r="K215" s="63">
        <f t="shared" ref="K215" si="299">IFERROR(I215/E213,"-")</f>
        <v>41927.779200260229</v>
      </c>
    </row>
    <row r="216" spans="2:11" ht="13.5" customHeight="1">
      <c r="B216" s="183"/>
      <c r="C216" s="183"/>
      <c r="D216" s="183"/>
      <c r="E216" s="180"/>
      <c r="F216" s="122">
        <v>4</v>
      </c>
      <c r="G216" s="88" t="s">
        <v>73</v>
      </c>
      <c r="H216" s="59" t="s">
        <v>74</v>
      </c>
      <c r="I216" s="60">
        <v>1634652776</v>
      </c>
      <c r="J216" s="61">
        <f t="shared" ref="J216" si="300">IFERROR(I216/I223,"-")</f>
        <v>4.8212371431941771E-2</v>
      </c>
      <c r="K216" s="63">
        <f t="shared" ref="K216" si="301">IFERROR(I216/E213,"-")</f>
        <v>37980.733195473869</v>
      </c>
    </row>
    <row r="217" spans="2:11" ht="13.5" customHeight="1">
      <c r="B217" s="183"/>
      <c r="C217" s="183"/>
      <c r="D217" s="183"/>
      <c r="E217" s="180"/>
      <c r="F217" s="122">
        <v>5</v>
      </c>
      <c r="G217" s="88" t="s">
        <v>75</v>
      </c>
      <c r="H217" s="59" t="s">
        <v>76</v>
      </c>
      <c r="I217" s="60">
        <v>1564000154</v>
      </c>
      <c r="J217" s="61">
        <f t="shared" ref="J217" si="302">IFERROR(I217/I223,"-")</f>
        <v>4.612854635023856E-2</v>
      </c>
      <c r="K217" s="63">
        <f t="shared" ref="K217" si="303">IFERROR(I217/E213,"-")</f>
        <v>36339.137851715888</v>
      </c>
    </row>
    <row r="218" spans="2:11" ht="13.5" customHeight="1">
      <c r="B218" s="183"/>
      <c r="C218" s="183"/>
      <c r="D218" s="183"/>
      <c r="E218" s="180"/>
      <c r="F218" s="122">
        <v>6</v>
      </c>
      <c r="G218" s="88" t="s">
        <v>81</v>
      </c>
      <c r="H218" s="59" t="s">
        <v>82</v>
      </c>
      <c r="I218" s="60">
        <v>1199803551</v>
      </c>
      <c r="J218" s="61">
        <f t="shared" ref="J218" si="304">IFERROR(I218/I223,"-")</f>
        <v>3.5386949017835144E-2</v>
      </c>
      <c r="K218" s="63">
        <f t="shared" ref="K218" si="305">IFERROR(I218/E213,"-")</f>
        <v>27877.124259392644</v>
      </c>
    </row>
    <row r="219" spans="2:11" ht="13.5" customHeight="1">
      <c r="B219" s="183"/>
      <c r="C219" s="183"/>
      <c r="D219" s="183"/>
      <c r="E219" s="180"/>
      <c r="F219" s="122">
        <v>7</v>
      </c>
      <c r="G219" s="88" t="s">
        <v>90</v>
      </c>
      <c r="H219" s="59" t="s">
        <v>91</v>
      </c>
      <c r="I219" s="60">
        <v>1170377954</v>
      </c>
      <c r="J219" s="61">
        <f t="shared" ref="J219" si="306">IFERROR(I219/I223,"-")</f>
        <v>3.4519071855786003E-2</v>
      </c>
      <c r="K219" s="63">
        <f t="shared" ref="K219" si="307">IFERROR(I219/E213,"-")</f>
        <v>27193.428146564744</v>
      </c>
    </row>
    <row r="220" spans="2:11" ht="13.5" customHeight="1">
      <c r="B220" s="183"/>
      <c r="C220" s="183"/>
      <c r="D220" s="183"/>
      <c r="E220" s="180"/>
      <c r="F220" s="122">
        <v>8</v>
      </c>
      <c r="G220" s="88" t="s">
        <v>93</v>
      </c>
      <c r="H220" s="59" t="s">
        <v>94</v>
      </c>
      <c r="I220" s="60">
        <v>947242930</v>
      </c>
      <c r="J220" s="61">
        <f t="shared" ref="J220" si="308">IFERROR(I220/I223,"-")</f>
        <v>2.7937938042837802E-2</v>
      </c>
      <c r="K220" s="63">
        <f t="shared" ref="K220" si="309">IFERROR(I220/E213,"-")</f>
        <v>22008.943748693047</v>
      </c>
    </row>
    <row r="221" spans="2:11" ht="13.5" customHeight="1">
      <c r="B221" s="183"/>
      <c r="C221" s="183"/>
      <c r="D221" s="183"/>
      <c r="E221" s="180"/>
      <c r="F221" s="122">
        <v>9</v>
      </c>
      <c r="G221" s="88" t="s">
        <v>83</v>
      </c>
      <c r="H221" s="59" t="s">
        <v>84</v>
      </c>
      <c r="I221" s="60">
        <v>930603904</v>
      </c>
      <c r="J221" s="61">
        <f t="shared" ref="J221" si="310">IFERROR(I221/I223,"-")</f>
        <v>2.744718739930313E-2</v>
      </c>
      <c r="K221" s="63">
        <f t="shared" ref="K221" si="311">IFERROR(I221/E213,"-")</f>
        <v>21622.340296010596</v>
      </c>
    </row>
    <row r="222" spans="2:11" ht="13.5" customHeight="1">
      <c r="B222" s="183"/>
      <c r="C222" s="183"/>
      <c r="D222" s="183"/>
      <c r="E222" s="180"/>
      <c r="F222" s="123">
        <v>10</v>
      </c>
      <c r="G222" s="88" t="s">
        <v>87</v>
      </c>
      <c r="H222" s="64" t="s">
        <v>88</v>
      </c>
      <c r="I222" s="65">
        <v>894677513</v>
      </c>
      <c r="J222" s="66">
        <f t="shared" ref="J222" si="312">IFERROR(I222/I223,"-")</f>
        <v>2.6387576127397658E-2</v>
      </c>
      <c r="K222" s="67">
        <f t="shared" ref="K222" si="313">IFERROR(I222/E213,"-")</f>
        <v>20787.599921001882</v>
      </c>
    </row>
    <row r="223" spans="2:11" ht="13.5" customHeight="1">
      <c r="B223" s="184"/>
      <c r="C223" s="184"/>
      <c r="D223" s="184"/>
      <c r="E223" s="181"/>
      <c r="F223" s="116" t="s">
        <v>156</v>
      </c>
      <c r="G223" s="91"/>
      <c r="H223" s="117"/>
      <c r="I223" s="68">
        <v>33905255590</v>
      </c>
      <c r="J223" s="69" t="s">
        <v>92</v>
      </c>
      <c r="K223" s="34">
        <f>IFERROR(I223/E213,"-")</f>
        <v>787779.81807198119</v>
      </c>
    </row>
    <row r="224" spans="2:11" ht="13.5" customHeight="1">
      <c r="B224" s="182">
        <v>5</v>
      </c>
      <c r="C224" s="182" t="s">
        <v>124</v>
      </c>
      <c r="D224" s="182" t="s">
        <v>54</v>
      </c>
      <c r="E224" s="179">
        <v>20040</v>
      </c>
      <c r="F224" s="113">
        <v>1</v>
      </c>
      <c r="G224" s="87" t="s">
        <v>69</v>
      </c>
      <c r="H224" s="55" t="s">
        <v>70</v>
      </c>
      <c r="I224" s="56">
        <v>977731518</v>
      </c>
      <c r="J224" s="57">
        <f t="shared" ref="J224" si="314">IFERROR(I224/I234,"-")</f>
        <v>6.1952276037091109E-2</v>
      </c>
      <c r="K224" s="58">
        <f>IFERROR(I224/E224,"-")</f>
        <v>48788.997904191616</v>
      </c>
    </row>
    <row r="225" spans="2:11" ht="13.5" customHeight="1">
      <c r="B225" s="183"/>
      <c r="C225" s="183"/>
      <c r="D225" s="183"/>
      <c r="E225" s="180"/>
      <c r="F225" s="114">
        <v>2</v>
      </c>
      <c r="G225" s="88">
        <v>1402</v>
      </c>
      <c r="H225" s="59" t="s">
        <v>72</v>
      </c>
      <c r="I225" s="60">
        <v>806409058</v>
      </c>
      <c r="J225" s="61">
        <f t="shared" ref="J225" si="315">IFERROR(I225/I234,"-")</f>
        <v>5.1096723016784869E-2</v>
      </c>
      <c r="K225" s="63">
        <f>IFERROR(I225/E224,"-")</f>
        <v>40239.97295409182</v>
      </c>
    </row>
    <row r="226" spans="2:11" ht="13.5" customHeight="1">
      <c r="B226" s="183"/>
      <c r="C226" s="183"/>
      <c r="D226" s="183"/>
      <c r="E226" s="180"/>
      <c r="F226" s="114">
        <v>3</v>
      </c>
      <c r="G226" s="88" t="s">
        <v>77</v>
      </c>
      <c r="H226" s="59" t="s">
        <v>78</v>
      </c>
      <c r="I226" s="60">
        <v>787104962</v>
      </c>
      <c r="J226" s="61">
        <f t="shared" ref="J226" si="316">IFERROR(I226/I234,"-")</f>
        <v>4.9873552174870266E-2</v>
      </c>
      <c r="K226" s="63">
        <f>IFERROR(I226/E224,"-")</f>
        <v>39276.694710578842</v>
      </c>
    </row>
    <row r="227" spans="2:11" ht="13.5" customHeight="1">
      <c r="B227" s="183"/>
      <c r="C227" s="183"/>
      <c r="D227" s="183"/>
      <c r="E227" s="180"/>
      <c r="F227" s="114">
        <v>4</v>
      </c>
      <c r="G227" s="88">
        <v>1113</v>
      </c>
      <c r="H227" s="59" t="s">
        <v>74</v>
      </c>
      <c r="I227" s="60">
        <v>714648228</v>
      </c>
      <c r="J227" s="61">
        <f t="shared" ref="J227" si="317">IFERROR(I227/I234,"-")</f>
        <v>4.528245584333717E-2</v>
      </c>
      <c r="K227" s="63">
        <f>IFERROR(I227/E224,"-")</f>
        <v>35661.089221556889</v>
      </c>
    </row>
    <row r="228" spans="2:11" ht="13.5" customHeight="1">
      <c r="B228" s="183"/>
      <c r="C228" s="183"/>
      <c r="D228" s="183"/>
      <c r="E228" s="180"/>
      <c r="F228" s="114">
        <v>5</v>
      </c>
      <c r="G228" s="89">
        <v>1901</v>
      </c>
      <c r="H228" s="59" t="s">
        <v>76</v>
      </c>
      <c r="I228" s="60">
        <v>699908389</v>
      </c>
      <c r="J228" s="61">
        <f t="shared" ref="J228" si="318">IFERROR(I228/I234,"-")</f>
        <v>4.434849129615942E-2</v>
      </c>
      <c r="K228" s="63">
        <f>IFERROR(I228/E224,"-")</f>
        <v>34925.568313373253</v>
      </c>
    </row>
    <row r="229" spans="2:11" ht="13.5" customHeight="1">
      <c r="B229" s="183"/>
      <c r="C229" s="183"/>
      <c r="D229" s="183"/>
      <c r="E229" s="180"/>
      <c r="F229" s="114">
        <v>6</v>
      </c>
      <c r="G229" s="89" t="s">
        <v>79</v>
      </c>
      <c r="H229" s="59" t="s">
        <v>80</v>
      </c>
      <c r="I229" s="60">
        <v>650842515</v>
      </c>
      <c r="J229" s="61">
        <f t="shared" ref="J229" si="319">IFERROR(I229/I234,"-")</f>
        <v>4.123951657857327E-2</v>
      </c>
      <c r="K229" s="63">
        <f>IFERROR(I229/E224,"-")</f>
        <v>32477.17140718563</v>
      </c>
    </row>
    <row r="230" spans="2:11" ht="13.5" customHeight="1">
      <c r="B230" s="183"/>
      <c r="C230" s="183"/>
      <c r="D230" s="183"/>
      <c r="E230" s="180"/>
      <c r="F230" s="114">
        <v>7</v>
      </c>
      <c r="G230" s="88" t="s">
        <v>81</v>
      </c>
      <c r="H230" s="59" t="s">
        <v>82</v>
      </c>
      <c r="I230" s="60">
        <v>521640180</v>
      </c>
      <c r="J230" s="61">
        <f t="shared" ref="J230" si="320">IFERROR(I230/I234,"-")</f>
        <v>3.3052832836465734E-2</v>
      </c>
      <c r="K230" s="63">
        <f>IFERROR(I230/E224,"-")</f>
        <v>26029.949101796406</v>
      </c>
    </row>
    <row r="231" spans="2:11" ht="13.5" customHeight="1">
      <c r="B231" s="183"/>
      <c r="C231" s="183"/>
      <c r="D231" s="183"/>
      <c r="E231" s="180"/>
      <c r="F231" s="114">
        <v>8</v>
      </c>
      <c r="G231" s="88" t="s">
        <v>97</v>
      </c>
      <c r="H231" s="59" t="s">
        <v>98</v>
      </c>
      <c r="I231" s="60">
        <v>478376583</v>
      </c>
      <c r="J231" s="61">
        <f t="shared" ref="J231" si="321">IFERROR(I231/I234,"-")</f>
        <v>3.031150942164516E-2</v>
      </c>
      <c r="K231" s="63">
        <f>IFERROR(I231/E224,"-")</f>
        <v>23871.086976047904</v>
      </c>
    </row>
    <row r="232" spans="2:11" ht="13.5" customHeight="1">
      <c r="B232" s="183"/>
      <c r="C232" s="183"/>
      <c r="D232" s="183"/>
      <c r="E232" s="180"/>
      <c r="F232" s="114">
        <v>9</v>
      </c>
      <c r="G232" s="89">
        <v>1309</v>
      </c>
      <c r="H232" s="59" t="s">
        <v>88</v>
      </c>
      <c r="I232" s="60">
        <v>474457787</v>
      </c>
      <c r="J232" s="61">
        <f t="shared" ref="J232" si="322">IFERROR(I232/I234,"-")</f>
        <v>3.0063201653044568E-2</v>
      </c>
      <c r="K232" s="63">
        <f>IFERROR(I232/E224,"-")</f>
        <v>23675.538273453094</v>
      </c>
    </row>
    <row r="233" spans="2:11" ht="13.5" customHeight="1">
      <c r="B233" s="183"/>
      <c r="C233" s="183"/>
      <c r="D233" s="183"/>
      <c r="E233" s="180"/>
      <c r="F233" s="115">
        <v>10</v>
      </c>
      <c r="G233" s="92" t="s">
        <v>101</v>
      </c>
      <c r="H233" s="64" t="s">
        <v>102</v>
      </c>
      <c r="I233" s="65">
        <v>415330350</v>
      </c>
      <c r="J233" s="66">
        <f t="shared" ref="J233" si="323">IFERROR(I233/I234,"-")</f>
        <v>2.6316693300851186E-2</v>
      </c>
      <c r="K233" s="67">
        <f>IFERROR(I233/E224,"-")</f>
        <v>20725.06736526946</v>
      </c>
    </row>
    <row r="234" spans="2:11" ht="13.5" customHeight="1">
      <c r="B234" s="183"/>
      <c r="C234" s="183"/>
      <c r="D234" s="184"/>
      <c r="E234" s="181"/>
      <c r="F234" s="116" t="s">
        <v>156</v>
      </c>
      <c r="G234" s="91"/>
      <c r="H234" s="117"/>
      <c r="I234" s="68">
        <v>15782011260</v>
      </c>
      <c r="J234" s="69" t="s">
        <v>92</v>
      </c>
      <c r="K234" s="34">
        <f>IFERROR(I234/E224,"-")</f>
        <v>787525.51197604788</v>
      </c>
    </row>
    <row r="235" spans="2:11" ht="13.5" customHeight="1">
      <c r="B235" s="183"/>
      <c r="C235" s="183"/>
      <c r="D235" s="182" t="s">
        <v>55</v>
      </c>
      <c r="E235" s="179">
        <v>20272</v>
      </c>
      <c r="F235" s="113">
        <v>1</v>
      </c>
      <c r="G235" s="87" t="s">
        <v>69</v>
      </c>
      <c r="H235" s="55" t="s">
        <v>70</v>
      </c>
      <c r="I235" s="56">
        <v>929841068</v>
      </c>
      <c r="J235" s="57">
        <f t="shared" ref="J235" si="324">IFERROR(I235/I245,"-")</f>
        <v>5.9472612465523801E-2</v>
      </c>
      <c r="K235" s="58">
        <f>IFERROR(I235/E235,"-")</f>
        <v>45868.245264404104</v>
      </c>
    </row>
    <row r="236" spans="2:11" ht="13.5" customHeight="1">
      <c r="B236" s="183"/>
      <c r="C236" s="183"/>
      <c r="D236" s="183"/>
      <c r="E236" s="180"/>
      <c r="F236" s="114">
        <v>2</v>
      </c>
      <c r="G236" s="88" t="s">
        <v>71</v>
      </c>
      <c r="H236" s="59" t="s">
        <v>72</v>
      </c>
      <c r="I236" s="60">
        <v>777208143</v>
      </c>
      <c r="J236" s="61">
        <f t="shared" ref="J236" si="325">IFERROR(I236/I245,"-")</f>
        <v>4.9710214233824747E-2</v>
      </c>
      <c r="K236" s="63">
        <f t="shared" ref="K236" si="326">IFERROR(I236/E235,"-")</f>
        <v>38338.996793606944</v>
      </c>
    </row>
    <row r="237" spans="2:11" ht="13.5" customHeight="1">
      <c r="B237" s="183"/>
      <c r="C237" s="183"/>
      <c r="D237" s="183"/>
      <c r="E237" s="180"/>
      <c r="F237" s="114">
        <v>3</v>
      </c>
      <c r="G237" s="88" t="s">
        <v>77</v>
      </c>
      <c r="H237" s="59" t="s">
        <v>78</v>
      </c>
      <c r="I237" s="60">
        <v>771768790</v>
      </c>
      <c r="J237" s="61">
        <f t="shared" ref="J237" si="327">IFERROR(I237/I245,"-")</f>
        <v>4.9362313346065521E-2</v>
      </c>
      <c r="K237" s="63">
        <f t="shared" ref="K237" si="328">IFERROR(I237/E235,"-")</f>
        <v>38070.678275453829</v>
      </c>
    </row>
    <row r="238" spans="2:11" ht="13.5" customHeight="1">
      <c r="B238" s="183"/>
      <c r="C238" s="183"/>
      <c r="D238" s="183"/>
      <c r="E238" s="180"/>
      <c r="F238" s="114">
        <v>4</v>
      </c>
      <c r="G238" s="88" t="s">
        <v>73</v>
      </c>
      <c r="H238" s="59" t="s">
        <v>74</v>
      </c>
      <c r="I238" s="60">
        <v>752979925</v>
      </c>
      <c r="J238" s="61">
        <f t="shared" ref="J238" si="329">IFERROR(I238/I245,"-")</f>
        <v>4.8160577990134734E-2</v>
      </c>
      <c r="K238" s="63">
        <f t="shared" ref="K238" si="330">IFERROR(I238/E235,"-")</f>
        <v>37143.840025651145</v>
      </c>
    </row>
    <row r="239" spans="2:11" ht="13.5" customHeight="1">
      <c r="B239" s="183"/>
      <c r="C239" s="183"/>
      <c r="D239" s="183"/>
      <c r="E239" s="180"/>
      <c r="F239" s="114">
        <v>5</v>
      </c>
      <c r="G239" s="89" t="s">
        <v>75</v>
      </c>
      <c r="H239" s="59" t="s">
        <v>76</v>
      </c>
      <c r="I239" s="60">
        <v>720313213</v>
      </c>
      <c r="J239" s="61">
        <f t="shared" ref="J239" si="331">IFERROR(I239/I245,"-")</f>
        <v>4.6071215872071268E-2</v>
      </c>
      <c r="K239" s="63">
        <f t="shared" ref="K239" si="332">IFERROR(I239/E235,"-")</f>
        <v>35532.41974151539</v>
      </c>
    </row>
    <row r="240" spans="2:11" ht="13.5" customHeight="1">
      <c r="B240" s="183"/>
      <c r="C240" s="183"/>
      <c r="D240" s="183"/>
      <c r="E240" s="180"/>
      <c r="F240" s="114">
        <v>6</v>
      </c>
      <c r="G240" s="89" t="s">
        <v>79</v>
      </c>
      <c r="H240" s="59" t="s">
        <v>80</v>
      </c>
      <c r="I240" s="60">
        <v>629537505</v>
      </c>
      <c r="J240" s="61">
        <f t="shared" ref="J240" si="333">IFERROR(I240/I245,"-")</f>
        <v>4.0265203759937342E-2</v>
      </c>
      <c r="K240" s="63">
        <f t="shared" ref="K240" si="334">IFERROR(I240/E235,"-")</f>
        <v>31054.533593133387</v>
      </c>
    </row>
    <row r="241" spans="2:11" ht="13.5" customHeight="1">
      <c r="B241" s="183"/>
      <c r="C241" s="183"/>
      <c r="D241" s="183"/>
      <c r="E241" s="180"/>
      <c r="F241" s="114">
        <v>7</v>
      </c>
      <c r="G241" s="88" t="s">
        <v>81</v>
      </c>
      <c r="H241" s="59" t="s">
        <v>82</v>
      </c>
      <c r="I241" s="60">
        <v>549915269</v>
      </c>
      <c r="J241" s="61">
        <f t="shared" ref="J241" si="335">IFERROR(I241/I245,"-")</f>
        <v>3.5172567450108876E-2</v>
      </c>
      <c r="K241" s="63">
        <f t="shared" ref="K241" si="336">IFERROR(I241/E235,"-")</f>
        <v>27126.838447119178</v>
      </c>
    </row>
    <row r="242" spans="2:11" ht="13.5" customHeight="1">
      <c r="B242" s="183"/>
      <c r="C242" s="183"/>
      <c r="D242" s="183"/>
      <c r="E242" s="180"/>
      <c r="F242" s="114">
        <v>8</v>
      </c>
      <c r="G242" s="89" t="s">
        <v>97</v>
      </c>
      <c r="H242" s="59" t="s">
        <v>98</v>
      </c>
      <c r="I242" s="60">
        <v>492262192</v>
      </c>
      <c r="J242" s="61">
        <f t="shared" ref="J242" si="337">IFERROR(I242/I245,"-")</f>
        <v>3.1485078024371872E-2</v>
      </c>
      <c r="K242" s="63">
        <f t="shared" ref="K242" si="338">IFERROR(I242/E235,"-")</f>
        <v>24282.862667719022</v>
      </c>
    </row>
    <row r="243" spans="2:11" ht="13.5" customHeight="1">
      <c r="B243" s="183"/>
      <c r="C243" s="183"/>
      <c r="D243" s="183"/>
      <c r="E243" s="180"/>
      <c r="F243" s="114">
        <v>9</v>
      </c>
      <c r="G243" s="88" t="s">
        <v>103</v>
      </c>
      <c r="H243" s="59" t="s">
        <v>104</v>
      </c>
      <c r="I243" s="60">
        <v>454102368</v>
      </c>
      <c r="J243" s="61">
        <f t="shared" ref="J243" si="339">IFERROR(I243/I245,"-")</f>
        <v>2.9044376594195207E-2</v>
      </c>
      <c r="K243" s="63">
        <f t="shared" ref="K243" si="340">IFERROR(I243/E235,"-")</f>
        <v>22400.471981057617</v>
      </c>
    </row>
    <row r="244" spans="2:11" ht="13.5" customHeight="1">
      <c r="B244" s="183"/>
      <c r="C244" s="183"/>
      <c r="D244" s="183"/>
      <c r="E244" s="180"/>
      <c r="F244" s="115">
        <v>10</v>
      </c>
      <c r="G244" s="90" t="s">
        <v>87</v>
      </c>
      <c r="H244" s="64" t="s">
        <v>88</v>
      </c>
      <c r="I244" s="65">
        <v>443319746</v>
      </c>
      <c r="J244" s="66">
        <f t="shared" ref="J244" si="341">IFERROR(I244/I245,"-")</f>
        <v>2.8354720349018231E-2</v>
      </c>
      <c r="K244" s="67">
        <f t="shared" ref="K244" si="342">IFERROR(I244/E235,"-")</f>
        <v>21868.574684293606</v>
      </c>
    </row>
    <row r="245" spans="2:11" ht="13.5" customHeight="1">
      <c r="B245" s="183"/>
      <c r="C245" s="183"/>
      <c r="D245" s="184"/>
      <c r="E245" s="181"/>
      <c r="F245" s="116" t="s">
        <v>156</v>
      </c>
      <c r="G245" s="91"/>
      <c r="H245" s="117"/>
      <c r="I245" s="68">
        <v>15634777580</v>
      </c>
      <c r="J245" s="69" t="s">
        <v>92</v>
      </c>
      <c r="K245" s="34">
        <f t="shared" ref="K245" si="343">IFERROR(I245/E235,"-")</f>
        <v>771249.88062352012</v>
      </c>
    </row>
    <row r="246" spans="2:11" ht="13.5" customHeight="1">
      <c r="B246" s="183"/>
      <c r="C246" s="183"/>
      <c r="D246" s="182" t="s">
        <v>56</v>
      </c>
      <c r="E246" s="179">
        <v>20958</v>
      </c>
      <c r="F246" s="113">
        <v>1</v>
      </c>
      <c r="G246" s="87" t="s">
        <v>69</v>
      </c>
      <c r="H246" s="55" t="s">
        <v>70</v>
      </c>
      <c r="I246" s="56">
        <v>1074120068</v>
      </c>
      <c r="J246" s="57">
        <f t="shared" ref="J246" si="344">IFERROR(I246/I256,"-")</f>
        <v>6.6119573419502517E-2</v>
      </c>
      <c r="K246" s="58">
        <f>IFERROR(I246/E246,"-")</f>
        <v>51251.07682030728</v>
      </c>
    </row>
    <row r="247" spans="2:11" ht="13.5" customHeight="1">
      <c r="B247" s="183"/>
      <c r="C247" s="183"/>
      <c r="D247" s="183"/>
      <c r="E247" s="180"/>
      <c r="F247" s="114">
        <v>2</v>
      </c>
      <c r="G247" s="88" t="s">
        <v>73</v>
      </c>
      <c r="H247" s="59" t="s">
        <v>74</v>
      </c>
      <c r="I247" s="60">
        <v>796335623</v>
      </c>
      <c r="J247" s="61">
        <f t="shared" ref="J247" si="345">IFERROR(I247/I256,"-")</f>
        <v>4.9020005547009082E-2</v>
      </c>
      <c r="K247" s="63">
        <f t="shared" ref="K247" si="346">IFERROR(I247/E246,"-")</f>
        <v>37996.737427235421</v>
      </c>
    </row>
    <row r="248" spans="2:11" ht="13.5" customHeight="1">
      <c r="B248" s="183"/>
      <c r="C248" s="183"/>
      <c r="D248" s="183"/>
      <c r="E248" s="180"/>
      <c r="F248" s="114">
        <v>3</v>
      </c>
      <c r="G248" s="88" t="s">
        <v>71</v>
      </c>
      <c r="H248" s="59" t="s">
        <v>72</v>
      </c>
      <c r="I248" s="60">
        <v>772345768</v>
      </c>
      <c r="J248" s="61">
        <f t="shared" ref="J248" si="347">IFERROR(I248/I256,"-")</f>
        <v>4.7543262838021995E-2</v>
      </c>
      <c r="K248" s="63">
        <f t="shared" ref="K248" si="348">IFERROR(I248/E246,"-")</f>
        <v>36852.07405286764</v>
      </c>
    </row>
    <row r="249" spans="2:11" ht="13.5" customHeight="1">
      <c r="B249" s="183"/>
      <c r="C249" s="183"/>
      <c r="D249" s="183"/>
      <c r="E249" s="180"/>
      <c r="F249" s="114">
        <v>4</v>
      </c>
      <c r="G249" s="88" t="s">
        <v>77</v>
      </c>
      <c r="H249" s="59" t="s">
        <v>78</v>
      </c>
      <c r="I249" s="60">
        <v>744323399</v>
      </c>
      <c r="J249" s="61">
        <f t="shared" ref="J249" si="349">IFERROR(I249/I256,"-")</f>
        <v>4.5818290798412084E-2</v>
      </c>
      <c r="K249" s="63">
        <f t="shared" ref="K249" si="350">IFERROR(I249/E246,"-")</f>
        <v>35515.00138371982</v>
      </c>
    </row>
    <row r="250" spans="2:11" ht="13.5" customHeight="1">
      <c r="B250" s="183"/>
      <c r="C250" s="183"/>
      <c r="D250" s="183"/>
      <c r="E250" s="180"/>
      <c r="F250" s="114">
        <v>5</v>
      </c>
      <c r="G250" s="89" t="s">
        <v>75</v>
      </c>
      <c r="H250" s="59" t="s">
        <v>76</v>
      </c>
      <c r="I250" s="60">
        <v>732291868</v>
      </c>
      <c r="J250" s="61">
        <f t="shared" ref="J250" si="351">IFERROR(I250/I256,"-")</f>
        <v>4.5077666243482424E-2</v>
      </c>
      <c r="K250" s="63">
        <f t="shared" ref="K250" si="352">IFERROR(I250/E246,"-")</f>
        <v>34940.92317969272</v>
      </c>
    </row>
    <row r="251" spans="2:11" ht="13.5" customHeight="1">
      <c r="B251" s="183"/>
      <c r="C251" s="183"/>
      <c r="D251" s="183"/>
      <c r="E251" s="180"/>
      <c r="F251" s="114">
        <v>6</v>
      </c>
      <c r="G251" s="89" t="s">
        <v>79</v>
      </c>
      <c r="H251" s="59" t="s">
        <v>80</v>
      </c>
      <c r="I251" s="60">
        <v>616174600</v>
      </c>
      <c r="J251" s="61">
        <f t="shared" ref="J251" si="353">IFERROR(I251/I256,"-")</f>
        <v>3.792983942641745E-2</v>
      </c>
      <c r="K251" s="63">
        <f t="shared" ref="K251" si="354">IFERROR(I251/E246,"-")</f>
        <v>29400.448516079778</v>
      </c>
    </row>
    <row r="252" spans="2:11" ht="13.5" customHeight="1">
      <c r="B252" s="183"/>
      <c r="C252" s="183"/>
      <c r="D252" s="183"/>
      <c r="E252" s="180"/>
      <c r="F252" s="114">
        <v>7</v>
      </c>
      <c r="G252" s="89" t="s">
        <v>81</v>
      </c>
      <c r="H252" s="59" t="s">
        <v>82</v>
      </c>
      <c r="I252" s="60">
        <v>539035151</v>
      </c>
      <c r="J252" s="61">
        <f t="shared" ref="J252" si="355">IFERROR(I252/I256,"-")</f>
        <v>3.3181368921446429E-2</v>
      </c>
      <c r="K252" s="63">
        <f t="shared" ref="K252" si="356">IFERROR(I252/E246,"-")</f>
        <v>25719.780083977479</v>
      </c>
    </row>
    <row r="253" spans="2:11" ht="13.5" customHeight="1">
      <c r="B253" s="183"/>
      <c r="C253" s="183"/>
      <c r="D253" s="183"/>
      <c r="E253" s="180"/>
      <c r="F253" s="114">
        <v>8</v>
      </c>
      <c r="G253" s="88" t="s">
        <v>103</v>
      </c>
      <c r="H253" s="59" t="s">
        <v>104</v>
      </c>
      <c r="I253" s="60">
        <v>458667983</v>
      </c>
      <c r="J253" s="61">
        <f t="shared" ref="J253" si="357">IFERROR(I253/I256,"-")</f>
        <v>2.8234209824989167E-2</v>
      </c>
      <c r="K253" s="63">
        <f t="shared" ref="K253" si="358">IFERROR(I253/E246,"-")</f>
        <v>21885.102729268059</v>
      </c>
    </row>
    <row r="254" spans="2:11" ht="13.5" customHeight="1">
      <c r="B254" s="183"/>
      <c r="C254" s="183"/>
      <c r="D254" s="183"/>
      <c r="E254" s="180"/>
      <c r="F254" s="114">
        <v>9</v>
      </c>
      <c r="G254" s="89" t="s">
        <v>97</v>
      </c>
      <c r="H254" s="59" t="s">
        <v>98</v>
      </c>
      <c r="I254" s="60">
        <v>458598048</v>
      </c>
      <c r="J254" s="61">
        <f t="shared" ref="J254" si="359">IFERROR(I254/I256,"-")</f>
        <v>2.8229904838512464E-2</v>
      </c>
      <c r="K254" s="63">
        <f t="shared" ref="K254" si="360">IFERROR(I254/E246,"-")</f>
        <v>21881.765817348984</v>
      </c>
    </row>
    <row r="255" spans="2:11" ht="13.5" customHeight="1">
      <c r="B255" s="183"/>
      <c r="C255" s="183"/>
      <c r="D255" s="183"/>
      <c r="E255" s="180"/>
      <c r="F255" s="115">
        <v>10</v>
      </c>
      <c r="G255" s="90" t="s">
        <v>83</v>
      </c>
      <c r="H255" s="64" t="s">
        <v>84</v>
      </c>
      <c r="I255" s="65">
        <v>457539849</v>
      </c>
      <c r="J255" s="66">
        <f t="shared" ref="J255" si="361">IFERROR(I255/I256,"-")</f>
        <v>2.8164765317748065E-2</v>
      </c>
      <c r="K255" s="67">
        <f t="shared" ref="K255" si="362">IFERROR(I255/E246,"-")</f>
        <v>21831.274405954766</v>
      </c>
    </row>
    <row r="256" spans="2:11" ht="13.5" customHeight="1">
      <c r="B256" s="183"/>
      <c r="C256" s="183"/>
      <c r="D256" s="184"/>
      <c r="E256" s="181"/>
      <c r="F256" s="116" t="s">
        <v>156</v>
      </c>
      <c r="G256" s="91"/>
      <c r="H256" s="117"/>
      <c r="I256" s="68">
        <v>16245114910</v>
      </c>
      <c r="J256" s="69" t="s">
        <v>92</v>
      </c>
      <c r="K256" s="34">
        <f>IFERROR(I256/E246,"-")</f>
        <v>775127.15478576196</v>
      </c>
    </row>
    <row r="257" spans="2:11" ht="13.5" customHeight="1">
      <c r="B257" s="183"/>
      <c r="C257" s="183"/>
      <c r="D257" s="182" t="s">
        <v>157</v>
      </c>
      <c r="E257" s="179">
        <v>21943</v>
      </c>
      <c r="F257" s="121">
        <v>1</v>
      </c>
      <c r="G257" s="88" t="s">
        <v>69</v>
      </c>
      <c r="H257" s="55" t="s">
        <v>70</v>
      </c>
      <c r="I257" s="56">
        <v>1121316454</v>
      </c>
      <c r="J257" s="57">
        <f t="shared" ref="J257" si="363">IFERROR(I257/I267,"-")</f>
        <v>6.5605855731388232E-2</v>
      </c>
      <c r="K257" s="58">
        <f>IFERROR(I257/E257,"-")</f>
        <v>51101.328624162605</v>
      </c>
    </row>
    <row r="258" spans="2:11" ht="13.5" customHeight="1">
      <c r="B258" s="183"/>
      <c r="C258" s="183"/>
      <c r="D258" s="183"/>
      <c r="E258" s="180"/>
      <c r="F258" s="122">
        <v>2</v>
      </c>
      <c r="G258" s="88" t="s">
        <v>73</v>
      </c>
      <c r="H258" s="59" t="s">
        <v>74</v>
      </c>
      <c r="I258" s="60">
        <v>839559566</v>
      </c>
      <c r="J258" s="61">
        <f t="shared" ref="J258" si="364">IFERROR(I258/I267,"-")</f>
        <v>4.912085573026196E-2</v>
      </c>
      <c r="K258" s="63">
        <f t="shared" ref="K258" si="365">IFERROR(I258/E257,"-")</f>
        <v>38260.929043430704</v>
      </c>
    </row>
    <row r="259" spans="2:11" ht="13.5" customHeight="1">
      <c r="B259" s="183"/>
      <c r="C259" s="183"/>
      <c r="D259" s="183"/>
      <c r="E259" s="180"/>
      <c r="F259" s="122">
        <v>3</v>
      </c>
      <c r="G259" s="88" t="s">
        <v>77</v>
      </c>
      <c r="H259" s="59" t="s">
        <v>78</v>
      </c>
      <c r="I259" s="60">
        <v>832677395</v>
      </c>
      <c r="J259" s="61">
        <f t="shared" ref="J259" si="366">IFERROR(I259/I267,"-")</f>
        <v>4.8718194451071679E-2</v>
      </c>
      <c r="K259" s="63">
        <f t="shared" ref="K259" si="367">IFERROR(I259/E257,"-")</f>
        <v>37947.290479879688</v>
      </c>
    </row>
    <row r="260" spans="2:11" ht="13.5" customHeight="1">
      <c r="B260" s="183"/>
      <c r="C260" s="183"/>
      <c r="D260" s="183"/>
      <c r="E260" s="180"/>
      <c r="F260" s="122">
        <v>4</v>
      </c>
      <c r="G260" s="88" t="s">
        <v>71</v>
      </c>
      <c r="H260" s="59" t="s">
        <v>72</v>
      </c>
      <c r="I260" s="60">
        <v>788931189</v>
      </c>
      <c r="J260" s="61">
        <f t="shared" ref="J260" si="368">IFERROR(I260/I267,"-")</f>
        <v>4.6158696399122477E-2</v>
      </c>
      <c r="K260" s="63">
        <f t="shared" ref="K260" si="369">IFERROR(I260/E257,"-")</f>
        <v>35953.661258715765</v>
      </c>
    </row>
    <row r="261" spans="2:11" ht="13.5" customHeight="1">
      <c r="B261" s="183"/>
      <c r="C261" s="183"/>
      <c r="D261" s="183"/>
      <c r="E261" s="180"/>
      <c r="F261" s="122">
        <v>5</v>
      </c>
      <c r="G261" s="88" t="s">
        <v>75</v>
      </c>
      <c r="H261" s="59" t="s">
        <v>76</v>
      </c>
      <c r="I261" s="60">
        <v>755545110</v>
      </c>
      <c r="J261" s="61">
        <f t="shared" ref="J261" si="370">IFERROR(I261/I267,"-")</f>
        <v>4.4205347480984931E-2</v>
      </c>
      <c r="K261" s="63">
        <f t="shared" ref="K261" si="371">IFERROR(I261/E257,"-")</f>
        <v>34432.170168162971</v>
      </c>
    </row>
    <row r="262" spans="2:11" ht="13.5" customHeight="1">
      <c r="B262" s="183"/>
      <c r="C262" s="183"/>
      <c r="D262" s="183"/>
      <c r="E262" s="180"/>
      <c r="F262" s="122">
        <v>6</v>
      </c>
      <c r="G262" s="88" t="s">
        <v>79</v>
      </c>
      <c r="H262" s="59" t="s">
        <v>80</v>
      </c>
      <c r="I262" s="60">
        <v>620550602</v>
      </c>
      <c r="J262" s="61">
        <f t="shared" ref="J262" si="372">IFERROR(I262/I267,"-")</f>
        <v>3.6307104139611704E-2</v>
      </c>
      <c r="K262" s="63">
        <f t="shared" ref="K262" si="373">IFERROR(I262/E257,"-")</f>
        <v>28280.116757052361</v>
      </c>
    </row>
    <row r="263" spans="2:11" ht="13.5" customHeight="1">
      <c r="B263" s="183"/>
      <c r="C263" s="183"/>
      <c r="D263" s="183"/>
      <c r="E263" s="180"/>
      <c r="F263" s="122">
        <v>7</v>
      </c>
      <c r="G263" s="88" t="s">
        <v>81</v>
      </c>
      <c r="H263" s="59" t="s">
        <v>82</v>
      </c>
      <c r="I263" s="60">
        <v>591465893</v>
      </c>
      <c r="J263" s="61">
        <f t="shared" ref="J263" si="374">IFERROR(I263/I267,"-")</f>
        <v>3.4605419288884089E-2</v>
      </c>
      <c r="K263" s="63">
        <f t="shared" ref="K263" si="375">IFERROR(I263/E257,"-")</f>
        <v>26954.650366859591</v>
      </c>
    </row>
    <row r="264" spans="2:11" ht="13.5" customHeight="1">
      <c r="B264" s="183"/>
      <c r="C264" s="183"/>
      <c r="D264" s="183"/>
      <c r="E264" s="180"/>
      <c r="F264" s="122">
        <v>8</v>
      </c>
      <c r="G264" s="88" t="s">
        <v>99</v>
      </c>
      <c r="H264" s="59" t="s">
        <v>100</v>
      </c>
      <c r="I264" s="60">
        <v>542736330</v>
      </c>
      <c r="J264" s="61">
        <f t="shared" ref="J264" si="376">IFERROR(I264/I267,"-")</f>
        <v>3.1754355551589113E-2</v>
      </c>
      <c r="K264" s="63">
        <f t="shared" ref="K264" si="377">IFERROR(I264/E257,"-")</f>
        <v>24733.916510960215</v>
      </c>
    </row>
    <row r="265" spans="2:11" ht="13.5" customHeight="1">
      <c r="B265" s="183"/>
      <c r="C265" s="183"/>
      <c r="D265" s="183"/>
      <c r="E265" s="180"/>
      <c r="F265" s="122">
        <v>9</v>
      </c>
      <c r="G265" s="88" t="s">
        <v>85</v>
      </c>
      <c r="H265" s="59" t="s">
        <v>86</v>
      </c>
      <c r="I265" s="60">
        <v>520246637</v>
      </c>
      <c r="J265" s="61">
        <f t="shared" ref="J265" si="378">IFERROR(I265/I267,"-")</f>
        <v>3.0438531147926867E-2</v>
      </c>
      <c r="K265" s="63">
        <f t="shared" ref="K265" si="379">IFERROR(I265/E257,"-")</f>
        <v>23709.002278631</v>
      </c>
    </row>
    <row r="266" spans="2:11" ht="13.5" customHeight="1">
      <c r="B266" s="183"/>
      <c r="C266" s="183"/>
      <c r="D266" s="183"/>
      <c r="E266" s="180"/>
      <c r="F266" s="123">
        <v>10</v>
      </c>
      <c r="G266" s="88" t="s">
        <v>103</v>
      </c>
      <c r="H266" s="64" t="s">
        <v>104</v>
      </c>
      <c r="I266" s="65">
        <v>482838391</v>
      </c>
      <c r="J266" s="66">
        <f t="shared" ref="J266" si="380">IFERROR(I266/I267,"-")</f>
        <v>2.8249853739791483E-2</v>
      </c>
      <c r="K266" s="67">
        <f t="shared" ref="K266" si="381">IFERROR(I266/E257,"-")</f>
        <v>22004.21049993164</v>
      </c>
    </row>
    <row r="267" spans="2:11" ht="13.5" customHeight="1">
      <c r="B267" s="183"/>
      <c r="C267" s="183"/>
      <c r="D267" s="184"/>
      <c r="E267" s="181"/>
      <c r="F267" s="116" t="s">
        <v>156</v>
      </c>
      <c r="G267" s="91"/>
      <c r="H267" s="117"/>
      <c r="I267" s="68">
        <v>17091712950</v>
      </c>
      <c r="J267" s="69" t="s">
        <v>92</v>
      </c>
      <c r="K267" s="34">
        <f>IFERROR(I267/E257,"-")</f>
        <v>778914.1389053457</v>
      </c>
    </row>
    <row r="268" spans="2:11" ht="13.5" customHeight="1">
      <c r="B268" s="183"/>
      <c r="C268" s="183"/>
      <c r="D268" s="182" t="s">
        <v>158</v>
      </c>
      <c r="E268" s="179">
        <v>22902</v>
      </c>
      <c r="F268" s="121">
        <v>1</v>
      </c>
      <c r="G268" s="88" t="s">
        <v>69</v>
      </c>
      <c r="H268" s="55" t="s">
        <v>70</v>
      </c>
      <c r="I268" s="56">
        <v>1327013365</v>
      </c>
      <c r="J268" s="57">
        <f t="shared" ref="J268" si="382">IFERROR(I268/I278,"-")</f>
        <v>7.1548559056160879E-2</v>
      </c>
      <c r="K268" s="58">
        <f>IFERROR(I268/E268,"-")</f>
        <v>57943.121343114137</v>
      </c>
    </row>
    <row r="269" spans="2:11" ht="13.5" customHeight="1">
      <c r="B269" s="183"/>
      <c r="C269" s="183"/>
      <c r="D269" s="183"/>
      <c r="E269" s="180"/>
      <c r="F269" s="122">
        <v>2</v>
      </c>
      <c r="G269" s="88" t="s">
        <v>77</v>
      </c>
      <c r="H269" s="59" t="s">
        <v>78</v>
      </c>
      <c r="I269" s="60">
        <v>996669282</v>
      </c>
      <c r="J269" s="61">
        <f t="shared" ref="J269" si="383">IFERROR(I269/I278,"-")</f>
        <v>5.3737402247368074E-2</v>
      </c>
      <c r="K269" s="63">
        <f t="shared" ref="K269" si="384">IFERROR(I269/E268,"-")</f>
        <v>43518.875294734084</v>
      </c>
    </row>
    <row r="270" spans="2:11" ht="13.5" customHeight="1">
      <c r="B270" s="183"/>
      <c r="C270" s="183"/>
      <c r="D270" s="183"/>
      <c r="E270" s="180"/>
      <c r="F270" s="122">
        <v>3</v>
      </c>
      <c r="G270" s="88" t="s">
        <v>73</v>
      </c>
      <c r="H270" s="59" t="s">
        <v>74</v>
      </c>
      <c r="I270" s="60">
        <v>904836094</v>
      </c>
      <c r="J270" s="61">
        <f t="shared" ref="J270" si="385">IFERROR(I270/I278,"-")</f>
        <v>4.8786033671714336E-2</v>
      </c>
      <c r="K270" s="63">
        <f t="shared" ref="K270" si="386">IFERROR(I270/E268,"-")</f>
        <v>39509.042616365383</v>
      </c>
    </row>
    <row r="271" spans="2:11" ht="13.5" customHeight="1">
      <c r="B271" s="183"/>
      <c r="C271" s="183"/>
      <c r="D271" s="183"/>
      <c r="E271" s="180"/>
      <c r="F271" s="122">
        <v>4</v>
      </c>
      <c r="G271" s="88" t="s">
        <v>71</v>
      </c>
      <c r="H271" s="59" t="s">
        <v>72</v>
      </c>
      <c r="I271" s="60">
        <v>835067940</v>
      </c>
      <c r="J271" s="61">
        <f t="shared" ref="J271" si="387">IFERROR(I271/I278,"-")</f>
        <v>4.5024345192632341E-2</v>
      </c>
      <c r="K271" s="63">
        <f t="shared" ref="K271" si="388">IFERROR(I271/E268,"-")</f>
        <v>36462.664396122607</v>
      </c>
    </row>
    <row r="272" spans="2:11" ht="13.5" customHeight="1">
      <c r="B272" s="183"/>
      <c r="C272" s="183"/>
      <c r="D272" s="183"/>
      <c r="E272" s="180"/>
      <c r="F272" s="122">
        <v>5</v>
      </c>
      <c r="G272" s="88" t="s">
        <v>75</v>
      </c>
      <c r="H272" s="59" t="s">
        <v>76</v>
      </c>
      <c r="I272" s="60">
        <v>816944938</v>
      </c>
      <c r="J272" s="61">
        <f t="shared" ref="J272" si="389">IFERROR(I272/I278,"-")</f>
        <v>4.4047207574374879E-2</v>
      </c>
      <c r="K272" s="63">
        <f t="shared" ref="K272" si="390">IFERROR(I272/E268,"-")</f>
        <v>35671.33604052048</v>
      </c>
    </row>
    <row r="273" spans="2:11" ht="13.5" customHeight="1">
      <c r="B273" s="183"/>
      <c r="C273" s="183"/>
      <c r="D273" s="183"/>
      <c r="E273" s="180"/>
      <c r="F273" s="122">
        <v>6</v>
      </c>
      <c r="G273" s="88" t="s">
        <v>90</v>
      </c>
      <c r="H273" s="59" t="s">
        <v>91</v>
      </c>
      <c r="I273" s="60">
        <v>595249750</v>
      </c>
      <c r="J273" s="61">
        <f t="shared" ref="J273" si="391">IFERROR(I273/I278,"-")</f>
        <v>3.2094071555217533E-2</v>
      </c>
      <c r="K273" s="63">
        <f t="shared" ref="K273" si="392">IFERROR(I273/E268,"-")</f>
        <v>25991.168893546415</v>
      </c>
    </row>
    <row r="274" spans="2:11" ht="13.5" customHeight="1">
      <c r="B274" s="183"/>
      <c r="C274" s="183"/>
      <c r="D274" s="183"/>
      <c r="E274" s="180"/>
      <c r="F274" s="122">
        <v>7</v>
      </c>
      <c r="G274" s="88" t="s">
        <v>81</v>
      </c>
      <c r="H274" s="59" t="s">
        <v>82</v>
      </c>
      <c r="I274" s="60">
        <v>592681324</v>
      </c>
      <c r="J274" s="61">
        <f t="shared" ref="J274" si="393">IFERROR(I274/I278,"-")</f>
        <v>3.1955589770339368E-2</v>
      </c>
      <c r="K274" s="63">
        <f t="shared" ref="K274" si="394">IFERROR(I274/E268,"-")</f>
        <v>25879.020347567897</v>
      </c>
    </row>
    <row r="275" spans="2:11" ht="13.5" customHeight="1">
      <c r="B275" s="183"/>
      <c r="C275" s="183"/>
      <c r="D275" s="183"/>
      <c r="E275" s="180"/>
      <c r="F275" s="122">
        <v>8</v>
      </c>
      <c r="G275" s="88" t="s">
        <v>85</v>
      </c>
      <c r="H275" s="59" t="s">
        <v>86</v>
      </c>
      <c r="I275" s="60">
        <v>548748505</v>
      </c>
      <c r="J275" s="61">
        <f t="shared" ref="J275" si="395">IFERROR(I275/I278,"-")</f>
        <v>2.9586864648475108E-2</v>
      </c>
      <c r="K275" s="63">
        <f t="shared" ref="K275" si="396">IFERROR(I275/E268,"-")</f>
        <v>23960.724172561349</v>
      </c>
    </row>
    <row r="276" spans="2:11" ht="13.5" customHeight="1">
      <c r="B276" s="183"/>
      <c r="C276" s="183"/>
      <c r="D276" s="183"/>
      <c r="E276" s="180"/>
      <c r="F276" s="122">
        <v>9</v>
      </c>
      <c r="G276" s="88" t="s">
        <v>97</v>
      </c>
      <c r="H276" s="59" t="s">
        <v>98</v>
      </c>
      <c r="I276" s="60">
        <v>512957121</v>
      </c>
      <c r="J276" s="61">
        <f t="shared" ref="J276" si="397">IFERROR(I276/I278,"-")</f>
        <v>2.765710115146185E-2</v>
      </c>
      <c r="K276" s="63">
        <f t="shared" ref="K276" si="398">IFERROR(I276/E268,"-")</f>
        <v>22397.91812942101</v>
      </c>
    </row>
    <row r="277" spans="2:11" ht="13.5" customHeight="1">
      <c r="B277" s="183"/>
      <c r="C277" s="183"/>
      <c r="D277" s="183"/>
      <c r="E277" s="180"/>
      <c r="F277" s="123">
        <v>10</v>
      </c>
      <c r="G277" s="88" t="s">
        <v>87</v>
      </c>
      <c r="H277" s="64" t="s">
        <v>88</v>
      </c>
      <c r="I277" s="65">
        <v>499383153</v>
      </c>
      <c r="J277" s="66">
        <f t="shared" ref="J277" si="399">IFERROR(I277/I278,"-")</f>
        <v>2.6925233728955191E-2</v>
      </c>
      <c r="K277" s="67">
        <f t="shared" ref="K277" si="400">IFERROR(I277/E268,"-")</f>
        <v>21805.220199109248</v>
      </c>
    </row>
    <row r="278" spans="2:11" ht="13.5" customHeight="1">
      <c r="B278" s="184"/>
      <c r="C278" s="184"/>
      <c r="D278" s="184"/>
      <c r="E278" s="181"/>
      <c r="F278" s="116" t="s">
        <v>156</v>
      </c>
      <c r="G278" s="91"/>
      <c r="H278" s="117"/>
      <c r="I278" s="68">
        <v>18547031310</v>
      </c>
      <c r="J278" s="69" t="s">
        <v>92</v>
      </c>
      <c r="K278" s="34">
        <f>IFERROR(I278/E268,"-")</f>
        <v>809843.30233167415</v>
      </c>
    </row>
    <row r="279" spans="2:11" ht="13.5" customHeight="1">
      <c r="B279" s="182">
        <v>6</v>
      </c>
      <c r="C279" s="182" t="s">
        <v>125</v>
      </c>
      <c r="D279" s="182" t="s">
        <v>54</v>
      </c>
      <c r="E279" s="179">
        <v>19280</v>
      </c>
      <c r="F279" s="113">
        <v>1</v>
      </c>
      <c r="G279" s="87" t="s">
        <v>69</v>
      </c>
      <c r="H279" s="55" t="s">
        <v>70</v>
      </c>
      <c r="I279" s="56">
        <v>1071960194</v>
      </c>
      <c r="J279" s="57">
        <f t="shared" ref="J279" si="401">IFERROR(I279/I289,"-")</f>
        <v>6.8751262425394602E-2</v>
      </c>
      <c r="K279" s="58">
        <f>IFERROR(I279/E279,"-")</f>
        <v>55599.595124481326</v>
      </c>
    </row>
    <row r="280" spans="2:11" ht="13.5" customHeight="1">
      <c r="B280" s="183"/>
      <c r="C280" s="183"/>
      <c r="D280" s="183"/>
      <c r="E280" s="180"/>
      <c r="F280" s="114">
        <v>2</v>
      </c>
      <c r="G280" s="88" t="s">
        <v>77</v>
      </c>
      <c r="H280" s="59" t="s">
        <v>78</v>
      </c>
      <c r="I280" s="60">
        <v>841194415</v>
      </c>
      <c r="J280" s="61">
        <f t="shared" ref="J280" si="402">IFERROR(I280/I289,"-")</f>
        <v>5.3950863381071863E-2</v>
      </c>
      <c r="K280" s="63">
        <f>IFERROR(I280/E279,"-")</f>
        <v>43630.415715767638</v>
      </c>
    </row>
    <row r="281" spans="2:11" ht="13.5" customHeight="1">
      <c r="B281" s="183"/>
      <c r="C281" s="183"/>
      <c r="D281" s="183"/>
      <c r="E281" s="180"/>
      <c r="F281" s="114">
        <v>3</v>
      </c>
      <c r="G281" s="88">
        <v>1901</v>
      </c>
      <c r="H281" s="59" t="s">
        <v>76</v>
      </c>
      <c r="I281" s="60">
        <v>723277995</v>
      </c>
      <c r="J281" s="61">
        <f t="shared" ref="J281" si="403">IFERROR(I281/I289,"-")</f>
        <v>4.6388173291403247E-2</v>
      </c>
      <c r="K281" s="63">
        <f>IFERROR(I281/E279,"-")</f>
        <v>37514.41882780083</v>
      </c>
    </row>
    <row r="282" spans="2:11" ht="13.5" customHeight="1">
      <c r="B282" s="183"/>
      <c r="C282" s="183"/>
      <c r="D282" s="183"/>
      <c r="E282" s="180"/>
      <c r="F282" s="114">
        <v>4</v>
      </c>
      <c r="G282" s="89">
        <v>1113</v>
      </c>
      <c r="H282" s="59" t="s">
        <v>74</v>
      </c>
      <c r="I282" s="60">
        <v>687410284</v>
      </c>
      <c r="J282" s="61">
        <f t="shared" ref="J282" si="404">IFERROR(I282/I289,"-")</f>
        <v>4.4087760994974995E-2</v>
      </c>
      <c r="K282" s="63">
        <f>IFERROR(I282/E279,"-")</f>
        <v>35654.060373443986</v>
      </c>
    </row>
    <row r="283" spans="2:11" ht="13.5" customHeight="1">
      <c r="B283" s="183"/>
      <c r="C283" s="183"/>
      <c r="D283" s="183"/>
      <c r="E283" s="180"/>
      <c r="F283" s="114">
        <v>5</v>
      </c>
      <c r="G283" s="88" t="s">
        <v>83</v>
      </c>
      <c r="H283" s="59" t="s">
        <v>84</v>
      </c>
      <c r="I283" s="60">
        <v>674936538</v>
      </c>
      <c r="J283" s="61">
        <f t="shared" ref="J283" si="405">IFERROR(I283/I289,"-")</f>
        <v>4.3287744548959728E-2</v>
      </c>
      <c r="K283" s="63">
        <f>IFERROR(I283/E279,"-")</f>
        <v>35007.081846473026</v>
      </c>
    </row>
    <row r="284" spans="2:11" ht="13.5" customHeight="1">
      <c r="B284" s="183"/>
      <c r="C284" s="183"/>
      <c r="D284" s="183"/>
      <c r="E284" s="180"/>
      <c r="F284" s="114">
        <v>6</v>
      </c>
      <c r="G284" s="89">
        <v>1402</v>
      </c>
      <c r="H284" s="59" t="s">
        <v>72</v>
      </c>
      <c r="I284" s="60">
        <v>652233397</v>
      </c>
      <c r="J284" s="61">
        <f t="shared" ref="J284" si="406">IFERROR(I284/I289,"-")</f>
        <v>4.1831655401705692E-2</v>
      </c>
      <c r="K284" s="63">
        <f>IFERROR(I284/E279,"-")</f>
        <v>33829.53303941909</v>
      </c>
    </row>
    <row r="285" spans="2:11" ht="13.5" customHeight="1">
      <c r="B285" s="183"/>
      <c r="C285" s="183"/>
      <c r="D285" s="183"/>
      <c r="E285" s="180"/>
      <c r="F285" s="114">
        <v>7</v>
      </c>
      <c r="G285" s="88" t="s">
        <v>79</v>
      </c>
      <c r="H285" s="59" t="s">
        <v>80</v>
      </c>
      <c r="I285" s="60">
        <v>583899133</v>
      </c>
      <c r="J285" s="61">
        <f t="shared" ref="J285" si="407">IFERROR(I285/I289,"-")</f>
        <v>3.7448967552654651E-2</v>
      </c>
      <c r="K285" s="63">
        <f>IFERROR(I285/E279,"-")</f>
        <v>30285.2247406639</v>
      </c>
    </row>
    <row r="286" spans="2:11" ht="13.5" customHeight="1">
      <c r="B286" s="183"/>
      <c r="C286" s="183"/>
      <c r="D286" s="183"/>
      <c r="E286" s="180"/>
      <c r="F286" s="114">
        <v>8</v>
      </c>
      <c r="G286" s="89">
        <v>1310</v>
      </c>
      <c r="H286" s="59" t="s">
        <v>86</v>
      </c>
      <c r="I286" s="60">
        <v>500282547</v>
      </c>
      <c r="J286" s="61">
        <f t="shared" ref="J286" si="408">IFERROR(I286/I289,"-")</f>
        <v>3.2086132365883174E-2</v>
      </c>
      <c r="K286" s="63">
        <f>IFERROR(I286/E279,"-")</f>
        <v>25948.264885892117</v>
      </c>
    </row>
    <row r="287" spans="2:11" ht="13.5" customHeight="1">
      <c r="B287" s="183"/>
      <c r="C287" s="183"/>
      <c r="D287" s="183"/>
      <c r="E287" s="180"/>
      <c r="F287" s="114">
        <v>9</v>
      </c>
      <c r="G287" s="89">
        <v>1011</v>
      </c>
      <c r="H287" s="59" t="s">
        <v>91</v>
      </c>
      <c r="I287" s="60">
        <v>481820045</v>
      </c>
      <c r="J287" s="61">
        <f t="shared" ref="J287" si="409">IFERROR(I287/I289,"-")</f>
        <v>3.0902020934193787E-2</v>
      </c>
      <c r="K287" s="63">
        <f>IFERROR(I287/E279,"-")</f>
        <v>24990.666234439836</v>
      </c>
    </row>
    <row r="288" spans="2:11" ht="13.5" customHeight="1">
      <c r="B288" s="183"/>
      <c r="C288" s="183"/>
      <c r="D288" s="183"/>
      <c r="E288" s="180"/>
      <c r="F288" s="115">
        <v>10</v>
      </c>
      <c r="G288" s="90" t="s">
        <v>81</v>
      </c>
      <c r="H288" s="64" t="s">
        <v>82</v>
      </c>
      <c r="I288" s="65">
        <v>480839824</v>
      </c>
      <c r="J288" s="66">
        <f t="shared" ref="J288" si="410">IFERROR(I288/I289,"-")</f>
        <v>3.0839153458719338E-2</v>
      </c>
      <c r="K288" s="67">
        <f>IFERROR(I288/E279,"-")</f>
        <v>24939.82489626556</v>
      </c>
    </row>
    <row r="289" spans="2:11" ht="13.5" customHeight="1">
      <c r="B289" s="183"/>
      <c r="C289" s="183"/>
      <c r="D289" s="184"/>
      <c r="E289" s="181"/>
      <c r="F289" s="116" t="s">
        <v>156</v>
      </c>
      <c r="G289" s="91"/>
      <c r="H289" s="117"/>
      <c r="I289" s="68">
        <v>15591861970</v>
      </c>
      <c r="J289" s="69" t="s">
        <v>92</v>
      </c>
      <c r="K289" s="34">
        <f>IFERROR(I289/E279,"-")</f>
        <v>808706.53371369292</v>
      </c>
    </row>
    <row r="290" spans="2:11" ht="13.5" customHeight="1">
      <c r="B290" s="183"/>
      <c r="C290" s="183"/>
      <c r="D290" s="182" t="s">
        <v>55</v>
      </c>
      <c r="E290" s="179">
        <v>19635</v>
      </c>
      <c r="F290" s="113">
        <v>1</v>
      </c>
      <c r="G290" s="87" t="s">
        <v>69</v>
      </c>
      <c r="H290" s="55" t="s">
        <v>70</v>
      </c>
      <c r="I290" s="56">
        <v>1095082112</v>
      </c>
      <c r="J290" s="57">
        <f t="shared" ref="J290" si="411">IFERROR(I290/I300,"-")</f>
        <v>7.1184309193610656E-2</v>
      </c>
      <c r="K290" s="58">
        <f>IFERROR(I290/E290,"-")</f>
        <v>55771.943570155338</v>
      </c>
    </row>
    <row r="291" spans="2:11" ht="13.5" customHeight="1">
      <c r="B291" s="183"/>
      <c r="C291" s="183"/>
      <c r="D291" s="183"/>
      <c r="E291" s="180"/>
      <c r="F291" s="114">
        <v>2</v>
      </c>
      <c r="G291" s="88" t="s">
        <v>77</v>
      </c>
      <c r="H291" s="59" t="s">
        <v>78</v>
      </c>
      <c r="I291" s="60">
        <v>865301229</v>
      </c>
      <c r="J291" s="61">
        <f t="shared" ref="J291" si="412">IFERROR(I291/I300,"-")</f>
        <v>5.6247718372690672E-2</v>
      </c>
      <c r="K291" s="63">
        <f t="shared" ref="K291" si="413">IFERROR(I291/E290,"-")</f>
        <v>44069.326661573723</v>
      </c>
    </row>
    <row r="292" spans="2:11" ht="13.5" customHeight="1">
      <c r="B292" s="183"/>
      <c r="C292" s="183"/>
      <c r="D292" s="183"/>
      <c r="E292" s="180"/>
      <c r="F292" s="114">
        <v>3</v>
      </c>
      <c r="G292" s="88" t="s">
        <v>75</v>
      </c>
      <c r="H292" s="59" t="s">
        <v>76</v>
      </c>
      <c r="I292" s="60">
        <v>820538518</v>
      </c>
      <c r="J292" s="61">
        <f t="shared" ref="J292" si="414">IFERROR(I292/I300,"-")</f>
        <v>5.3337979801261759E-2</v>
      </c>
      <c r="K292" s="63">
        <f t="shared" ref="K292" si="415">IFERROR(I292/E290,"-")</f>
        <v>41789.585841609369</v>
      </c>
    </row>
    <row r="293" spans="2:11" ht="13.5" customHeight="1">
      <c r="B293" s="183"/>
      <c r="C293" s="183"/>
      <c r="D293" s="183"/>
      <c r="E293" s="180"/>
      <c r="F293" s="114">
        <v>4</v>
      </c>
      <c r="G293" s="88" t="s">
        <v>73</v>
      </c>
      <c r="H293" s="59" t="s">
        <v>74</v>
      </c>
      <c r="I293" s="60">
        <v>695374494</v>
      </c>
      <c r="J293" s="61">
        <f t="shared" ref="J293" si="416">IFERROR(I293/I300,"-")</f>
        <v>4.5201864265541541E-2</v>
      </c>
      <c r="K293" s="63">
        <f t="shared" ref="K293" si="417">IFERROR(I293/E290,"-")</f>
        <v>35415.049350649351</v>
      </c>
    </row>
    <row r="294" spans="2:11" ht="13.5" customHeight="1">
      <c r="B294" s="183"/>
      <c r="C294" s="183"/>
      <c r="D294" s="183"/>
      <c r="E294" s="180"/>
      <c r="F294" s="114">
        <v>5</v>
      </c>
      <c r="G294" s="89" t="s">
        <v>71</v>
      </c>
      <c r="H294" s="59" t="s">
        <v>72</v>
      </c>
      <c r="I294" s="60">
        <v>589540283</v>
      </c>
      <c r="J294" s="61">
        <f t="shared" ref="J294" si="418">IFERROR(I294/I300,"-")</f>
        <v>3.8322256684949603E-2</v>
      </c>
      <c r="K294" s="63">
        <f t="shared" ref="K294" si="419">IFERROR(I294/E290,"-")</f>
        <v>30024.969849758087</v>
      </c>
    </row>
    <row r="295" spans="2:11" ht="13.5" customHeight="1">
      <c r="B295" s="183"/>
      <c r="C295" s="183"/>
      <c r="D295" s="183"/>
      <c r="E295" s="180"/>
      <c r="F295" s="114">
        <v>6</v>
      </c>
      <c r="G295" s="88" t="s">
        <v>79</v>
      </c>
      <c r="H295" s="59" t="s">
        <v>80</v>
      </c>
      <c r="I295" s="60">
        <v>567641298</v>
      </c>
      <c r="J295" s="61">
        <f t="shared" ref="J295" si="420">IFERROR(I295/I300,"-")</f>
        <v>3.6898743231315326E-2</v>
      </c>
      <c r="K295" s="63">
        <f t="shared" ref="K295" si="421">IFERROR(I295/E290,"-")</f>
        <v>28909.666310160428</v>
      </c>
    </row>
    <row r="296" spans="2:11" ht="13.5" customHeight="1">
      <c r="B296" s="183"/>
      <c r="C296" s="183"/>
      <c r="D296" s="183"/>
      <c r="E296" s="180"/>
      <c r="F296" s="114">
        <v>7</v>
      </c>
      <c r="G296" s="89" t="s">
        <v>85</v>
      </c>
      <c r="H296" s="59" t="s">
        <v>86</v>
      </c>
      <c r="I296" s="60">
        <v>555342751</v>
      </c>
      <c r="J296" s="61">
        <f t="shared" ref="J296" si="422">IFERROR(I296/I300,"-")</f>
        <v>3.6099293068914941E-2</v>
      </c>
      <c r="K296" s="63">
        <f t="shared" ref="K296" si="423">IFERROR(I296/E290,"-")</f>
        <v>28283.307919531449</v>
      </c>
    </row>
    <row r="297" spans="2:11" ht="13.5" customHeight="1">
      <c r="B297" s="183"/>
      <c r="C297" s="183"/>
      <c r="D297" s="183"/>
      <c r="E297" s="180"/>
      <c r="F297" s="114">
        <v>8</v>
      </c>
      <c r="G297" s="89" t="s">
        <v>83</v>
      </c>
      <c r="H297" s="59" t="s">
        <v>84</v>
      </c>
      <c r="I297" s="60">
        <v>536849001</v>
      </c>
      <c r="J297" s="61">
        <f t="shared" ref="J297" si="424">IFERROR(I297/I300,"-")</f>
        <v>3.4897132241225946E-2</v>
      </c>
      <c r="K297" s="63">
        <f t="shared" ref="K297" si="425">IFERROR(I297/E290,"-")</f>
        <v>27341.431168831168</v>
      </c>
    </row>
    <row r="298" spans="2:11" ht="13.5" customHeight="1">
      <c r="B298" s="183"/>
      <c r="C298" s="183"/>
      <c r="D298" s="183"/>
      <c r="E298" s="180"/>
      <c r="F298" s="114">
        <v>9</v>
      </c>
      <c r="G298" s="88" t="s">
        <v>81</v>
      </c>
      <c r="H298" s="59" t="s">
        <v>82</v>
      </c>
      <c r="I298" s="60">
        <v>494837029</v>
      </c>
      <c r="J298" s="61">
        <f t="shared" ref="J298" si="426">IFERROR(I298/I300,"-")</f>
        <v>3.2166201681854967E-2</v>
      </c>
      <c r="K298" s="63">
        <f t="shared" ref="K298" si="427">IFERROR(I298/E290,"-")</f>
        <v>25201.784008148716</v>
      </c>
    </row>
    <row r="299" spans="2:11" ht="13.5" customHeight="1">
      <c r="B299" s="183"/>
      <c r="C299" s="183"/>
      <c r="D299" s="183"/>
      <c r="E299" s="180"/>
      <c r="F299" s="115">
        <v>10</v>
      </c>
      <c r="G299" s="92" t="s">
        <v>90</v>
      </c>
      <c r="H299" s="64" t="s">
        <v>91</v>
      </c>
      <c r="I299" s="65">
        <v>477944423</v>
      </c>
      <c r="J299" s="66">
        <f t="shared" ref="J299" si="428">IFERROR(I299/I300,"-")</f>
        <v>3.1068121021589516E-2</v>
      </c>
      <c r="K299" s="67">
        <f t="shared" ref="K299" si="429">IFERROR(I299/E290,"-")</f>
        <v>24341.452661064424</v>
      </c>
    </row>
    <row r="300" spans="2:11" ht="13.5" customHeight="1">
      <c r="B300" s="183"/>
      <c r="C300" s="183"/>
      <c r="D300" s="184"/>
      <c r="E300" s="181"/>
      <c r="F300" s="116" t="s">
        <v>156</v>
      </c>
      <c r="G300" s="91"/>
      <c r="H300" s="117"/>
      <c r="I300" s="68">
        <v>15383756960</v>
      </c>
      <c r="J300" s="69" t="s">
        <v>92</v>
      </c>
      <c r="K300" s="34">
        <f t="shared" ref="K300" si="430">IFERROR(I300/E290,"-")</f>
        <v>783486.47619047621</v>
      </c>
    </row>
    <row r="301" spans="2:11" ht="13.5" customHeight="1">
      <c r="B301" s="183"/>
      <c r="C301" s="183"/>
      <c r="D301" s="182" t="s">
        <v>56</v>
      </c>
      <c r="E301" s="179">
        <v>20478</v>
      </c>
      <c r="F301" s="113">
        <v>1</v>
      </c>
      <c r="G301" s="87" t="s">
        <v>69</v>
      </c>
      <c r="H301" s="55" t="s">
        <v>70</v>
      </c>
      <c r="I301" s="56">
        <v>1232386150</v>
      </c>
      <c r="J301" s="57">
        <f t="shared" ref="J301" si="431">IFERROR(I301/I311,"-")</f>
        <v>7.6257075934397955E-2</v>
      </c>
      <c r="K301" s="58">
        <f>IFERROR(I301/E301,"-")</f>
        <v>60180.98202949507</v>
      </c>
    </row>
    <row r="302" spans="2:11" ht="13.5" customHeight="1">
      <c r="B302" s="183"/>
      <c r="C302" s="183"/>
      <c r="D302" s="183"/>
      <c r="E302" s="180"/>
      <c r="F302" s="114">
        <v>2</v>
      </c>
      <c r="G302" s="88" t="s">
        <v>77</v>
      </c>
      <c r="H302" s="59" t="s">
        <v>78</v>
      </c>
      <c r="I302" s="60">
        <v>886000734</v>
      </c>
      <c r="J302" s="61">
        <f t="shared" ref="J302" si="432">IFERROR(I302/I311,"-")</f>
        <v>5.4823583704320535E-2</v>
      </c>
      <c r="K302" s="63">
        <f t="shared" ref="K302" si="433">IFERROR(I302/E301,"-")</f>
        <v>43265.979783181952</v>
      </c>
    </row>
    <row r="303" spans="2:11" ht="13.5" customHeight="1">
      <c r="B303" s="183"/>
      <c r="C303" s="183"/>
      <c r="D303" s="183"/>
      <c r="E303" s="180"/>
      <c r="F303" s="114">
        <v>3</v>
      </c>
      <c r="G303" s="88" t="s">
        <v>75</v>
      </c>
      <c r="H303" s="59" t="s">
        <v>76</v>
      </c>
      <c r="I303" s="60">
        <v>830435694</v>
      </c>
      <c r="J303" s="61">
        <f t="shared" ref="J303" si="434">IFERROR(I303/I311,"-")</f>
        <v>5.1385353345615302E-2</v>
      </c>
      <c r="K303" s="63">
        <f t="shared" ref="K303" si="435">IFERROR(I303/E301,"-")</f>
        <v>40552.578083797249</v>
      </c>
    </row>
    <row r="304" spans="2:11" ht="13.5" customHeight="1">
      <c r="B304" s="183"/>
      <c r="C304" s="183"/>
      <c r="D304" s="183"/>
      <c r="E304" s="180"/>
      <c r="F304" s="114">
        <v>4</v>
      </c>
      <c r="G304" s="88" t="s">
        <v>73</v>
      </c>
      <c r="H304" s="59" t="s">
        <v>74</v>
      </c>
      <c r="I304" s="60">
        <v>718889913</v>
      </c>
      <c r="J304" s="61">
        <f t="shared" ref="J304" si="436">IFERROR(I304/I311,"-")</f>
        <v>4.4483170055192311E-2</v>
      </c>
      <c r="K304" s="63">
        <f t="shared" ref="K304" si="437">IFERROR(I304/E301,"-")</f>
        <v>35105.474802226781</v>
      </c>
    </row>
    <row r="305" spans="2:11" ht="13.5" customHeight="1">
      <c r="B305" s="183"/>
      <c r="C305" s="183"/>
      <c r="D305" s="183"/>
      <c r="E305" s="180"/>
      <c r="F305" s="114">
        <v>5</v>
      </c>
      <c r="G305" s="88" t="s">
        <v>90</v>
      </c>
      <c r="H305" s="59" t="s">
        <v>91</v>
      </c>
      <c r="I305" s="60">
        <v>613339927</v>
      </c>
      <c r="J305" s="61">
        <f t="shared" ref="J305" si="438">IFERROR(I305/I311,"-")</f>
        <v>3.7951992065828638E-2</v>
      </c>
      <c r="K305" s="63">
        <f t="shared" ref="K305" si="439">IFERROR(I305/E301,"-")</f>
        <v>29951.16354136146</v>
      </c>
    </row>
    <row r="306" spans="2:11" ht="13.5" customHeight="1">
      <c r="B306" s="183"/>
      <c r="C306" s="183"/>
      <c r="D306" s="183"/>
      <c r="E306" s="180"/>
      <c r="F306" s="114">
        <v>6</v>
      </c>
      <c r="G306" s="89" t="s">
        <v>71</v>
      </c>
      <c r="H306" s="59" t="s">
        <v>72</v>
      </c>
      <c r="I306" s="60">
        <v>577500305</v>
      </c>
      <c r="J306" s="61">
        <f t="shared" ref="J306" si="440">IFERROR(I306/I311,"-")</f>
        <v>3.5734322891021603E-2</v>
      </c>
      <c r="K306" s="63">
        <f t="shared" ref="K306" si="441">IFERROR(I306/E301,"-")</f>
        <v>28201.011085066901</v>
      </c>
    </row>
    <row r="307" spans="2:11" ht="13.5" customHeight="1">
      <c r="B307" s="183"/>
      <c r="C307" s="183"/>
      <c r="D307" s="183"/>
      <c r="E307" s="180"/>
      <c r="F307" s="114">
        <v>7</v>
      </c>
      <c r="G307" s="89" t="s">
        <v>83</v>
      </c>
      <c r="H307" s="59" t="s">
        <v>84</v>
      </c>
      <c r="I307" s="60">
        <v>575649856</v>
      </c>
      <c r="J307" s="61">
        <f t="shared" ref="J307" si="442">IFERROR(I307/I311,"-")</f>
        <v>3.5619821579962782E-2</v>
      </c>
      <c r="K307" s="63">
        <f t="shared" ref="K307" si="443">IFERROR(I307/E301,"-")</f>
        <v>28110.648305498584</v>
      </c>
    </row>
    <row r="308" spans="2:11" ht="13.5" customHeight="1">
      <c r="B308" s="183"/>
      <c r="C308" s="183"/>
      <c r="D308" s="183"/>
      <c r="E308" s="180"/>
      <c r="F308" s="114">
        <v>8</v>
      </c>
      <c r="G308" s="89" t="s">
        <v>79</v>
      </c>
      <c r="H308" s="59" t="s">
        <v>80</v>
      </c>
      <c r="I308" s="60">
        <v>573853217</v>
      </c>
      <c r="J308" s="61">
        <f t="shared" ref="J308" si="444">IFERROR(I308/I311,"-")</f>
        <v>3.5508649901629899E-2</v>
      </c>
      <c r="K308" s="63">
        <f t="shared" ref="K308" si="445">IFERROR(I308/E301,"-")</f>
        <v>28022.913223947649</v>
      </c>
    </row>
    <row r="309" spans="2:11" ht="13.5" customHeight="1">
      <c r="B309" s="183"/>
      <c r="C309" s="183"/>
      <c r="D309" s="183"/>
      <c r="E309" s="180"/>
      <c r="F309" s="114">
        <v>9</v>
      </c>
      <c r="G309" s="88" t="s">
        <v>85</v>
      </c>
      <c r="H309" s="59" t="s">
        <v>86</v>
      </c>
      <c r="I309" s="60">
        <v>517797073</v>
      </c>
      <c r="J309" s="61">
        <f t="shared" ref="J309" si="446">IFERROR(I309/I311,"-")</f>
        <v>3.2040031214542616E-2</v>
      </c>
      <c r="K309" s="63">
        <f t="shared" ref="K309" si="447">IFERROR(I309/E301,"-")</f>
        <v>25285.529495067876</v>
      </c>
    </row>
    <row r="310" spans="2:11" ht="13.5" customHeight="1">
      <c r="B310" s="183"/>
      <c r="C310" s="183"/>
      <c r="D310" s="183"/>
      <c r="E310" s="180"/>
      <c r="F310" s="115">
        <v>10</v>
      </c>
      <c r="G310" s="92" t="s">
        <v>81</v>
      </c>
      <c r="H310" s="64" t="s">
        <v>82</v>
      </c>
      <c r="I310" s="65">
        <v>513953031</v>
      </c>
      <c r="J310" s="66">
        <f t="shared" ref="J310" si="448">IFERROR(I310/I311,"-")</f>
        <v>3.1802171187724715E-2</v>
      </c>
      <c r="K310" s="67">
        <f t="shared" ref="K310" si="449">IFERROR(I310/E301,"-")</f>
        <v>25097.813800175798</v>
      </c>
    </row>
    <row r="311" spans="2:11" ht="13.5" customHeight="1">
      <c r="B311" s="183"/>
      <c r="C311" s="183"/>
      <c r="D311" s="184"/>
      <c r="E311" s="181"/>
      <c r="F311" s="116" t="s">
        <v>156</v>
      </c>
      <c r="G311" s="91"/>
      <c r="H311" s="117"/>
      <c r="I311" s="68">
        <v>16160941590</v>
      </c>
      <c r="J311" s="69" t="s">
        <v>92</v>
      </c>
      <c r="K311" s="34">
        <f>IFERROR(I311/E301,"-")</f>
        <v>789185.5449750952</v>
      </c>
    </row>
    <row r="312" spans="2:11" ht="13.5" customHeight="1">
      <c r="B312" s="183"/>
      <c r="C312" s="183"/>
      <c r="D312" s="182" t="s">
        <v>157</v>
      </c>
      <c r="E312" s="179">
        <v>21754</v>
      </c>
      <c r="F312" s="121">
        <v>1</v>
      </c>
      <c r="G312" s="88" t="s">
        <v>69</v>
      </c>
      <c r="H312" s="55" t="s">
        <v>70</v>
      </c>
      <c r="I312" s="56">
        <v>1277692771</v>
      </c>
      <c r="J312" s="57">
        <f t="shared" ref="J312" si="450">IFERROR(I312/I322,"-")</f>
        <v>7.2239005244872062E-2</v>
      </c>
      <c r="K312" s="58">
        <f>IFERROR(I312/E312,"-")</f>
        <v>58733.693619564219</v>
      </c>
    </row>
    <row r="313" spans="2:11" ht="13.5" customHeight="1">
      <c r="B313" s="183"/>
      <c r="C313" s="183"/>
      <c r="D313" s="183"/>
      <c r="E313" s="180"/>
      <c r="F313" s="122">
        <v>2</v>
      </c>
      <c r="G313" s="88" t="s">
        <v>77</v>
      </c>
      <c r="H313" s="59" t="s">
        <v>78</v>
      </c>
      <c r="I313" s="60">
        <v>1096636280</v>
      </c>
      <c r="J313" s="61">
        <f t="shared" ref="J313" si="451">IFERROR(I313/I322,"-")</f>
        <v>6.2002318382559735E-2</v>
      </c>
      <c r="K313" s="63">
        <f t="shared" ref="K313" si="452">IFERROR(I313/E312,"-")</f>
        <v>50410.787901075666</v>
      </c>
    </row>
    <row r="314" spans="2:11" ht="13.5" customHeight="1">
      <c r="B314" s="183"/>
      <c r="C314" s="183"/>
      <c r="D314" s="183"/>
      <c r="E314" s="180"/>
      <c r="F314" s="122">
        <v>3</v>
      </c>
      <c r="G314" s="88" t="s">
        <v>75</v>
      </c>
      <c r="H314" s="59" t="s">
        <v>76</v>
      </c>
      <c r="I314" s="60">
        <v>814801452</v>
      </c>
      <c r="J314" s="61">
        <f t="shared" ref="J314" si="453">IFERROR(I314/I322,"-")</f>
        <v>4.6067761906870314E-2</v>
      </c>
      <c r="K314" s="63">
        <f t="shared" ref="K314" si="454">IFERROR(I314/E312,"-")</f>
        <v>37455.247402776498</v>
      </c>
    </row>
    <row r="315" spans="2:11" ht="13.5" customHeight="1">
      <c r="B315" s="183"/>
      <c r="C315" s="183"/>
      <c r="D315" s="183"/>
      <c r="E315" s="180"/>
      <c r="F315" s="122">
        <v>4</v>
      </c>
      <c r="G315" s="88" t="s">
        <v>73</v>
      </c>
      <c r="H315" s="59" t="s">
        <v>74</v>
      </c>
      <c r="I315" s="60">
        <v>791532255</v>
      </c>
      <c r="J315" s="61">
        <f t="shared" ref="J315" si="455">IFERROR(I315/I322,"-")</f>
        <v>4.475215327052235E-2</v>
      </c>
      <c r="K315" s="63">
        <f t="shared" ref="K315" si="456">IFERROR(I315/E312,"-")</f>
        <v>36385.595982348073</v>
      </c>
    </row>
    <row r="316" spans="2:11" ht="13.5" customHeight="1">
      <c r="B316" s="183"/>
      <c r="C316" s="183"/>
      <c r="D316" s="183"/>
      <c r="E316" s="180"/>
      <c r="F316" s="122">
        <v>5</v>
      </c>
      <c r="G316" s="88" t="s">
        <v>99</v>
      </c>
      <c r="H316" s="59" t="s">
        <v>100</v>
      </c>
      <c r="I316" s="60">
        <v>784742985</v>
      </c>
      <c r="J316" s="61">
        <f t="shared" ref="J316" si="457">IFERROR(I316/I322,"-")</f>
        <v>4.436829721195281E-2</v>
      </c>
      <c r="K316" s="63">
        <f t="shared" ref="K316" si="458">IFERROR(I316/E312,"-")</f>
        <v>36073.503033924797</v>
      </c>
    </row>
    <row r="317" spans="2:11" ht="13.5" customHeight="1">
      <c r="B317" s="183"/>
      <c r="C317" s="183"/>
      <c r="D317" s="183"/>
      <c r="E317" s="180"/>
      <c r="F317" s="122">
        <v>6</v>
      </c>
      <c r="G317" s="88" t="s">
        <v>90</v>
      </c>
      <c r="H317" s="59" t="s">
        <v>91</v>
      </c>
      <c r="I317" s="60">
        <v>627016429</v>
      </c>
      <c r="J317" s="61">
        <f t="shared" ref="J317" si="459">IFERROR(I317/I322,"-")</f>
        <v>3.545065302960218E-2</v>
      </c>
      <c r="K317" s="63">
        <f t="shared" ref="K317" si="460">IFERROR(I317/E312,"-")</f>
        <v>28823.040774110508</v>
      </c>
    </row>
    <row r="318" spans="2:11" ht="13.5" customHeight="1">
      <c r="B318" s="183"/>
      <c r="C318" s="183"/>
      <c r="D318" s="183"/>
      <c r="E318" s="180"/>
      <c r="F318" s="122">
        <v>7</v>
      </c>
      <c r="G318" s="88" t="s">
        <v>71</v>
      </c>
      <c r="H318" s="59" t="s">
        <v>72</v>
      </c>
      <c r="I318" s="60">
        <v>610660082</v>
      </c>
      <c r="J318" s="61">
        <f t="shared" ref="J318" si="461">IFERROR(I318/I322,"-")</f>
        <v>3.4525887496339294E-2</v>
      </c>
      <c r="K318" s="63">
        <f t="shared" ref="K318" si="462">IFERROR(I318/E312,"-")</f>
        <v>28071.163096442033</v>
      </c>
    </row>
    <row r="319" spans="2:11" ht="13.5" customHeight="1">
      <c r="B319" s="183"/>
      <c r="C319" s="183"/>
      <c r="D319" s="183"/>
      <c r="E319" s="180"/>
      <c r="F319" s="122">
        <v>8</v>
      </c>
      <c r="G319" s="88" t="s">
        <v>79</v>
      </c>
      <c r="H319" s="59" t="s">
        <v>80</v>
      </c>
      <c r="I319" s="60">
        <v>593461642</v>
      </c>
      <c r="J319" s="61">
        <f t="shared" ref="J319" si="463">IFERROR(I319/I322,"-")</f>
        <v>3.3553511174298084E-2</v>
      </c>
      <c r="K319" s="63">
        <f t="shared" ref="K319" si="464">IFERROR(I319/E312,"-")</f>
        <v>27280.5756182771</v>
      </c>
    </row>
    <row r="320" spans="2:11" ht="13.5" customHeight="1">
      <c r="B320" s="183"/>
      <c r="C320" s="183"/>
      <c r="D320" s="183"/>
      <c r="E320" s="180"/>
      <c r="F320" s="122">
        <v>9</v>
      </c>
      <c r="G320" s="88" t="s">
        <v>81</v>
      </c>
      <c r="H320" s="59" t="s">
        <v>82</v>
      </c>
      <c r="I320" s="60">
        <v>551576951</v>
      </c>
      <c r="J320" s="61">
        <f t="shared" ref="J320" si="465">IFERROR(I320/I322,"-")</f>
        <v>3.1185407917001935E-2</v>
      </c>
      <c r="K320" s="63">
        <f t="shared" ref="K320" si="466">IFERROR(I320/E312,"-")</f>
        <v>25355.196791394686</v>
      </c>
    </row>
    <row r="321" spans="2:11" ht="13.5" customHeight="1">
      <c r="B321" s="183"/>
      <c r="C321" s="183"/>
      <c r="D321" s="183"/>
      <c r="E321" s="180"/>
      <c r="F321" s="123">
        <v>10</v>
      </c>
      <c r="G321" s="88" t="s">
        <v>85</v>
      </c>
      <c r="H321" s="64" t="s">
        <v>86</v>
      </c>
      <c r="I321" s="65">
        <v>539643177</v>
      </c>
      <c r="J321" s="66">
        <f t="shared" ref="J321" si="467">IFERROR(I321/I322,"-")</f>
        <v>3.0510688624427088E-2</v>
      </c>
      <c r="K321" s="67">
        <f t="shared" ref="K321" si="468">IFERROR(I321/E312,"-")</f>
        <v>24806.618415004137</v>
      </c>
    </row>
    <row r="322" spans="2:11" ht="13.5" customHeight="1">
      <c r="B322" s="183"/>
      <c r="C322" s="183"/>
      <c r="D322" s="184"/>
      <c r="E322" s="181"/>
      <c r="F322" s="116" t="s">
        <v>156</v>
      </c>
      <c r="G322" s="91"/>
      <c r="H322" s="117"/>
      <c r="I322" s="68">
        <v>17687020560</v>
      </c>
      <c r="J322" s="69" t="s">
        <v>92</v>
      </c>
      <c r="K322" s="34">
        <f>IFERROR(I322/E312,"-")</f>
        <v>813046.82173393399</v>
      </c>
    </row>
    <row r="323" spans="2:11" ht="13.5" customHeight="1">
      <c r="B323" s="183"/>
      <c r="C323" s="183"/>
      <c r="D323" s="176" t="s">
        <v>158</v>
      </c>
      <c r="E323" s="179">
        <v>22912</v>
      </c>
      <c r="F323" s="121">
        <v>1</v>
      </c>
      <c r="G323" s="88" t="s">
        <v>69</v>
      </c>
      <c r="H323" s="55" t="s">
        <v>70</v>
      </c>
      <c r="I323" s="56">
        <v>1381423131</v>
      </c>
      <c r="J323" s="57">
        <f t="shared" ref="J323" si="469">IFERROR(I323/I333,"-")</f>
        <v>7.4370992839602218E-2</v>
      </c>
      <c r="K323" s="58">
        <f>IFERROR(I323/E323,"-")</f>
        <v>60292.559837639667</v>
      </c>
    </row>
    <row r="324" spans="2:11" ht="13.5" customHeight="1">
      <c r="B324" s="183"/>
      <c r="C324" s="183"/>
      <c r="D324" s="177"/>
      <c r="E324" s="180"/>
      <c r="F324" s="122">
        <v>2</v>
      </c>
      <c r="G324" s="88" t="s">
        <v>77</v>
      </c>
      <c r="H324" s="59" t="s">
        <v>78</v>
      </c>
      <c r="I324" s="60">
        <v>1218353523</v>
      </c>
      <c r="J324" s="61">
        <f t="shared" ref="J324" si="470">IFERROR(I324/I333,"-")</f>
        <v>6.5591895127414895E-2</v>
      </c>
      <c r="K324" s="63">
        <f t="shared" ref="K324" si="471">IFERROR(I324/E323,"-")</f>
        <v>53175.345801326817</v>
      </c>
    </row>
    <row r="325" spans="2:11" ht="13.5" customHeight="1">
      <c r="B325" s="183"/>
      <c r="C325" s="183"/>
      <c r="D325" s="177"/>
      <c r="E325" s="180"/>
      <c r="F325" s="122">
        <v>3</v>
      </c>
      <c r="G325" s="88" t="s">
        <v>73</v>
      </c>
      <c r="H325" s="59" t="s">
        <v>74</v>
      </c>
      <c r="I325" s="60">
        <v>854316000</v>
      </c>
      <c r="J325" s="61">
        <f t="shared" ref="J325" si="472">IFERROR(I325/I333,"-")</f>
        <v>4.5993387321351872E-2</v>
      </c>
      <c r="K325" s="63">
        <f t="shared" ref="K325" si="473">IFERROR(I325/E323,"-")</f>
        <v>37286.83659217877</v>
      </c>
    </row>
    <row r="326" spans="2:11" ht="13.5" customHeight="1">
      <c r="B326" s="183"/>
      <c r="C326" s="183"/>
      <c r="D326" s="177"/>
      <c r="E326" s="180"/>
      <c r="F326" s="122">
        <v>4</v>
      </c>
      <c r="G326" s="88" t="s">
        <v>90</v>
      </c>
      <c r="H326" s="59" t="s">
        <v>91</v>
      </c>
      <c r="I326" s="60">
        <v>801183726</v>
      </c>
      <c r="J326" s="61">
        <f t="shared" ref="J326" si="474">IFERROR(I326/I333,"-")</f>
        <v>4.3132931404166436E-2</v>
      </c>
      <c r="K326" s="63">
        <f t="shared" ref="K326" si="475">IFERROR(I326/E323,"-")</f>
        <v>34967.865136173183</v>
      </c>
    </row>
    <row r="327" spans="2:11" ht="13.5" customHeight="1">
      <c r="B327" s="183"/>
      <c r="C327" s="183"/>
      <c r="D327" s="177"/>
      <c r="E327" s="180"/>
      <c r="F327" s="122">
        <v>5</v>
      </c>
      <c r="G327" s="88" t="s">
        <v>75</v>
      </c>
      <c r="H327" s="59" t="s">
        <v>76</v>
      </c>
      <c r="I327" s="60">
        <v>791462725</v>
      </c>
      <c r="J327" s="61">
        <f t="shared" ref="J327" si="476">IFERROR(I327/I333,"-")</f>
        <v>4.2609586688459072E-2</v>
      </c>
      <c r="K327" s="63">
        <f t="shared" ref="K327" si="477">IFERROR(I327/E323,"-")</f>
        <v>34543.589603701119</v>
      </c>
    </row>
    <row r="328" spans="2:11" ht="13.5" customHeight="1">
      <c r="B328" s="183"/>
      <c r="C328" s="183"/>
      <c r="D328" s="177"/>
      <c r="E328" s="180"/>
      <c r="F328" s="122">
        <v>6</v>
      </c>
      <c r="G328" s="88" t="s">
        <v>71</v>
      </c>
      <c r="H328" s="59" t="s">
        <v>72</v>
      </c>
      <c r="I328" s="60">
        <v>665128624</v>
      </c>
      <c r="J328" s="61">
        <f t="shared" ref="J328" si="478">IFERROR(I328/I333,"-")</f>
        <v>3.5808200270333011E-2</v>
      </c>
      <c r="K328" s="63">
        <f t="shared" ref="K328" si="479">IFERROR(I328/E323,"-")</f>
        <v>29029.706005586591</v>
      </c>
    </row>
    <row r="329" spans="2:11" ht="13.5" customHeight="1">
      <c r="B329" s="183"/>
      <c r="C329" s="183"/>
      <c r="D329" s="177"/>
      <c r="E329" s="180"/>
      <c r="F329" s="122">
        <v>7</v>
      </c>
      <c r="G329" s="88" t="s">
        <v>85</v>
      </c>
      <c r="H329" s="59" t="s">
        <v>86</v>
      </c>
      <c r="I329" s="60">
        <v>596991164</v>
      </c>
      <c r="J329" s="61">
        <f t="shared" ref="J329" si="480">IFERROR(I329/I333,"-")</f>
        <v>3.2139917587024822E-2</v>
      </c>
      <c r="K329" s="63">
        <f t="shared" ref="K329" si="481">IFERROR(I329/E323,"-")</f>
        <v>26055.829434357544</v>
      </c>
    </row>
    <row r="330" spans="2:11" ht="13.5" customHeight="1">
      <c r="B330" s="183"/>
      <c r="C330" s="183"/>
      <c r="D330" s="177"/>
      <c r="E330" s="180"/>
      <c r="F330" s="122">
        <v>8</v>
      </c>
      <c r="G330" s="88" t="s">
        <v>81</v>
      </c>
      <c r="H330" s="59" t="s">
        <v>82</v>
      </c>
      <c r="I330" s="60">
        <v>586504343</v>
      </c>
      <c r="J330" s="61">
        <f t="shared" ref="J330" si="482">IFERROR(I330/I333,"-")</f>
        <v>3.1575343799313142E-2</v>
      </c>
      <c r="K330" s="63">
        <f t="shared" ref="K330" si="483">IFERROR(I330/E323,"-")</f>
        <v>25598.129495460893</v>
      </c>
    </row>
    <row r="331" spans="2:11" ht="13.5" customHeight="1">
      <c r="B331" s="183"/>
      <c r="C331" s="183"/>
      <c r="D331" s="177"/>
      <c r="E331" s="180"/>
      <c r="F331" s="122">
        <v>9</v>
      </c>
      <c r="G331" s="88" t="s">
        <v>83</v>
      </c>
      <c r="H331" s="59" t="s">
        <v>84</v>
      </c>
      <c r="I331" s="60">
        <v>571811945</v>
      </c>
      <c r="J331" s="61">
        <f t="shared" ref="J331" si="484">IFERROR(I331/I333,"-")</f>
        <v>3.0784356445812268E-2</v>
      </c>
      <c r="K331" s="63">
        <f t="shared" ref="K331" si="485">IFERROR(I331/E323,"-")</f>
        <v>24956.876091131286</v>
      </c>
    </row>
    <row r="332" spans="2:11" ht="13.5" customHeight="1">
      <c r="B332" s="183"/>
      <c r="C332" s="183"/>
      <c r="D332" s="177"/>
      <c r="E332" s="180"/>
      <c r="F332" s="123">
        <v>10</v>
      </c>
      <c r="G332" s="88" t="s">
        <v>97</v>
      </c>
      <c r="H332" s="64" t="s">
        <v>98</v>
      </c>
      <c r="I332" s="65">
        <v>526851957</v>
      </c>
      <c r="J332" s="66">
        <f t="shared" ref="J332" si="486">IFERROR(I332/I333,"-")</f>
        <v>2.8363867842008367E-2</v>
      </c>
      <c r="K332" s="67">
        <f t="shared" ref="K332" si="487">IFERROR(I332/E323,"-")</f>
        <v>22994.586112081004</v>
      </c>
    </row>
    <row r="333" spans="2:11" ht="13.5" customHeight="1">
      <c r="B333" s="184"/>
      <c r="C333" s="184"/>
      <c r="D333" s="178"/>
      <c r="E333" s="181"/>
      <c r="F333" s="116" t="s">
        <v>156</v>
      </c>
      <c r="G333" s="91"/>
      <c r="H333" s="117"/>
      <c r="I333" s="68">
        <v>18574757150</v>
      </c>
      <c r="J333" s="69" t="s">
        <v>92</v>
      </c>
      <c r="K333" s="34">
        <f>IFERROR(I333/E323,"-")</f>
        <v>810699.9454434358</v>
      </c>
    </row>
    <row r="334" spans="2:11" ht="13.5" customHeight="1">
      <c r="B334" s="182">
        <v>7</v>
      </c>
      <c r="C334" s="182" t="s">
        <v>126</v>
      </c>
      <c r="D334" s="182" t="s">
        <v>54</v>
      </c>
      <c r="E334" s="179">
        <v>10926</v>
      </c>
      <c r="F334" s="113">
        <v>1</v>
      </c>
      <c r="G334" s="87" t="s">
        <v>69</v>
      </c>
      <c r="H334" s="55" t="s">
        <v>70</v>
      </c>
      <c r="I334" s="56">
        <v>530748472</v>
      </c>
      <c r="J334" s="57">
        <f t="shared" ref="J334" si="488">IFERROR(I334/I344,"-")</f>
        <v>5.8914440405934417E-2</v>
      </c>
      <c r="K334" s="58">
        <f>IFERROR(I334/E334,"-")</f>
        <v>48576.64946000366</v>
      </c>
    </row>
    <row r="335" spans="2:11" ht="13.5" customHeight="1">
      <c r="B335" s="183"/>
      <c r="C335" s="183"/>
      <c r="D335" s="183"/>
      <c r="E335" s="180"/>
      <c r="F335" s="114">
        <v>2</v>
      </c>
      <c r="G335" s="88">
        <v>1402</v>
      </c>
      <c r="H335" s="59" t="s">
        <v>72</v>
      </c>
      <c r="I335" s="60">
        <v>499748340</v>
      </c>
      <c r="J335" s="61">
        <f t="shared" ref="J335" si="489">IFERROR(I335/I344,"-")</f>
        <v>5.5473346317791473E-2</v>
      </c>
      <c r="K335" s="63">
        <f>IFERROR(I335/E334,"-")</f>
        <v>45739.368478857774</v>
      </c>
    </row>
    <row r="336" spans="2:11" ht="13.5" customHeight="1">
      <c r="B336" s="183"/>
      <c r="C336" s="183"/>
      <c r="D336" s="183"/>
      <c r="E336" s="180"/>
      <c r="F336" s="114">
        <v>3</v>
      </c>
      <c r="G336" s="88" t="s">
        <v>77</v>
      </c>
      <c r="H336" s="59" t="s">
        <v>78</v>
      </c>
      <c r="I336" s="60">
        <v>473641255</v>
      </c>
      <c r="J336" s="61">
        <f t="shared" ref="J336" si="490">IFERROR(I336/I344,"-")</f>
        <v>5.2575392984813882E-2</v>
      </c>
      <c r="K336" s="63">
        <f>IFERROR(I336/E334,"-")</f>
        <v>43349.922661541277</v>
      </c>
    </row>
    <row r="337" spans="2:11" ht="13.5" customHeight="1">
      <c r="B337" s="183"/>
      <c r="C337" s="183"/>
      <c r="D337" s="183"/>
      <c r="E337" s="180"/>
      <c r="F337" s="114">
        <v>4</v>
      </c>
      <c r="G337" s="88">
        <v>1113</v>
      </c>
      <c r="H337" s="59" t="s">
        <v>74</v>
      </c>
      <c r="I337" s="60">
        <v>443524819</v>
      </c>
      <c r="J337" s="61">
        <f t="shared" ref="J337" si="491">IFERROR(I337/I344,"-")</f>
        <v>4.923239141709361E-2</v>
      </c>
      <c r="K337" s="63">
        <f>IFERROR(I337/E334,"-")</f>
        <v>40593.521782903168</v>
      </c>
    </row>
    <row r="338" spans="2:11" ht="13.5" customHeight="1">
      <c r="B338" s="183"/>
      <c r="C338" s="183"/>
      <c r="D338" s="183"/>
      <c r="E338" s="180"/>
      <c r="F338" s="114">
        <v>5</v>
      </c>
      <c r="G338" s="89">
        <v>1901</v>
      </c>
      <c r="H338" s="59" t="s">
        <v>76</v>
      </c>
      <c r="I338" s="60">
        <v>386139191</v>
      </c>
      <c r="J338" s="61">
        <f t="shared" ref="J338" si="492">IFERROR(I338/I344,"-")</f>
        <v>4.2862439661560114E-2</v>
      </c>
      <c r="K338" s="63">
        <f>IFERROR(I338/E334,"-")</f>
        <v>35341.313472451031</v>
      </c>
    </row>
    <row r="339" spans="2:11" ht="13.5" customHeight="1">
      <c r="B339" s="183"/>
      <c r="C339" s="183"/>
      <c r="D339" s="183"/>
      <c r="E339" s="180"/>
      <c r="F339" s="114">
        <v>6</v>
      </c>
      <c r="G339" s="88" t="s">
        <v>79</v>
      </c>
      <c r="H339" s="59" t="s">
        <v>80</v>
      </c>
      <c r="I339" s="60">
        <v>370877161</v>
      </c>
      <c r="J339" s="61">
        <f t="shared" ref="J339" si="493">IFERROR(I339/I344,"-")</f>
        <v>4.1168315223442872E-2</v>
      </c>
      <c r="K339" s="63">
        <f>IFERROR(I339/E334,"-")</f>
        <v>33944.459179937767</v>
      </c>
    </row>
    <row r="340" spans="2:11" ht="13.5" customHeight="1">
      <c r="B340" s="183"/>
      <c r="C340" s="183"/>
      <c r="D340" s="183"/>
      <c r="E340" s="180"/>
      <c r="F340" s="114">
        <v>7</v>
      </c>
      <c r="G340" s="89" t="s">
        <v>81</v>
      </c>
      <c r="H340" s="59" t="s">
        <v>82</v>
      </c>
      <c r="I340" s="60">
        <v>316880407</v>
      </c>
      <c r="J340" s="61">
        <f t="shared" ref="J340" si="494">IFERROR(I340/I344,"-")</f>
        <v>3.5174537165713671E-2</v>
      </c>
      <c r="K340" s="63">
        <f>IFERROR(I340/E334,"-")</f>
        <v>29002.416895478676</v>
      </c>
    </row>
    <row r="341" spans="2:11" ht="13.5" customHeight="1">
      <c r="B341" s="183"/>
      <c r="C341" s="183"/>
      <c r="D341" s="183"/>
      <c r="E341" s="180"/>
      <c r="F341" s="114">
        <v>8</v>
      </c>
      <c r="G341" s="89">
        <v>1309</v>
      </c>
      <c r="H341" s="59" t="s">
        <v>88</v>
      </c>
      <c r="I341" s="60">
        <v>283509745</v>
      </c>
      <c r="J341" s="61">
        <f t="shared" ref="J341" si="495">IFERROR(I341/I344,"-")</f>
        <v>3.1470308173217242E-2</v>
      </c>
      <c r="K341" s="63">
        <f>IFERROR(I341/E334,"-")</f>
        <v>25948.173622551712</v>
      </c>
    </row>
    <row r="342" spans="2:11" ht="13.5" customHeight="1">
      <c r="B342" s="183"/>
      <c r="C342" s="183"/>
      <c r="D342" s="183"/>
      <c r="E342" s="180"/>
      <c r="F342" s="114">
        <v>9</v>
      </c>
      <c r="G342" s="89" t="s">
        <v>83</v>
      </c>
      <c r="H342" s="59" t="s">
        <v>84</v>
      </c>
      <c r="I342" s="60">
        <v>266110820</v>
      </c>
      <c r="J342" s="61">
        <f t="shared" ref="J342" si="496">IFERROR(I342/I344,"-")</f>
        <v>2.9538982914423428E-2</v>
      </c>
      <c r="K342" s="63">
        <f>IFERROR(I342/E334,"-")</f>
        <v>24355.740435658063</v>
      </c>
    </row>
    <row r="343" spans="2:11" ht="13.5" customHeight="1">
      <c r="B343" s="183"/>
      <c r="C343" s="183"/>
      <c r="D343" s="183"/>
      <c r="E343" s="180"/>
      <c r="F343" s="115">
        <v>10</v>
      </c>
      <c r="G343" s="90">
        <v>1011</v>
      </c>
      <c r="H343" s="64" t="s">
        <v>91</v>
      </c>
      <c r="I343" s="65">
        <v>265061635</v>
      </c>
      <c r="J343" s="66">
        <f t="shared" ref="J343" si="497">IFERROR(I343/I344,"-")</f>
        <v>2.942252069094424E-2</v>
      </c>
      <c r="K343" s="67">
        <f>IFERROR(I343/E334,"-")</f>
        <v>24259.713984989932</v>
      </c>
    </row>
    <row r="344" spans="2:11" ht="13.5" customHeight="1">
      <c r="B344" s="183"/>
      <c r="C344" s="183"/>
      <c r="D344" s="184"/>
      <c r="E344" s="181"/>
      <c r="F344" s="116" t="s">
        <v>156</v>
      </c>
      <c r="G344" s="91"/>
      <c r="H344" s="117"/>
      <c r="I344" s="68">
        <v>9008801040</v>
      </c>
      <c r="J344" s="69" t="s">
        <v>92</v>
      </c>
      <c r="K344" s="34">
        <f>IFERROR(I344/E334,"-")</f>
        <v>824528.74244920374</v>
      </c>
    </row>
    <row r="345" spans="2:11" ht="13.5" customHeight="1">
      <c r="B345" s="183"/>
      <c r="C345" s="183"/>
      <c r="D345" s="182" t="s">
        <v>55</v>
      </c>
      <c r="E345" s="179">
        <v>11060</v>
      </c>
      <c r="F345" s="113">
        <v>1</v>
      </c>
      <c r="G345" s="87" t="s">
        <v>69</v>
      </c>
      <c r="H345" s="55" t="s">
        <v>70</v>
      </c>
      <c r="I345" s="56">
        <v>496969112</v>
      </c>
      <c r="J345" s="57">
        <f t="shared" ref="J345" si="498">IFERROR(I345/I355,"-")</f>
        <v>5.8613000849854061E-2</v>
      </c>
      <c r="K345" s="58">
        <f>IFERROR(I345/E345,"-")</f>
        <v>44933.916094032553</v>
      </c>
    </row>
    <row r="346" spans="2:11" ht="13.5" customHeight="1">
      <c r="B346" s="183"/>
      <c r="C346" s="183"/>
      <c r="D346" s="183"/>
      <c r="E346" s="180"/>
      <c r="F346" s="114">
        <v>2</v>
      </c>
      <c r="G346" s="88" t="s">
        <v>77</v>
      </c>
      <c r="H346" s="59" t="s">
        <v>78</v>
      </c>
      <c r="I346" s="60">
        <v>491815182</v>
      </c>
      <c r="J346" s="61">
        <f t="shared" ref="J346" si="499">IFERROR(I346/I355,"-")</f>
        <v>5.8005141535913261E-2</v>
      </c>
      <c r="K346" s="63">
        <f t="shared" ref="K346" si="500">IFERROR(I346/E345,"-")</f>
        <v>44467.918806509944</v>
      </c>
    </row>
    <row r="347" spans="2:11" ht="13.5" customHeight="1">
      <c r="B347" s="183"/>
      <c r="C347" s="183"/>
      <c r="D347" s="183"/>
      <c r="E347" s="180"/>
      <c r="F347" s="114">
        <v>3</v>
      </c>
      <c r="G347" s="88" t="s">
        <v>71</v>
      </c>
      <c r="H347" s="59" t="s">
        <v>72</v>
      </c>
      <c r="I347" s="60">
        <v>448201797</v>
      </c>
      <c r="J347" s="61">
        <f t="shared" ref="J347" si="501">IFERROR(I347/I355,"-")</f>
        <v>5.2861338208212656E-2</v>
      </c>
      <c r="K347" s="63">
        <f t="shared" ref="K347" si="502">IFERROR(I347/E345,"-")</f>
        <v>40524.574773960216</v>
      </c>
    </row>
    <row r="348" spans="2:11" ht="13.5" customHeight="1">
      <c r="B348" s="183"/>
      <c r="C348" s="183"/>
      <c r="D348" s="183"/>
      <c r="E348" s="180"/>
      <c r="F348" s="114">
        <v>4</v>
      </c>
      <c r="G348" s="88" t="s">
        <v>73</v>
      </c>
      <c r="H348" s="59" t="s">
        <v>74</v>
      </c>
      <c r="I348" s="60">
        <v>432620333</v>
      </c>
      <c r="J348" s="61">
        <f t="shared" ref="J348" si="503">IFERROR(I348/I355,"-")</f>
        <v>5.1023645803148318E-2</v>
      </c>
      <c r="K348" s="63">
        <f t="shared" ref="K348" si="504">IFERROR(I348/E345,"-")</f>
        <v>39115.76247739602</v>
      </c>
    </row>
    <row r="349" spans="2:11" ht="13.5" customHeight="1">
      <c r="B349" s="183"/>
      <c r="C349" s="183"/>
      <c r="D349" s="183"/>
      <c r="E349" s="180"/>
      <c r="F349" s="114">
        <v>5</v>
      </c>
      <c r="G349" s="89" t="s">
        <v>75</v>
      </c>
      <c r="H349" s="59" t="s">
        <v>76</v>
      </c>
      <c r="I349" s="60">
        <v>394449023</v>
      </c>
      <c r="J349" s="61">
        <f t="shared" ref="J349" si="505">IFERROR(I349/I355,"-")</f>
        <v>4.652168587959065E-2</v>
      </c>
      <c r="K349" s="63">
        <f t="shared" ref="K349" si="506">IFERROR(I349/E345,"-")</f>
        <v>35664.468625678121</v>
      </c>
    </row>
    <row r="350" spans="2:11" ht="13.5" customHeight="1">
      <c r="B350" s="183"/>
      <c r="C350" s="183"/>
      <c r="D350" s="183"/>
      <c r="E350" s="180"/>
      <c r="F350" s="114">
        <v>6</v>
      </c>
      <c r="G350" s="88" t="s">
        <v>79</v>
      </c>
      <c r="H350" s="59" t="s">
        <v>80</v>
      </c>
      <c r="I350" s="60">
        <v>356490133</v>
      </c>
      <c r="J350" s="61">
        <f t="shared" ref="J350" si="507">IFERROR(I350/I355,"-")</f>
        <v>4.2044778969067172E-2</v>
      </c>
      <c r="K350" s="63">
        <f t="shared" ref="K350" si="508">IFERROR(I350/E345,"-")</f>
        <v>32232.380922242315</v>
      </c>
    </row>
    <row r="351" spans="2:11" ht="13.5" customHeight="1">
      <c r="B351" s="183"/>
      <c r="C351" s="183"/>
      <c r="D351" s="183"/>
      <c r="E351" s="180"/>
      <c r="F351" s="114">
        <v>7</v>
      </c>
      <c r="G351" s="89" t="s">
        <v>81</v>
      </c>
      <c r="H351" s="59" t="s">
        <v>82</v>
      </c>
      <c r="I351" s="60">
        <v>321085872</v>
      </c>
      <c r="J351" s="61">
        <f t="shared" ref="J351" si="509">IFERROR(I351/I355,"-")</f>
        <v>3.786916738682973E-2</v>
      </c>
      <c r="K351" s="63">
        <f t="shared" ref="K351" si="510">IFERROR(I351/E345,"-")</f>
        <v>29031.272332730561</v>
      </c>
    </row>
    <row r="352" spans="2:11" ht="13.5" customHeight="1">
      <c r="B352" s="183"/>
      <c r="C352" s="183"/>
      <c r="D352" s="183"/>
      <c r="E352" s="180"/>
      <c r="F352" s="114">
        <v>8</v>
      </c>
      <c r="G352" s="89" t="s">
        <v>87</v>
      </c>
      <c r="H352" s="59" t="s">
        <v>88</v>
      </c>
      <c r="I352" s="60">
        <v>257579486</v>
      </c>
      <c r="J352" s="61">
        <f t="shared" ref="J352" si="511">IFERROR(I352/I355,"-")</f>
        <v>3.0379164956680388E-2</v>
      </c>
      <c r="K352" s="63">
        <f t="shared" ref="K352" si="512">IFERROR(I352/E345,"-")</f>
        <v>23289.284448462928</v>
      </c>
    </row>
    <row r="353" spans="2:11" ht="13.5" customHeight="1">
      <c r="B353" s="183"/>
      <c r="C353" s="183"/>
      <c r="D353" s="183"/>
      <c r="E353" s="180"/>
      <c r="F353" s="114">
        <v>9</v>
      </c>
      <c r="G353" s="89" t="s">
        <v>97</v>
      </c>
      <c r="H353" s="59" t="s">
        <v>98</v>
      </c>
      <c r="I353" s="60">
        <v>225489059</v>
      </c>
      <c r="J353" s="61">
        <f t="shared" ref="J353" si="513">IFERROR(I353/I355,"-")</f>
        <v>2.6594390048932843E-2</v>
      </c>
      <c r="K353" s="63">
        <f t="shared" ref="K353" si="514">IFERROR(I353/E345,"-")</f>
        <v>20387.79918625678</v>
      </c>
    </row>
    <row r="354" spans="2:11" ht="13.5" customHeight="1">
      <c r="B354" s="183"/>
      <c r="C354" s="183"/>
      <c r="D354" s="183"/>
      <c r="E354" s="180"/>
      <c r="F354" s="115">
        <v>10</v>
      </c>
      <c r="G354" s="90" t="s">
        <v>90</v>
      </c>
      <c r="H354" s="64" t="s">
        <v>91</v>
      </c>
      <c r="I354" s="65">
        <v>220399844</v>
      </c>
      <c r="J354" s="66">
        <f t="shared" ref="J354" si="515">IFERROR(I354/I355,"-")</f>
        <v>2.5994163282485255E-2</v>
      </c>
      <c r="K354" s="67">
        <f t="shared" ref="K354" si="516">IFERROR(I354/E345,"-")</f>
        <v>19927.653164556963</v>
      </c>
    </row>
    <row r="355" spans="2:11" ht="13.5" customHeight="1">
      <c r="B355" s="183"/>
      <c r="C355" s="183"/>
      <c r="D355" s="184"/>
      <c r="E355" s="181"/>
      <c r="F355" s="116" t="s">
        <v>156</v>
      </c>
      <c r="G355" s="91"/>
      <c r="H355" s="117"/>
      <c r="I355" s="68">
        <v>8478820480</v>
      </c>
      <c r="J355" s="69" t="s">
        <v>92</v>
      </c>
      <c r="K355" s="34">
        <f t="shared" ref="K355" si="517">IFERROR(I355/E345,"-")</f>
        <v>766620.29656419531</v>
      </c>
    </row>
    <row r="356" spans="2:11" ht="13.5" customHeight="1">
      <c r="B356" s="183"/>
      <c r="C356" s="183"/>
      <c r="D356" s="182" t="s">
        <v>56</v>
      </c>
      <c r="E356" s="179">
        <v>11403</v>
      </c>
      <c r="F356" s="113">
        <v>1</v>
      </c>
      <c r="G356" s="87" t="s">
        <v>69</v>
      </c>
      <c r="H356" s="55" t="s">
        <v>70</v>
      </c>
      <c r="I356" s="56">
        <v>600723180</v>
      </c>
      <c r="J356" s="57">
        <f t="shared" ref="J356" si="518">IFERROR(I356/I366,"-")</f>
        <v>6.8637452625060685E-2</v>
      </c>
      <c r="K356" s="58">
        <f>IFERROR(I356/E356,"-")</f>
        <v>52681.152328334647</v>
      </c>
    </row>
    <row r="357" spans="2:11" ht="13.5" customHeight="1">
      <c r="B357" s="183"/>
      <c r="C357" s="183"/>
      <c r="D357" s="183"/>
      <c r="E357" s="180"/>
      <c r="F357" s="114">
        <v>2</v>
      </c>
      <c r="G357" s="88" t="s">
        <v>77</v>
      </c>
      <c r="H357" s="59" t="s">
        <v>78</v>
      </c>
      <c r="I357" s="60">
        <v>482861753</v>
      </c>
      <c r="J357" s="61">
        <f t="shared" ref="J357" si="519">IFERROR(I357/I366,"-")</f>
        <v>5.5170837083382156E-2</v>
      </c>
      <c r="K357" s="63">
        <f t="shared" ref="K357" si="520">IFERROR(I357/E356,"-")</f>
        <v>42345.150662106462</v>
      </c>
    </row>
    <row r="358" spans="2:11" ht="13.5" customHeight="1">
      <c r="B358" s="183"/>
      <c r="C358" s="183"/>
      <c r="D358" s="183"/>
      <c r="E358" s="180"/>
      <c r="F358" s="114">
        <v>3</v>
      </c>
      <c r="G358" s="88" t="s">
        <v>71</v>
      </c>
      <c r="H358" s="59" t="s">
        <v>72</v>
      </c>
      <c r="I358" s="60">
        <v>440051415</v>
      </c>
      <c r="J358" s="61">
        <f t="shared" ref="J358" si="521">IFERROR(I358/I366,"-")</f>
        <v>5.0279411807703872E-2</v>
      </c>
      <c r="K358" s="63">
        <f t="shared" ref="K358" si="522">IFERROR(I358/E356,"-")</f>
        <v>38590.845830044724</v>
      </c>
    </row>
    <row r="359" spans="2:11" ht="13.5" customHeight="1">
      <c r="B359" s="183"/>
      <c r="C359" s="183"/>
      <c r="D359" s="183"/>
      <c r="E359" s="180"/>
      <c r="F359" s="114">
        <v>4</v>
      </c>
      <c r="G359" s="88" t="s">
        <v>73</v>
      </c>
      <c r="H359" s="59" t="s">
        <v>74</v>
      </c>
      <c r="I359" s="60">
        <v>422986508</v>
      </c>
      <c r="J359" s="61">
        <f t="shared" ref="J359" si="523">IFERROR(I359/I366,"-")</f>
        <v>4.8329608995427563E-2</v>
      </c>
      <c r="K359" s="63">
        <f t="shared" ref="K359" si="524">IFERROR(I359/E356,"-")</f>
        <v>37094.317986494782</v>
      </c>
    </row>
    <row r="360" spans="2:11" ht="13.5" customHeight="1">
      <c r="B360" s="183"/>
      <c r="C360" s="183"/>
      <c r="D360" s="183"/>
      <c r="E360" s="180"/>
      <c r="F360" s="114">
        <v>5</v>
      </c>
      <c r="G360" s="89" t="s">
        <v>75</v>
      </c>
      <c r="H360" s="59" t="s">
        <v>76</v>
      </c>
      <c r="I360" s="60">
        <v>395139895</v>
      </c>
      <c r="J360" s="61">
        <f t="shared" ref="J360" si="525">IFERROR(I360/I366,"-")</f>
        <v>4.5147909596786245E-2</v>
      </c>
      <c r="K360" s="63">
        <f t="shared" ref="K360" si="526">IFERROR(I360/E356,"-")</f>
        <v>34652.275278435496</v>
      </c>
    </row>
    <row r="361" spans="2:11" ht="13.5" customHeight="1">
      <c r="B361" s="183"/>
      <c r="C361" s="183"/>
      <c r="D361" s="183"/>
      <c r="E361" s="180"/>
      <c r="F361" s="114">
        <v>6</v>
      </c>
      <c r="G361" s="89" t="s">
        <v>79</v>
      </c>
      <c r="H361" s="59" t="s">
        <v>80</v>
      </c>
      <c r="I361" s="60">
        <v>351173576</v>
      </c>
      <c r="J361" s="61">
        <f t="shared" ref="J361" si="527">IFERROR(I361/I366,"-")</f>
        <v>4.0124404198741172E-2</v>
      </c>
      <c r="K361" s="63">
        <f t="shared" ref="K361" si="528">IFERROR(I361/E356,"-")</f>
        <v>30796.595281943348</v>
      </c>
    </row>
    <row r="362" spans="2:11" ht="13.5" customHeight="1">
      <c r="B362" s="183"/>
      <c r="C362" s="183"/>
      <c r="D362" s="183"/>
      <c r="E362" s="180"/>
      <c r="F362" s="114">
        <v>7</v>
      </c>
      <c r="G362" s="88" t="s">
        <v>81</v>
      </c>
      <c r="H362" s="59" t="s">
        <v>82</v>
      </c>
      <c r="I362" s="60">
        <v>316889787</v>
      </c>
      <c r="J362" s="61">
        <f t="shared" ref="J362" si="529">IFERROR(I362/I366,"-")</f>
        <v>3.6207205692608817E-2</v>
      </c>
      <c r="K362" s="63">
        <f t="shared" ref="K362" si="530">IFERROR(I362/E356,"-")</f>
        <v>27790.036569323864</v>
      </c>
    </row>
    <row r="363" spans="2:11" ht="13.5" customHeight="1">
      <c r="B363" s="183"/>
      <c r="C363" s="183"/>
      <c r="D363" s="183"/>
      <c r="E363" s="180"/>
      <c r="F363" s="114">
        <v>8</v>
      </c>
      <c r="G363" s="89" t="s">
        <v>90</v>
      </c>
      <c r="H363" s="59" t="s">
        <v>91</v>
      </c>
      <c r="I363" s="60">
        <v>255517335</v>
      </c>
      <c r="J363" s="61">
        <f t="shared" ref="J363" si="531">IFERROR(I363/I366,"-")</f>
        <v>2.9194909668616847E-2</v>
      </c>
      <c r="K363" s="63">
        <f t="shared" ref="K363" si="532">IFERROR(I363/E356,"-")</f>
        <v>22407.9044988161</v>
      </c>
    </row>
    <row r="364" spans="2:11" ht="13.5" customHeight="1">
      <c r="B364" s="183"/>
      <c r="C364" s="183"/>
      <c r="D364" s="183"/>
      <c r="E364" s="180"/>
      <c r="F364" s="114">
        <v>9</v>
      </c>
      <c r="G364" s="89" t="s">
        <v>87</v>
      </c>
      <c r="H364" s="59" t="s">
        <v>88</v>
      </c>
      <c r="I364" s="60">
        <v>237501344</v>
      </c>
      <c r="J364" s="61">
        <f t="shared" ref="J364" si="533">IFERROR(I364/I366,"-")</f>
        <v>2.7136437863423617E-2</v>
      </c>
      <c r="K364" s="63">
        <f t="shared" ref="K364" si="534">IFERROR(I364/E356,"-")</f>
        <v>20827.970183285099</v>
      </c>
    </row>
    <row r="365" spans="2:11" ht="13.5" customHeight="1">
      <c r="B365" s="183"/>
      <c r="C365" s="183"/>
      <c r="D365" s="183"/>
      <c r="E365" s="180"/>
      <c r="F365" s="115">
        <v>10</v>
      </c>
      <c r="G365" s="90" t="s">
        <v>97</v>
      </c>
      <c r="H365" s="64" t="s">
        <v>98</v>
      </c>
      <c r="I365" s="65">
        <v>231793291</v>
      </c>
      <c r="J365" s="66">
        <f t="shared" ref="J365" si="535">IFERROR(I365/I366,"-")</f>
        <v>2.64842469202194E-2</v>
      </c>
      <c r="K365" s="67">
        <f t="shared" ref="K365" si="536">IFERROR(I365/E356,"-")</f>
        <v>20327.39550995352</v>
      </c>
    </row>
    <row r="366" spans="2:11" ht="13.5" customHeight="1">
      <c r="B366" s="183"/>
      <c r="C366" s="183"/>
      <c r="D366" s="184"/>
      <c r="E366" s="181"/>
      <c r="F366" s="116" t="s">
        <v>156</v>
      </c>
      <c r="G366" s="91"/>
      <c r="H366" s="117"/>
      <c r="I366" s="68">
        <v>8752119390</v>
      </c>
      <c r="J366" s="69" t="s">
        <v>92</v>
      </c>
      <c r="K366" s="34">
        <f>IFERROR(I366/E356,"-")</f>
        <v>767527.79005524865</v>
      </c>
    </row>
    <row r="367" spans="2:11" ht="13.5" customHeight="1">
      <c r="B367" s="183"/>
      <c r="C367" s="183"/>
      <c r="D367" s="182" t="s">
        <v>157</v>
      </c>
      <c r="E367" s="179">
        <v>12051</v>
      </c>
      <c r="F367" s="121">
        <v>1</v>
      </c>
      <c r="G367" s="88" t="s">
        <v>69</v>
      </c>
      <c r="H367" s="55" t="s">
        <v>70</v>
      </c>
      <c r="I367" s="56">
        <v>635501403</v>
      </c>
      <c r="J367" s="57">
        <f t="shared" ref="J367" si="537">IFERROR(I367/I377,"-")</f>
        <v>6.8218666676027259E-2</v>
      </c>
      <c r="K367" s="58">
        <f>IFERROR(I367/E367,"-")</f>
        <v>52734.329350261389</v>
      </c>
    </row>
    <row r="368" spans="2:11" ht="13.5" customHeight="1">
      <c r="B368" s="183"/>
      <c r="C368" s="183"/>
      <c r="D368" s="183"/>
      <c r="E368" s="180"/>
      <c r="F368" s="122">
        <v>2</v>
      </c>
      <c r="G368" s="88" t="s">
        <v>77</v>
      </c>
      <c r="H368" s="59" t="s">
        <v>78</v>
      </c>
      <c r="I368" s="60">
        <v>544741588</v>
      </c>
      <c r="J368" s="61">
        <f t="shared" ref="J368" si="538">IFERROR(I368/I377,"-")</f>
        <v>5.8475944570561031E-2</v>
      </c>
      <c r="K368" s="63">
        <f t="shared" ref="K368" si="539">IFERROR(I368/E367,"-")</f>
        <v>45203.019500456394</v>
      </c>
    </row>
    <row r="369" spans="2:11" ht="13.5" customHeight="1">
      <c r="B369" s="183"/>
      <c r="C369" s="183"/>
      <c r="D369" s="183"/>
      <c r="E369" s="180"/>
      <c r="F369" s="122">
        <v>3</v>
      </c>
      <c r="G369" s="88" t="s">
        <v>73</v>
      </c>
      <c r="H369" s="59" t="s">
        <v>74</v>
      </c>
      <c r="I369" s="60">
        <v>442736819</v>
      </c>
      <c r="J369" s="61">
        <f t="shared" ref="J369" si="540">IFERROR(I369/I377,"-")</f>
        <v>4.7526119278395382E-2</v>
      </c>
      <c r="K369" s="63">
        <f t="shared" ref="K369" si="541">IFERROR(I369/E367,"-")</f>
        <v>36738.595884158989</v>
      </c>
    </row>
    <row r="370" spans="2:11" ht="13.5" customHeight="1">
      <c r="B370" s="183"/>
      <c r="C370" s="183"/>
      <c r="D370" s="183"/>
      <c r="E370" s="180"/>
      <c r="F370" s="122">
        <v>4</v>
      </c>
      <c r="G370" s="88" t="s">
        <v>71</v>
      </c>
      <c r="H370" s="59" t="s">
        <v>72</v>
      </c>
      <c r="I370" s="60">
        <v>413026853</v>
      </c>
      <c r="J370" s="61">
        <f t="shared" ref="J370" si="542">IFERROR(I370/I377,"-")</f>
        <v>4.4336867047098411E-2</v>
      </c>
      <c r="K370" s="63">
        <f t="shared" ref="K370" si="543">IFERROR(I370/E367,"-")</f>
        <v>34273.243133349926</v>
      </c>
    </row>
    <row r="371" spans="2:11" ht="13.5" customHeight="1">
      <c r="B371" s="183"/>
      <c r="C371" s="183"/>
      <c r="D371" s="183"/>
      <c r="E371" s="180"/>
      <c r="F371" s="122">
        <v>5</v>
      </c>
      <c r="G371" s="88" t="s">
        <v>75</v>
      </c>
      <c r="H371" s="59" t="s">
        <v>76</v>
      </c>
      <c r="I371" s="60">
        <v>381394173</v>
      </c>
      <c r="J371" s="61">
        <f t="shared" ref="J371" si="544">IFERROR(I371/I377,"-")</f>
        <v>4.094121875615446E-2</v>
      </c>
      <c r="K371" s="63">
        <f t="shared" ref="K371" si="545">IFERROR(I371/E367,"-")</f>
        <v>31648.342295245209</v>
      </c>
    </row>
    <row r="372" spans="2:11" ht="13.5" customHeight="1">
      <c r="B372" s="183"/>
      <c r="C372" s="183"/>
      <c r="D372" s="183"/>
      <c r="E372" s="180"/>
      <c r="F372" s="122">
        <v>6</v>
      </c>
      <c r="G372" s="88" t="s">
        <v>79</v>
      </c>
      <c r="H372" s="59" t="s">
        <v>80</v>
      </c>
      <c r="I372" s="60">
        <v>350012507</v>
      </c>
      <c r="J372" s="61">
        <f t="shared" ref="J372" si="546">IFERROR(I372/I377,"-")</f>
        <v>3.75725158666151E-2</v>
      </c>
      <c r="K372" s="63">
        <f t="shared" ref="K372" si="547">IFERROR(I372/E367,"-")</f>
        <v>29044.270765911544</v>
      </c>
    </row>
    <row r="373" spans="2:11" ht="13.5" customHeight="1">
      <c r="B373" s="183"/>
      <c r="C373" s="183"/>
      <c r="D373" s="183"/>
      <c r="E373" s="180"/>
      <c r="F373" s="122">
        <v>7</v>
      </c>
      <c r="G373" s="88" t="s">
        <v>81</v>
      </c>
      <c r="H373" s="59" t="s">
        <v>82</v>
      </c>
      <c r="I373" s="60">
        <v>330511596</v>
      </c>
      <c r="J373" s="61">
        <f t="shared" ref="J373" si="548">IFERROR(I373/I377,"-")</f>
        <v>3.5479166991053496E-2</v>
      </c>
      <c r="K373" s="63">
        <f t="shared" ref="K373" si="549">IFERROR(I373/E367,"-")</f>
        <v>27426.072193178989</v>
      </c>
    </row>
    <row r="374" spans="2:11" ht="13.5" customHeight="1">
      <c r="B374" s="183"/>
      <c r="C374" s="183"/>
      <c r="D374" s="183"/>
      <c r="E374" s="180"/>
      <c r="F374" s="122">
        <v>8</v>
      </c>
      <c r="G374" s="88" t="s">
        <v>99</v>
      </c>
      <c r="H374" s="59" t="s">
        <v>100</v>
      </c>
      <c r="I374" s="60">
        <v>323236936</v>
      </c>
      <c r="J374" s="61">
        <f t="shared" ref="J374" si="550">IFERROR(I374/I377,"-")</f>
        <v>3.4698259815430108E-2</v>
      </c>
      <c r="K374" s="63">
        <f t="shared" ref="K374" si="551">IFERROR(I374/E367,"-")</f>
        <v>26822.416065056841</v>
      </c>
    </row>
    <row r="375" spans="2:11" ht="13.5" customHeight="1">
      <c r="B375" s="183"/>
      <c r="C375" s="183"/>
      <c r="D375" s="183"/>
      <c r="E375" s="180"/>
      <c r="F375" s="122">
        <v>9</v>
      </c>
      <c r="G375" s="88" t="s">
        <v>90</v>
      </c>
      <c r="H375" s="59" t="s">
        <v>91</v>
      </c>
      <c r="I375" s="60">
        <v>265535196</v>
      </c>
      <c r="J375" s="61">
        <f t="shared" ref="J375" si="552">IFERROR(I375/I377,"-")</f>
        <v>2.8504196751045673E-2</v>
      </c>
      <c r="K375" s="63">
        <f t="shared" ref="K375" si="553">IFERROR(I375/E367,"-")</f>
        <v>22034.287279063978</v>
      </c>
    </row>
    <row r="376" spans="2:11" ht="13.5" customHeight="1">
      <c r="B376" s="183"/>
      <c r="C376" s="183"/>
      <c r="D376" s="183"/>
      <c r="E376" s="180"/>
      <c r="F376" s="123">
        <v>10</v>
      </c>
      <c r="G376" s="88" t="s">
        <v>87</v>
      </c>
      <c r="H376" s="64" t="s">
        <v>88</v>
      </c>
      <c r="I376" s="65">
        <v>241610191</v>
      </c>
      <c r="J376" s="66">
        <f t="shared" ref="J376" si="554">IFERROR(I376/I377,"-")</f>
        <v>2.5935938154585444E-2</v>
      </c>
      <c r="K376" s="67">
        <f t="shared" ref="K376" si="555">IFERROR(I376/E367,"-")</f>
        <v>20048.974441955026</v>
      </c>
    </row>
    <row r="377" spans="2:11" ht="13.5" customHeight="1">
      <c r="B377" s="183"/>
      <c r="C377" s="183"/>
      <c r="D377" s="184"/>
      <c r="E377" s="181"/>
      <c r="F377" s="116" t="s">
        <v>156</v>
      </c>
      <c r="G377" s="91"/>
      <c r="H377" s="117"/>
      <c r="I377" s="68">
        <v>9315652650</v>
      </c>
      <c r="J377" s="69" t="s">
        <v>92</v>
      </c>
      <c r="K377" s="34">
        <f>IFERROR(I377/E367,"-")</f>
        <v>773019.0565098332</v>
      </c>
    </row>
    <row r="378" spans="2:11" ht="13.5" customHeight="1">
      <c r="B378" s="183"/>
      <c r="C378" s="183"/>
      <c r="D378" s="176" t="s">
        <v>158</v>
      </c>
      <c r="E378" s="179">
        <v>12794</v>
      </c>
      <c r="F378" s="121">
        <v>1</v>
      </c>
      <c r="G378" s="88" t="s">
        <v>69</v>
      </c>
      <c r="H378" s="55" t="s">
        <v>70</v>
      </c>
      <c r="I378" s="56">
        <v>687739497</v>
      </c>
      <c r="J378" s="57">
        <f t="shared" ref="J378" si="556">IFERROR(I378/I388,"-")</f>
        <v>6.9818912962870738E-2</v>
      </c>
      <c r="K378" s="58">
        <f>IFERROR(I378/E378,"-")</f>
        <v>53754.845787087695</v>
      </c>
    </row>
    <row r="379" spans="2:11" ht="13.5" customHeight="1">
      <c r="B379" s="183"/>
      <c r="C379" s="183"/>
      <c r="D379" s="177"/>
      <c r="E379" s="180"/>
      <c r="F379" s="122">
        <v>2</v>
      </c>
      <c r="G379" s="88" t="s">
        <v>77</v>
      </c>
      <c r="H379" s="59" t="s">
        <v>78</v>
      </c>
      <c r="I379" s="60">
        <v>593505236</v>
      </c>
      <c r="J379" s="61">
        <f t="shared" ref="J379" si="557">IFERROR(I379/I388,"-")</f>
        <v>6.0252305700121883E-2</v>
      </c>
      <c r="K379" s="63">
        <f t="shared" ref="K379" si="558">IFERROR(I379/E378,"-")</f>
        <v>46389.341566359231</v>
      </c>
    </row>
    <row r="380" spans="2:11" ht="13.5" customHeight="1">
      <c r="B380" s="183"/>
      <c r="C380" s="183"/>
      <c r="D380" s="177"/>
      <c r="E380" s="180"/>
      <c r="F380" s="122">
        <v>3</v>
      </c>
      <c r="G380" s="88" t="s">
        <v>73</v>
      </c>
      <c r="H380" s="59" t="s">
        <v>74</v>
      </c>
      <c r="I380" s="60">
        <v>489532149</v>
      </c>
      <c r="J380" s="61">
        <f t="shared" ref="J380" si="559">IFERROR(I380/I388,"-")</f>
        <v>4.9697018497045942E-2</v>
      </c>
      <c r="K380" s="63">
        <f t="shared" ref="K380" si="560">IFERROR(I380/E378,"-")</f>
        <v>38262.634750664372</v>
      </c>
    </row>
    <row r="381" spans="2:11" ht="13.5" customHeight="1">
      <c r="B381" s="183"/>
      <c r="C381" s="183"/>
      <c r="D381" s="177"/>
      <c r="E381" s="180"/>
      <c r="F381" s="122">
        <v>4</v>
      </c>
      <c r="G381" s="88" t="s">
        <v>75</v>
      </c>
      <c r="H381" s="59" t="s">
        <v>76</v>
      </c>
      <c r="I381" s="60">
        <v>455021025</v>
      </c>
      <c r="J381" s="61">
        <f t="shared" ref="J381" si="561">IFERROR(I381/I388,"-")</f>
        <v>4.6193469299540942E-2</v>
      </c>
      <c r="K381" s="63">
        <f t="shared" ref="K381" si="562">IFERROR(I381/E378,"-")</f>
        <v>35565.188760356417</v>
      </c>
    </row>
    <row r="382" spans="2:11" ht="13.5" customHeight="1">
      <c r="B382" s="183"/>
      <c r="C382" s="183"/>
      <c r="D382" s="177"/>
      <c r="E382" s="180"/>
      <c r="F382" s="122">
        <v>5</v>
      </c>
      <c r="G382" s="88" t="s">
        <v>71</v>
      </c>
      <c r="H382" s="59" t="s">
        <v>72</v>
      </c>
      <c r="I382" s="60">
        <v>414468416</v>
      </c>
      <c r="J382" s="61">
        <f t="shared" ref="J382" si="563">IFERROR(I382/I388,"-")</f>
        <v>4.2076592065444368E-2</v>
      </c>
      <c r="K382" s="63">
        <f t="shared" ref="K382" si="564">IFERROR(I382/E378,"-")</f>
        <v>32395.530404877285</v>
      </c>
    </row>
    <row r="383" spans="2:11" ht="13.5" customHeight="1">
      <c r="B383" s="183"/>
      <c r="C383" s="183"/>
      <c r="D383" s="177"/>
      <c r="E383" s="180"/>
      <c r="F383" s="122">
        <v>6</v>
      </c>
      <c r="G383" s="88" t="s">
        <v>81</v>
      </c>
      <c r="H383" s="59" t="s">
        <v>82</v>
      </c>
      <c r="I383" s="60">
        <v>340849254</v>
      </c>
      <c r="J383" s="61">
        <f t="shared" ref="J383" si="565">IFERROR(I383/I388,"-")</f>
        <v>3.4602817639955062E-2</v>
      </c>
      <c r="K383" s="63">
        <f t="shared" ref="K383" si="566">IFERROR(I383/E378,"-")</f>
        <v>26641.336095044553</v>
      </c>
    </row>
    <row r="384" spans="2:11" ht="13.5" customHeight="1">
      <c r="B384" s="183"/>
      <c r="C384" s="183"/>
      <c r="D384" s="177"/>
      <c r="E384" s="180"/>
      <c r="F384" s="122">
        <v>7</v>
      </c>
      <c r="G384" s="88" t="s">
        <v>90</v>
      </c>
      <c r="H384" s="59" t="s">
        <v>91</v>
      </c>
      <c r="I384" s="60">
        <v>332273649</v>
      </c>
      <c r="J384" s="61">
        <f t="shared" ref="J384" si="567">IFERROR(I384/I388,"-")</f>
        <v>3.3732227217693825E-2</v>
      </c>
      <c r="K384" s="63">
        <f t="shared" ref="K384" si="568">IFERROR(I384/E378,"-")</f>
        <v>25971.052759105831</v>
      </c>
    </row>
    <row r="385" spans="2:11" ht="13.5" customHeight="1">
      <c r="B385" s="183"/>
      <c r="C385" s="183"/>
      <c r="D385" s="177"/>
      <c r="E385" s="180"/>
      <c r="F385" s="122">
        <v>8</v>
      </c>
      <c r="G385" s="88" t="s">
        <v>79</v>
      </c>
      <c r="H385" s="59" t="s">
        <v>80</v>
      </c>
      <c r="I385" s="60">
        <v>284464730</v>
      </c>
      <c r="J385" s="61">
        <f t="shared" ref="J385" si="569">IFERROR(I385/I388,"-")</f>
        <v>2.887869362093148E-2</v>
      </c>
      <c r="K385" s="63">
        <f t="shared" ref="K385" si="570">IFERROR(I385/E378,"-")</f>
        <v>22234.229326246677</v>
      </c>
    </row>
    <row r="386" spans="2:11" ht="13.5" customHeight="1">
      <c r="B386" s="183"/>
      <c r="C386" s="183"/>
      <c r="D386" s="177"/>
      <c r="E386" s="180"/>
      <c r="F386" s="122">
        <v>9</v>
      </c>
      <c r="G386" s="88" t="s">
        <v>101</v>
      </c>
      <c r="H386" s="59" t="s">
        <v>102</v>
      </c>
      <c r="I386" s="60">
        <v>258338134</v>
      </c>
      <c r="J386" s="61">
        <f t="shared" ref="J386" si="571">IFERROR(I386/I388,"-")</f>
        <v>2.6226336819995723E-2</v>
      </c>
      <c r="K386" s="63">
        <f t="shared" ref="K386" si="572">IFERROR(I386/E378,"-")</f>
        <v>20192.131780522119</v>
      </c>
    </row>
    <row r="387" spans="2:11" ht="13.5" customHeight="1">
      <c r="B387" s="183"/>
      <c r="C387" s="183"/>
      <c r="D387" s="177"/>
      <c r="E387" s="180"/>
      <c r="F387" s="123">
        <v>10</v>
      </c>
      <c r="G387" s="88" t="s">
        <v>103</v>
      </c>
      <c r="H387" s="64" t="s">
        <v>104</v>
      </c>
      <c r="I387" s="65">
        <v>248096859</v>
      </c>
      <c r="J387" s="66">
        <f t="shared" ref="J387" si="573">IFERROR(I387/I388,"-")</f>
        <v>2.518664854998522E-2</v>
      </c>
      <c r="K387" s="67">
        <f t="shared" ref="K387" si="574">IFERROR(I387/E378,"-")</f>
        <v>19391.656948569642</v>
      </c>
    </row>
    <row r="388" spans="2:11" ht="13.5" customHeight="1">
      <c r="B388" s="184"/>
      <c r="C388" s="184"/>
      <c r="D388" s="178"/>
      <c r="E388" s="181"/>
      <c r="F388" s="116" t="s">
        <v>156</v>
      </c>
      <c r="G388" s="91"/>
      <c r="H388" s="117"/>
      <c r="I388" s="68">
        <v>9850332350</v>
      </c>
      <c r="J388" s="69" t="s">
        <v>92</v>
      </c>
      <c r="K388" s="34">
        <f>IFERROR(I388/E378,"-")</f>
        <v>769918.11395966855</v>
      </c>
    </row>
    <row r="389" spans="2:11" ht="13.5" customHeight="1">
      <c r="B389" s="182">
        <v>8</v>
      </c>
      <c r="C389" s="182" t="s">
        <v>127</v>
      </c>
      <c r="D389" s="182" t="s">
        <v>54</v>
      </c>
      <c r="E389" s="179">
        <v>18396</v>
      </c>
      <c r="F389" s="113">
        <v>1</v>
      </c>
      <c r="G389" s="87" t="s">
        <v>69</v>
      </c>
      <c r="H389" s="55" t="s">
        <v>70</v>
      </c>
      <c r="I389" s="56">
        <v>1024221513</v>
      </c>
      <c r="J389" s="57">
        <f t="shared" ref="J389" si="575">IFERROR(I389/I399,"-")</f>
        <v>6.9989826466002394E-2</v>
      </c>
      <c r="K389" s="58">
        <f>IFERROR(I389/E389,"-")</f>
        <v>55676.316210045661</v>
      </c>
    </row>
    <row r="390" spans="2:11" ht="13.5" customHeight="1">
      <c r="B390" s="183"/>
      <c r="C390" s="183"/>
      <c r="D390" s="183"/>
      <c r="E390" s="180"/>
      <c r="F390" s="114">
        <v>2</v>
      </c>
      <c r="G390" s="88">
        <v>1113</v>
      </c>
      <c r="H390" s="59" t="s">
        <v>74</v>
      </c>
      <c r="I390" s="60">
        <v>713452661</v>
      </c>
      <c r="J390" s="61">
        <f t="shared" ref="J390" si="576">IFERROR(I390/I399,"-")</f>
        <v>4.875354335102472E-2</v>
      </c>
      <c r="K390" s="63">
        <f>IFERROR(I390/E389,"-")</f>
        <v>38783.03223526854</v>
      </c>
    </row>
    <row r="391" spans="2:11" ht="13.5" customHeight="1">
      <c r="B391" s="183"/>
      <c r="C391" s="183"/>
      <c r="D391" s="183"/>
      <c r="E391" s="180"/>
      <c r="F391" s="114">
        <v>3</v>
      </c>
      <c r="G391" s="88">
        <v>1402</v>
      </c>
      <c r="H391" s="59" t="s">
        <v>72</v>
      </c>
      <c r="I391" s="60">
        <v>674205495</v>
      </c>
      <c r="J391" s="61">
        <f t="shared" ref="J391" si="577">IFERROR(I391/I399,"-")</f>
        <v>4.6071601698015927E-2</v>
      </c>
      <c r="K391" s="63">
        <f>IFERROR(I391/E389,"-")</f>
        <v>36649.57028701892</v>
      </c>
    </row>
    <row r="392" spans="2:11" ht="13.5" customHeight="1">
      <c r="B392" s="183"/>
      <c r="C392" s="183"/>
      <c r="D392" s="183"/>
      <c r="E392" s="180"/>
      <c r="F392" s="114">
        <v>4</v>
      </c>
      <c r="G392" s="89" t="s">
        <v>77</v>
      </c>
      <c r="H392" s="59" t="s">
        <v>78</v>
      </c>
      <c r="I392" s="60">
        <v>612136477</v>
      </c>
      <c r="J392" s="61">
        <f t="shared" ref="J392" si="578">IFERROR(I392/I399,"-")</f>
        <v>4.1830136601260851E-2</v>
      </c>
      <c r="K392" s="63">
        <f>IFERROR(I392/E389,"-")</f>
        <v>33275.520602304852</v>
      </c>
    </row>
    <row r="393" spans="2:11" ht="13.5" customHeight="1">
      <c r="B393" s="183"/>
      <c r="C393" s="183"/>
      <c r="D393" s="183"/>
      <c r="E393" s="180"/>
      <c r="F393" s="114">
        <v>5</v>
      </c>
      <c r="G393" s="88">
        <v>1901</v>
      </c>
      <c r="H393" s="59" t="s">
        <v>76</v>
      </c>
      <c r="I393" s="60">
        <v>606518362</v>
      </c>
      <c r="J393" s="61">
        <f t="shared" ref="J393" si="579">IFERROR(I393/I399,"-")</f>
        <v>4.1446224636002171E-2</v>
      </c>
      <c r="K393" s="63">
        <f>IFERROR(I393/E389,"-")</f>
        <v>32970.121874320503</v>
      </c>
    </row>
    <row r="394" spans="2:11" ht="13.5" customHeight="1">
      <c r="B394" s="183"/>
      <c r="C394" s="183"/>
      <c r="D394" s="183"/>
      <c r="E394" s="180"/>
      <c r="F394" s="114">
        <v>6</v>
      </c>
      <c r="G394" s="89" t="s">
        <v>79</v>
      </c>
      <c r="H394" s="59" t="s">
        <v>80</v>
      </c>
      <c r="I394" s="60">
        <v>584920087</v>
      </c>
      <c r="J394" s="61">
        <f t="shared" ref="J394" si="580">IFERROR(I394/I399,"-")</f>
        <v>3.997031390768007E-2</v>
      </c>
      <c r="K394" s="63">
        <f>IFERROR(I394/E389,"-")</f>
        <v>31796.047347249401</v>
      </c>
    </row>
    <row r="395" spans="2:11" ht="13.5" customHeight="1">
      <c r="B395" s="183"/>
      <c r="C395" s="183"/>
      <c r="D395" s="183"/>
      <c r="E395" s="180"/>
      <c r="F395" s="114">
        <v>7</v>
      </c>
      <c r="G395" s="89">
        <v>1310</v>
      </c>
      <c r="H395" s="59" t="s">
        <v>86</v>
      </c>
      <c r="I395" s="60">
        <v>550617676</v>
      </c>
      <c r="J395" s="61">
        <f t="shared" ref="J395" si="581">IFERROR(I395/I399,"-")</f>
        <v>3.7626270394843314E-2</v>
      </c>
      <c r="K395" s="63">
        <f>IFERROR(I395/E389,"-")</f>
        <v>29931.380517503807</v>
      </c>
    </row>
    <row r="396" spans="2:11" ht="13.5" customHeight="1">
      <c r="B396" s="183"/>
      <c r="C396" s="183"/>
      <c r="D396" s="183"/>
      <c r="E396" s="180"/>
      <c r="F396" s="114">
        <v>8</v>
      </c>
      <c r="G396" s="89" t="s">
        <v>81</v>
      </c>
      <c r="H396" s="59" t="s">
        <v>82</v>
      </c>
      <c r="I396" s="60">
        <v>476848285</v>
      </c>
      <c r="J396" s="61">
        <f t="shared" ref="J396" si="582">IFERROR(I396/I399,"-")</f>
        <v>3.2585264314557362E-2</v>
      </c>
      <c r="K396" s="63">
        <f>IFERROR(I396/E389,"-")</f>
        <v>25921.302728854098</v>
      </c>
    </row>
    <row r="397" spans="2:11" ht="13.5" customHeight="1">
      <c r="B397" s="183"/>
      <c r="C397" s="183"/>
      <c r="D397" s="183"/>
      <c r="E397" s="180"/>
      <c r="F397" s="114">
        <v>9</v>
      </c>
      <c r="G397" s="88">
        <v>1011</v>
      </c>
      <c r="H397" s="59" t="s">
        <v>91</v>
      </c>
      <c r="I397" s="60">
        <v>431454566</v>
      </c>
      <c r="J397" s="61">
        <f t="shared" ref="J397" si="583">IFERROR(I397/I399,"-")</f>
        <v>2.9483300066461673E-2</v>
      </c>
      <c r="K397" s="63">
        <f>IFERROR(I397/E389,"-")</f>
        <v>23453.716351380735</v>
      </c>
    </row>
    <row r="398" spans="2:11" ht="13.5" customHeight="1">
      <c r="B398" s="183"/>
      <c r="C398" s="183"/>
      <c r="D398" s="183"/>
      <c r="E398" s="180"/>
      <c r="F398" s="115">
        <v>10</v>
      </c>
      <c r="G398" s="90">
        <v>1302</v>
      </c>
      <c r="H398" s="64" t="s">
        <v>104</v>
      </c>
      <c r="I398" s="65">
        <v>385409903</v>
      </c>
      <c r="J398" s="66">
        <f t="shared" ref="J398" si="584">IFERROR(I398/I399,"-")</f>
        <v>2.6336853782965613E-2</v>
      </c>
      <c r="K398" s="67">
        <f>IFERROR(I398/E389,"-")</f>
        <v>20950.74489019352</v>
      </c>
    </row>
    <row r="399" spans="2:11" ht="13.5" customHeight="1">
      <c r="B399" s="183"/>
      <c r="C399" s="183"/>
      <c r="D399" s="184"/>
      <c r="E399" s="181"/>
      <c r="F399" s="116" t="s">
        <v>156</v>
      </c>
      <c r="G399" s="91"/>
      <c r="H399" s="117"/>
      <c r="I399" s="68">
        <v>14633862730</v>
      </c>
      <c r="J399" s="69" t="s">
        <v>92</v>
      </c>
      <c r="K399" s="34">
        <f>IFERROR(I399/E389,"-")</f>
        <v>795491.55957816914</v>
      </c>
    </row>
    <row r="400" spans="2:11" ht="13.5" customHeight="1">
      <c r="B400" s="183"/>
      <c r="C400" s="183"/>
      <c r="D400" s="182" t="s">
        <v>55</v>
      </c>
      <c r="E400" s="179">
        <v>18634</v>
      </c>
      <c r="F400" s="113">
        <v>1</v>
      </c>
      <c r="G400" s="87" t="s">
        <v>69</v>
      </c>
      <c r="H400" s="55" t="s">
        <v>70</v>
      </c>
      <c r="I400" s="56">
        <v>1077661960</v>
      </c>
      <c r="J400" s="57">
        <f t="shared" ref="J400" si="585">IFERROR(I400/I410,"-")</f>
        <v>7.3325823828958664E-2</v>
      </c>
      <c r="K400" s="58">
        <f>IFERROR(I400/E400,"-")</f>
        <v>57833.098636900293</v>
      </c>
    </row>
    <row r="401" spans="2:11" ht="13.5" customHeight="1">
      <c r="B401" s="183"/>
      <c r="C401" s="183"/>
      <c r="D401" s="183"/>
      <c r="E401" s="180"/>
      <c r="F401" s="114">
        <v>2</v>
      </c>
      <c r="G401" s="88" t="s">
        <v>73</v>
      </c>
      <c r="H401" s="59" t="s">
        <v>74</v>
      </c>
      <c r="I401" s="60">
        <v>743488056</v>
      </c>
      <c r="J401" s="61">
        <f t="shared" ref="J401" si="586">IFERROR(I401/I410,"-")</f>
        <v>5.0588102982860185E-2</v>
      </c>
      <c r="K401" s="63">
        <f t="shared" ref="K401" si="587">IFERROR(I401/E400,"-")</f>
        <v>39899.54148331008</v>
      </c>
    </row>
    <row r="402" spans="2:11" ht="13.5" customHeight="1">
      <c r="B402" s="183"/>
      <c r="C402" s="183"/>
      <c r="D402" s="183"/>
      <c r="E402" s="180"/>
      <c r="F402" s="114">
        <v>3</v>
      </c>
      <c r="G402" s="88" t="s">
        <v>71</v>
      </c>
      <c r="H402" s="59" t="s">
        <v>72</v>
      </c>
      <c r="I402" s="60">
        <v>700647720</v>
      </c>
      <c r="J402" s="61">
        <f t="shared" ref="J402" si="588">IFERROR(I402/I410,"-")</f>
        <v>4.767317877943985E-2</v>
      </c>
      <c r="K402" s="63">
        <f t="shared" ref="K402" si="589">IFERROR(I402/E400,"-")</f>
        <v>37600.500160996031</v>
      </c>
    </row>
    <row r="403" spans="2:11" ht="13.5" customHeight="1">
      <c r="B403" s="183"/>
      <c r="C403" s="183"/>
      <c r="D403" s="183"/>
      <c r="E403" s="180"/>
      <c r="F403" s="114">
        <v>4</v>
      </c>
      <c r="G403" s="88" t="s">
        <v>77</v>
      </c>
      <c r="H403" s="59" t="s">
        <v>78</v>
      </c>
      <c r="I403" s="60">
        <v>677307353</v>
      </c>
      <c r="J403" s="61">
        <f t="shared" ref="J403" si="590">IFERROR(I403/I410,"-")</f>
        <v>4.608506330142368E-2</v>
      </c>
      <c r="K403" s="63">
        <f t="shared" ref="K403" si="591">IFERROR(I403/E400,"-")</f>
        <v>36347.9313620264</v>
      </c>
    </row>
    <row r="404" spans="2:11" ht="13.5" customHeight="1">
      <c r="B404" s="183"/>
      <c r="C404" s="183"/>
      <c r="D404" s="183"/>
      <c r="E404" s="180"/>
      <c r="F404" s="114">
        <v>5</v>
      </c>
      <c r="G404" s="89" t="s">
        <v>75</v>
      </c>
      <c r="H404" s="59" t="s">
        <v>76</v>
      </c>
      <c r="I404" s="60">
        <v>672517739</v>
      </c>
      <c r="J404" s="61">
        <f t="shared" ref="J404" si="592">IFERROR(I404/I410,"-")</f>
        <v>4.5759170391208394E-2</v>
      </c>
      <c r="K404" s="63">
        <f t="shared" ref="K404" si="593">IFERROR(I404/E400,"-")</f>
        <v>36090.895084254589</v>
      </c>
    </row>
    <row r="405" spans="2:11" ht="13.5" customHeight="1">
      <c r="B405" s="183"/>
      <c r="C405" s="183"/>
      <c r="D405" s="183"/>
      <c r="E405" s="180"/>
      <c r="F405" s="114">
        <v>6</v>
      </c>
      <c r="G405" s="89" t="s">
        <v>79</v>
      </c>
      <c r="H405" s="59" t="s">
        <v>80</v>
      </c>
      <c r="I405" s="60">
        <v>605639069</v>
      </c>
      <c r="J405" s="61">
        <f t="shared" ref="J405" si="594">IFERROR(I405/I410,"-")</f>
        <v>4.1208639931420182E-2</v>
      </c>
      <c r="K405" s="63">
        <f t="shared" ref="K405" si="595">IFERROR(I405/E400,"-")</f>
        <v>32501.828324567992</v>
      </c>
    </row>
    <row r="406" spans="2:11" ht="13.5" customHeight="1">
      <c r="B406" s="183"/>
      <c r="C406" s="183"/>
      <c r="D406" s="183"/>
      <c r="E406" s="180"/>
      <c r="F406" s="114">
        <v>7</v>
      </c>
      <c r="G406" s="88" t="s">
        <v>85</v>
      </c>
      <c r="H406" s="59" t="s">
        <v>86</v>
      </c>
      <c r="I406" s="60">
        <v>545412060</v>
      </c>
      <c r="J406" s="61">
        <f t="shared" ref="J406" si="596">IFERROR(I406/I410,"-")</f>
        <v>3.7110699004119466E-2</v>
      </c>
      <c r="K406" s="63">
        <f t="shared" ref="K406" si="597">IFERROR(I406/E400,"-")</f>
        <v>29269.725233444242</v>
      </c>
    </row>
    <row r="407" spans="2:11" ht="13.5" customHeight="1">
      <c r="B407" s="183"/>
      <c r="C407" s="183"/>
      <c r="D407" s="183"/>
      <c r="E407" s="180"/>
      <c r="F407" s="114">
        <v>8</v>
      </c>
      <c r="G407" s="89" t="s">
        <v>81</v>
      </c>
      <c r="H407" s="59" t="s">
        <v>82</v>
      </c>
      <c r="I407" s="60">
        <v>495782476</v>
      </c>
      <c r="J407" s="61">
        <f t="shared" ref="J407" si="598">IFERROR(I407/I410,"-")</f>
        <v>3.3733823631169953E-2</v>
      </c>
      <c r="K407" s="63">
        <f t="shared" ref="K407" si="599">IFERROR(I407/E400,"-")</f>
        <v>26606.336589030805</v>
      </c>
    </row>
    <row r="408" spans="2:11" ht="13.5" customHeight="1">
      <c r="B408" s="183"/>
      <c r="C408" s="183"/>
      <c r="D408" s="183"/>
      <c r="E408" s="180"/>
      <c r="F408" s="114">
        <v>9</v>
      </c>
      <c r="G408" s="89" t="s">
        <v>90</v>
      </c>
      <c r="H408" s="59" t="s">
        <v>91</v>
      </c>
      <c r="I408" s="60">
        <v>441621784</v>
      </c>
      <c r="J408" s="61">
        <f t="shared" ref="J408" si="600">IFERROR(I408/I410,"-")</f>
        <v>3.0048644505011976E-2</v>
      </c>
      <c r="K408" s="63">
        <f t="shared" ref="K408" si="601">IFERROR(I408/E400,"-")</f>
        <v>23699.784479982827</v>
      </c>
    </row>
    <row r="409" spans="2:11" ht="13.5" customHeight="1">
      <c r="B409" s="183"/>
      <c r="C409" s="183"/>
      <c r="D409" s="183"/>
      <c r="E409" s="180"/>
      <c r="F409" s="115">
        <v>10</v>
      </c>
      <c r="G409" s="90" t="s">
        <v>97</v>
      </c>
      <c r="H409" s="64" t="s">
        <v>98</v>
      </c>
      <c r="I409" s="65">
        <v>368173760</v>
      </c>
      <c r="J409" s="66">
        <f t="shared" ref="J409" si="602">IFERROR(I409/I410,"-")</f>
        <v>2.5051124811165559E-2</v>
      </c>
      <c r="K409" s="67">
        <f t="shared" ref="K409" si="603">IFERROR(I409/E400,"-")</f>
        <v>19758.171085113234</v>
      </c>
    </row>
    <row r="410" spans="2:11" ht="13.5" customHeight="1">
      <c r="B410" s="183"/>
      <c r="C410" s="183"/>
      <c r="D410" s="184"/>
      <c r="E410" s="181"/>
      <c r="F410" s="116" t="s">
        <v>156</v>
      </c>
      <c r="G410" s="91"/>
      <c r="H410" s="117"/>
      <c r="I410" s="68">
        <v>14696895360</v>
      </c>
      <c r="J410" s="69" t="s">
        <v>92</v>
      </c>
      <c r="K410" s="34">
        <f t="shared" ref="K410" si="604">IFERROR(I410/E400,"-")</f>
        <v>788713.92937640869</v>
      </c>
    </row>
    <row r="411" spans="2:11" ht="13.5" customHeight="1">
      <c r="B411" s="183"/>
      <c r="C411" s="183"/>
      <c r="D411" s="182" t="s">
        <v>56</v>
      </c>
      <c r="E411" s="179">
        <v>19212</v>
      </c>
      <c r="F411" s="113">
        <v>1</v>
      </c>
      <c r="G411" s="87" t="s">
        <v>69</v>
      </c>
      <c r="H411" s="55" t="s">
        <v>70</v>
      </c>
      <c r="I411" s="56">
        <v>1113595233</v>
      </c>
      <c r="J411" s="57">
        <f t="shared" ref="J411" si="605">IFERROR(I411/I421,"-")</f>
        <v>7.3487505976700895E-2</v>
      </c>
      <c r="K411" s="58">
        <f>IFERROR(I411/E411,"-")</f>
        <v>57963.524515927544</v>
      </c>
    </row>
    <row r="412" spans="2:11" ht="13.5" customHeight="1">
      <c r="B412" s="183"/>
      <c r="C412" s="183"/>
      <c r="D412" s="183"/>
      <c r="E412" s="180"/>
      <c r="F412" s="114">
        <v>2</v>
      </c>
      <c r="G412" s="88" t="s">
        <v>73</v>
      </c>
      <c r="H412" s="59" t="s">
        <v>74</v>
      </c>
      <c r="I412" s="60">
        <v>777223925</v>
      </c>
      <c r="J412" s="61">
        <f t="shared" ref="J412" si="606">IFERROR(I412/I421,"-")</f>
        <v>5.1289953603521246E-2</v>
      </c>
      <c r="K412" s="63">
        <f t="shared" ref="K412" si="607">IFERROR(I412/E411,"-")</f>
        <v>40455.128305225902</v>
      </c>
    </row>
    <row r="413" spans="2:11" ht="13.5" customHeight="1">
      <c r="B413" s="183"/>
      <c r="C413" s="183"/>
      <c r="D413" s="183"/>
      <c r="E413" s="180"/>
      <c r="F413" s="114">
        <v>3</v>
      </c>
      <c r="G413" s="88" t="s">
        <v>71</v>
      </c>
      <c r="H413" s="59" t="s">
        <v>72</v>
      </c>
      <c r="I413" s="60">
        <v>772366477</v>
      </c>
      <c r="J413" s="61">
        <f t="shared" ref="J413" si="608">IFERROR(I413/I421,"-")</f>
        <v>5.0969404692791924E-2</v>
      </c>
      <c r="K413" s="63">
        <f t="shared" ref="K413" si="609">IFERROR(I413/E411,"-")</f>
        <v>40202.294243181343</v>
      </c>
    </row>
    <row r="414" spans="2:11" ht="13.5" customHeight="1">
      <c r="B414" s="183"/>
      <c r="C414" s="183"/>
      <c r="D414" s="183"/>
      <c r="E414" s="180"/>
      <c r="F414" s="114">
        <v>4</v>
      </c>
      <c r="G414" s="88" t="s">
        <v>77</v>
      </c>
      <c r="H414" s="59" t="s">
        <v>78</v>
      </c>
      <c r="I414" s="60">
        <v>753545939</v>
      </c>
      <c r="J414" s="61">
        <f t="shared" ref="J414" si="610">IFERROR(I414/I421,"-")</f>
        <v>4.9727414463511081E-2</v>
      </c>
      <c r="K414" s="63">
        <f t="shared" ref="K414" si="611">IFERROR(I414/E411,"-")</f>
        <v>39222.670154070373</v>
      </c>
    </row>
    <row r="415" spans="2:11" ht="13.5" customHeight="1">
      <c r="B415" s="183"/>
      <c r="C415" s="183"/>
      <c r="D415" s="183"/>
      <c r="E415" s="180"/>
      <c r="F415" s="114">
        <v>5</v>
      </c>
      <c r="G415" s="89" t="s">
        <v>75</v>
      </c>
      <c r="H415" s="59" t="s">
        <v>76</v>
      </c>
      <c r="I415" s="60">
        <v>665326268</v>
      </c>
      <c r="J415" s="61">
        <f t="shared" ref="J415" si="612">IFERROR(I415/I421,"-")</f>
        <v>4.3905690907448509E-2</v>
      </c>
      <c r="K415" s="63">
        <f t="shared" ref="K415" si="613">IFERROR(I415/E411,"-")</f>
        <v>34630.765563189671</v>
      </c>
    </row>
    <row r="416" spans="2:11" ht="13.5" customHeight="1">
      <c r="B416" s="183"/>
      <c r="C416" s="183"/>
      <c r="D416" s="183"/>
      <c r="E416" s="180"/>
      <c r="F416" s="114">
        <v>6</v>
      </c>
      <c r="G416" s="88" t="s">
        <v>85</v>
      </c>
      <c r="H416" s="59" t="s">
        <v>86</v>
      </c>
      <c r="I416" s="60">
        <v>592481828</v>
      </c>
      <c r="J416" s="61">
        <f t="shared" ref="J416" si="614">IFERROR(I416/I421,"-")</f>
        <v>3.9098597574758719E-2</v>
      </c>
      <c r="K416" s="63">
        <f t="shared" ref="K416" si="615">IFERROR(I416/E411,"-")</f>
        <v>30839.154070372682</v>
      </c>
    </row>
    <row r="417" spans="2:11" ht="13.5" customHeight="1">
      <c r="B417" s="183"/>
      <c r="C417" s="183"/>
      <c r="D417" s="183"/>
      <c r="E417" s="180"/>
      <c r="F417" s="114">
        <v>7</v>
      </c>
      <c r="G417" s="89" t="s">
        <v>79</v>
      </c>
      <c r="H417" s="59" t="s">
        <v>80</v>
      </c>
      <c r="I417" s="60">
        <v>571924015</v>
      </c>
      <c r="J417" s="61">
        <f t="shared" ref="J417" si="616">IFERROR(I417/I421,"-")</f>
        <v>3.7741962451927333E-2</v>
      </c>
      <c r="K417" s="63">
        <f t="shared" ref="K417" si="617">IFERROR(I417/E411,"-")</f>
        <v>29769.103424942743</v>
      </c>
    </row>
    <row r="418" spans="2:11" ht="13.5" customHeight="1">
      <c r="B418" s="183"/>
      <c r="C418" s="183"/>
      <c r="D418" s="183"/>
      <c r="E418" s="180"/>
      <c r="F418" s="114">
        <v>8</v>
      </c>
      <c r="G418" s="89" t="s">
        <v>81</v>
      </c>
      <c r="H418" s="59" t="s">
        <v>82</v>
      </c>
      <c r="I418" s="60">
        <v>501788808</v>
      </c>
      <c r="J418" s="61">
        <f t="shared" ref="J418" si="618">IFERROR(I418/I421,"-")</f>
        <v>3.3113654705220548E-2</v>
      </c>
      <c r="K418" s="63">
        <f t="shared" ref="K418" si="619">IFERROR(I418/E411,"-")</f>
        <v>26118.509681449093</v>
      </c>
    </row>
    <row r="419" spans="2:11" ht="13.5" customHeight="1">
      <c r="B419" s="183"/>
      <c r="C419" s="183"/>
      <c r="D419" s="183"/>
      <c r="E419" s="180"/>
      <c r="F419" s="114">
        <v>9</v>
      </c>
      <c r="G419" s="89" t="s">
        <v>90</v>
      </c>
      <c r="H419" s="59" t="s">
        <v>91</v>
      </c>
      <c r="I419" s="60">
        <v>453240536</v>
      </c>
      <c r="J419" s="61">
        <f t="shared" ref="J419" si="620">IFERROR(I419/I421,"-")</f>
        <v>2.9909895095773204E-2</v>
      </c>
      <c r="K419" s="63">
        <f t="shared" ref="K419" si="621">IFERROR(I419/E411,"-")</f>
        <v>23591.533208411409</v>
      </c>
    </row>
    <row r="420" spans="2:11" ht="13.5" customHeight="1">
      <c r="B420" s="183"/>
      <c r="C420" s="183"/>
      <c r="D420" s="183"/>
      <c r="E420" s="180"/>
      <c r="F420" s="115">
        <v>10</v>
      </c>
      <c r="G420" s="90" t="s">
        <v>97</v>
      </c>
      <c r="H420" s="64" t="s">
        <v>98</v>
      </c>
      <c r="I420" s="65">
        <v>373713670</v>
      </c>
      <c r="J420" s="66">
        <f t="shared" ref="J420" si="622">IFERROR(I420/I421,"-")</f>
        <v>2.4661820330996179E-2</v>
      </c>
      <c r="K420" s="67">
        <f t="shared" ref="K420" si="623">IFERROR(I420/E411,"-")</f>
        <v>19452.096085779722</v>
      </c>
    </row>
    <row r="421" spans="2:11" ht="13.5" customHeight="1">
      <c r="B421" s="183"/>
      <c r="C421" s="183"/>
      <c r="D421" s="184"/>
      <c r="E421" s="181"/>
      <c r="F421" s="116" t="s">
        <v>156</v>
      </c>
      <c r="G421" s="91"/>
      <c r="H421" s="117"/>
      <c r="I421" s="68">
        <v>15153531450</v>
      </c>
      <c r="J421" s="69" t="s">
        <v>92</v>
      </c>
      <c r="K421" s="34">
        <f>IFERROR(I421/E411,"-")</f>
        <v>788753.45877576515</v>
      </c>
    </row>
    <row r="422" spans="2:11" ht="13.5" customHeight="1">
      <c r="B422" s="183"/>
      <c r="C422" s="183"/>
      <c r="D422" s="182" t="s">
        <v>157</v>
      </c>
      <c r="E422" s="179">
        <v>20276</v>
      </c>
      <c r="F422" s="121">
        <v>1</v>
      </c>
      <c r="G422" s="88" t="s">
        <v>69</v>
      </c>
      <c r="H422" s="55" t="s">
        <v>70</v>
      </c>
      <c r="I422" s="56">
        <v>1182837896</v>
      </c>
      <c r="J422" s="57">
        <f t="shared" ref="J422" si="624">IFERROR(I422/I432,"-")</f>
        <v>7.3943334853221937E-2</v>
      </c>
      <c r="K422" s="58">
        <f>IFERROR(I422/E422,"-")</f>
        <v>58336.846320773329</v>
      </c>
    </row>
    <row r="423" spans="2:11" ht="13.5" customHeight="1">
      <c r="B423" s="183"/>
      <c r="C423" s="183"/>
      <c r="D423" s="183"/>
      <c r="E423" s="180"/>
      <c r="F423" s="122">
        <v>2</v>
      </c>
      <c r="G423" s="88" t="s">
        <v>73</v>
      </c>
      <c r="H423" s="59" t="s">
        <v>74</v>
      </c>
      <c r="I423" s="60">
        <v>793397823</v>
      </c>
      <c r="J423" s="61">
        <f t="shared" ref="J423" si="625">IFERROR(I423/I432,"-")</f>
        <v>4.9598073494515692E-2</v>
      </c>
      <c r="K423" s="63">
        <f t="shared" ref="K423" si="626">IFERROR(I423/E422,"-")</f>
        <v>39129.898550009864</v>
      </c>
    </row>
    <row r="424" spans="2:11" ht="13.5" customHeight="1">
      <c r="B424" s="183"/>
      <c r="C424" s="183"/>
      <c r="D424" s="183"/>
      <c r="E424" s="180"/>
      <c r="F424" s="122">
        <v>3</v>
      </c>
      <c r="G424" s="88" t="s">
        <v>77</v>
      </c>
      <c r="H424" s="59" t="s">
        <v>78</v>
      </c>
      <c r="I424" s="60">
        <v>789508504</v>
      </c>
      <c r="J424" s="61">
        <f t="shared" ref="J424" si="627">IFERROR(I424/I432,"-")</f>
        <v>4.9354938557648567E-2</v>
      </c>
      <c r="K424" s="63">
        <f t="shared" ref="K424" si="628">IFERROR(I424/E422,"-")</f>
        <v>38938.079700138092</v>
      </c>
    </row>
    <row r="425" spans="2:11" ht="13.5" customHeight="1">
      <c r="B425" s="183"/>
      <c r="C425" s="183"/>
      <c r="D425" s="183"/>
      <c r="E425" s="180"/>
      <c r="F425" s="122">
        <v>4</v>
      </c>
      <c r="G425" s="88" t="s">
        <v>75</v>
      </c>
      <c r="H425" s="59" t="s">
        <v>76</v>
      </c>
      <c r="I425" s="60">
        <v>749358477</v>
      </c>
      <c r="J425" s="61">
        <f t="shared" ref="J425" si="629">IFERROR(I425/I432,"-")</f>
        <v>4.6845019911258751E-2</v>
      </c>
      <c r="K425" s="63">
        <f t="shared" ref="K425" si="630">IFERROR(I425/E422,"-")</f>
        <v>36957.904764253304</v>
      </c>
    </row>
    <row r="426" spans="2:11" ht="13.5" customHeight="1">
      <c r="B426" s="183"/>
      <c r="C426" s="183"/>
      <c r="D426" s="183"/>
      <c r="E426" s="180"/>
      <c r="F426" s="122">
        <v>5</v>
      </c>
      <c r="G426" s="88" t="s">
        <v>71</v>
      </c>
      <c r="H426" s="59" t="s">
        <v>72</v>
      </c>
      <c r="I426" s="60">
        <v>723557478</v>
      </c>
      <c r="J426" s="61">
        <f t="shared" ref="J426" si="631">IFERROR(I426/I432,"-")</f>
        <v>4.5232109202989861E-2</v>
      </c>
      <c r="K426" s="63">
        <f t="shared" ref="K426" si="632">IFERROR(I426/E422,"-")</f>
        <v>35685.415170645101</v>
      </c>
    </row>
    <row r="427" spans="2:11" ht="13.5" customHeight="1">
      <c r="B427" s="183"/>
      <c r="C427" s="183"/>
      <c r="D427" s="183"/>
      <c r="E427" s="180"/>
      <c r="F427" s="122">
        <v>6</v>
      </c>
      <c r="G427" s="88" t="s">
        <v>85</v>
      </c>
      <c r="H427" s="59" t="s">
        <v>86</v>
      </c>
      <c r="I427" s="60">
        <v>657181985</v>
      </c>
      <c r="J427" s="61">
        <f t="shared" ref="J427" si="633">IFERROR(I427/I432,"-")</f>
        <v>4.1082744931229424E-2</v>
      </c>
      <c r="K427" s="63">
        <f t="shared" ref="K427" si="634">IFERROR(I427/E422,"-")</f>
        <v>32411.816186624579</v>
      </c>
    </row>
    <row r="428" spans="2:11" ht="13.5" customHeight="1">
      <c r="B428" s="183"/>
      <c r="C428" s="183"/>
      <c r="D428" s="183"/>
      <c r="E428" s="180"/>
      <c r="F428" s="122">
        <v>7</v>
      </c>
      <c r="G428" s="88" t="s">
        <v>79</v>
      </c>
      <c r="H428" s="59" t="s">
        <v>80</v>
      </c>
      <c r="I428" s="60">
        <v>549253234</v>
      </c>
      <c r="J428" s="61">
        <f t="shared" ref="J428" si="635">IFERROR(I428/I432,"-")</f>
        <v>3.4335741134283934E-2</v>
      </c>
      <c r="K428" s="63">
        <f t="shared" ref="K428" si="636">IFERROR(I428/E422,"-")</f>
        <v>27088.835766423359</v>
      </c>
    </row>
    <row r="429" spans="2:11" ht="13.5" customHeight="1">
      <c r="B429" s="183"/>
      <c r="C429" s="183"/>
      <c r="D429" s="183"/>
      <c r="E429" s="180"/>
      <c r="F429" s="122">
        <v>8</v>
      </c>
      <c r="G429" s="88" t="s">
        <v>81</v>
      </c>
      <c r="H429" s="59" t="s">
        <v>82</v>
      </c>
      <c r="I429" s="60">
        <v>543185419</v>
      </c>
      <c r="J429" s="61">
        <f t="shared" ref="J429" si="637">IFERROR(I429/I432,"-")</f>
        <v>3.3956420791327657E-2</v>
      </c>
      <c r="K429" s="63">
        <f t="shared" ref="K429" si="638">IFERROR(I429/E422,"-")</f>
        <v>26789.574817518249</v>
      </c>
    </row>
    <row r="430" spans="2:11" ht="13.5" customHeight="1">
      <c r="B430" s="183"/>
      <c r="C430" s="183"/>
      <c r="D430" s="183"/>
      <c r="E430" s="180"/>
      <c r="F430" s="122">
        <v>9</v>
      </c>
      <c r="G430" s="88" t="s">
        <v>90</v>
      </c>
      <c r="H430" s="59" t="s">
        <v>91</v>
      </c>
      <c r="I430" s="60">
        <v>514385882</v>
      </c>
      <c r="J430" s="61">
        <f t="shared" ref="J430" si="639">IFERROR(I430/I432,"-")</f>
        <v>3.2156060982760318E-2</v>
      </c>
      <c r="K430" s="63">
        <f t="shared" ref="K430" si="640">IFERROR(I430/E422,"-")</f>
        <v>25369.199151706453</v>
      </c>
    </row>
    <row r="431" spans="2:11" ht="13.5" customHeight="1">
      <c r="B431" s="183"/>
      <c r="C431" s="183"/>
      <c r="D431" s="183"/>
      <c r="E431" s="180"/>
      <c r="F431" s="123">
        <v>10</v>
      </c>
      <c r="G431" s="88" t="s">
        <v>99</v>
      </c>
      <c r="H431" s="64" t="s">
        <v>100</v>
      </c>
      <c r="I431" s="65">
        <v>457482427</v>
      </c>
      <c r="J431" s="66">
        <f t="shared" ref="J431" si="641">IFERROR(I431/I432,"-")</f>
        <v>2.8598826942830433E-2</v>
      </c>
      <c r="K431" s="67">
        <f t="shared" ref="K431" si="642">IFERROR(I431/E422,"-")</f>
        <v>22562.755326494378</v>
      </c>
    </row>
    <row r="432" spans="2:11" ht="13.5" customHeight="1">
      <c r="B432" s="183"/>
      <c r="C432" s="183"/>
      <c r="D432" s="184"/>
      <c r="E432" s="181"/>
      <c r="F432" s="116" t="s">
        <v>156</v>
      </c>
      <c r="G432" s="91"/>
      <c r="H432" s="117"/>
      <c r="I432" s="68">
        <v>15996545170</v>
      </c>
      <c r="J432" s="69" t="s">
        <v>92</v>
      </c>
      <c r="K432" s="34">
        <f>IFERROR(I432/E422,"-")</f>
        <v>788939.88804497931</v>
      </c>
    </row>
    <row r="433" spans="2:11" ht="13.5" customHeight="1">
      <c r="B433" s="183"/>
      <c r="C433" s="183"/>
      <c r="D433" s="176" t="s">
        <v>158</v>
      </c>
      <c r="E433" s="179">
        <v>21237</v>
      </c>
      <c r="F433" s="121">
        <v>1</v>
      </c>
      <c r="G433" s="88" t="s">
        <v>69</v>
      </c>
      <c r="H433" s="55" t="s">
        <v>70</v>
      </c>
      <c r="I433" s="56">
        <v>1349689630</v>
      </c>
      <c r="J433" s="57">
        <f t="shared" ref="J433" si="643">IFERROR(I433/I443,"-")</f>
        <v>7.9995947812862386E-2</v>
      </c>
      <c r="K433" s="58">
        <f>IFERROR(I433/E433,"-")</f>
        <v>63553.686019682631</v>
      </c>
    </row>
    <row r="434" spans="2:11" ht="13.5" customHeight="1">
      <c r="B434" s="183"/>
      <c r="C434" s="183"/>
      <c r="D434" s="177"/>
      <c r="E434" s="180"/>
      <c r="F434" s="122">
        <v>2</v>
      </c>
      <c r="G434" s="88" t="s">
        <v>73</v>
      </c>
      <c r="H434" s="59" t="s">
        <v>74</v>
      </c>
      <c r="I434" s="60">
        <v>863574495</v>
      </c>
      <c r="J434" s="61">
        <f t="shared" ref="J434" si="644">IFERROR(I434/I443,"-")</f>
        <v>5.1183960148333506E-2</v>
      </c>
      <c r="K434" s="63">
        <f t="shared" ref="K434" si="645">IFERROR(I434/E433,"-")</f>
        <v>40663.676366718464</v>
      </c>
    </row>
    <row r="435" spans="2:11" ht="13.5" customHeight="1">
      <c r="B435" s="183"/>
      <c r="C435" s="183"/>
      <c r="D435" s="177"/>
      <c r="E435" s="180"/>
      <c r="F435" s="122">
        <v>3</v>
      </c>
      <c r="G435" s="88" t="s">
        <v>75</v>
      </c>
      <c r="H435" s="59" t="s">
        <v>76</v>
      </c>
      <c r="I435" s="60">
        <v>827421141</v>
      </c>
      <c r="J435" s="61">
        <f t="shared" ref="J435" si="646">IFERROR(I435/I443,"-")</f>
        <v>4.904115505036151E-2</v>
      </c>
      <c r="K435" s="63">
        <f t="shared" ref="K435" si="647">IFERROR(I435/E433,"-")</f>
        <v>38961.300607430428</v>
      </c>
    </row>
    <row r="436" spans="2:11" ht="13.5" customHeight="1">
      <c r="B436" s="183"/>
      <c r="C436" s="183"/>
      <c r="D436" s="177"/>
      <c r="E436" s="180"/>
      <c r="F436" s="122">
        <v>4</v>
      </c>
      <c r="G436" s="88" t="s">
        <v>77</v>
      </c>
      <c r="H436" s="59" t="s">
        <v>78</v>
      </c>
      <c r="I436" s="60">
        <v>825601195</v>
      </c>
      <c r="J436" s="61">
        <f t="shared" ref="J436" si="648">IFERROR(I436/I443,"-")</f>
        <v>4.8933287062046131E-2</v>
      </c>
      <c r="K436" s="63">
        <f t="shared" ref="K436" si="649">IFERROR(I436/E433,"-")</f>
        <v>38875.60366341762</v>
      </c>
    </row>
    <row r="437" spans="2:11" ht="13.5" customHeight="1">
      <c r="B437" s="183"/>
      <c r="C437" s="183"/>
      <c r="D437" s="177"/>
      <c r="E437" s="180"/>
      <c r="F437" s="122">
        <v>5</v>
      </c>
      <c r="G437" s="88" t="s">
        <v>71</v>
      </c>
      <c r="H437" s="59" t="s">
        <v>72</v>
      </c>
      <c r="I437" s="60">
        <v>733332748</v>
      </c>
      <c r="J437" s="61">
        <f t="shared" ref="J437" si="650">IFERROR(I437/I443,"-")</f>
        <v>4.3464546911033887E-2</v>
      </c>
      <c r="K437" s="63">
        <f t="shared" ref="K437" si="651">IFERROR(I437/E433,"-")</f>
        <v>34530.90116306446</v>
      </c>
    </row>
    <row r="438" spans="2:11" ht="13.5" customHeight="1">
      <c r="B438" s="183"/>
      <c r="C438" s="183"/>
      <c r="D438" s="177"/>
      <c r="E438" s="180"/>
      <c r="F438" s="122">
        <v>6</v>
      </c>
      <c r="G438" s="88" t="s">
        <v>85</v>
      </c>
      <c r="H438" s="59" t="s">
        <v>86</v>
      </c>
      <c r="I438" s="60">
        <v>672902205</v>
      </c>
      <c r="J438" s="61">
        <f t="shared" ref="J438" si="652">IFERROR(I438/I443,"-")</f>
        <v>3.9882835637064226E-2</v>
      </c>
      <c r="K438" s="63">
        <f t="shared" ref="K438" si="653">IFERROR(I438/E433,"-")</f>
        <v>31685.370108772426</v>
      </c>
    </row>
    <row r="439" spans="2:11" ht="13.5" customHeight="1">
      <c r="B439" s="183"/>
      <c r="C439" s="183"/>
      <c r="D439" s="177"/>
      <c r="E439" s="180"/>
      <c r="F439" s="122">
        <v>7</v>
      </c>
      <c r="G439" s="88" t="s">
        <v>81</v>
      </c>
      <c r="H439" s="59" t="s">
        <v>82</v>
      </c>
      <c r="I439" s="60">
        <v>569901908</v>
      </c>
      <c r="J439" s="61">
        <f t="shared" ref="J439" si="654">IFERROR(I439/I443,"-")</f>
        <v>3.3778019981392834E-2</v>
      </c>
      <c r="K439" s="63">
        <f t="shared" ref="K439" si="655">IFERROR(I439/E433,"-")</f>
        <v>26835.330225549747</v>
      </c>
    </row>
    <row r="440" spans="2:11" ht="13.5" customHeight="1">
      <c r="B440" s="183"/>
      <c r="C440" s="183"/>
      <c r="D440" s="177"/>
      <c r="E440" s="180"/>
      <c r="F440" s="122">
        <v>8</v>
      </c>
      <c r="G440" s="88" t="s">
        <v>90</v>
      </c>
      <c r="H440" s="59" t="s">
        <v>91</v>
      </c>
      <c r="I440" s="60">
        <v>552160333</v>
      </c>
      <c r="J440" s="61">
        <f t="shared" ref="J440" si="656">IFERROR(I440/I443,"-")</f>
        <v>3.2726478889076684E-2</v>
      </c>
      <c r="K440" s="63">
        <f t="shared" ref="K440" si="657">IFERROR(I440/E433,"-")</f>
        <v>25999.921504920658</v>
      </c>
    </row>
    <row r="441" spans="2:11" ht="13.5" customHeight="1">
      <c r="B441" s="183"/>
      <c r="C441" s="183"/>
      <c r="D441" s="177"/>
      <c r="E441" s="180"/>
      <c r="F441" s="122">
        <v>9</v>
      </c>
      <c r="G441" s="88" t="s">
        <v>79</v>
      </c>
      <c r="H441" s="59" t="s">
        <v>80</v>
      </c>
      <c r="I441" s="60">
        <v>451964339</v>
      </c>
      <c r="J441" s="61">
        <f t="shared" ref="J441" si="658">IFERROR(I441/I443,"-")</f>
        <v>2.6787873946930191E-2</v>
      </c>
      <c r="K441" s="63">
        <f t="shared" ref="K441" si="659">IFERROR(I441/E433,"-")</f>
        <v>21281.92960399303</v>
      </c>
    </row>
    <row r="442" spans="2:11" ht="13.5" customHeight="1">
      <c r="B442" s="183"/>
      <c r="C442" s="183"/>
      <c r="D442" s="177"/>
      <c r="E442" s="180"/>
      <c r="F442" s="123">
        <v>10</v>
      </c>
      <c r="G442" s="88" t="s">
        <v>83</v>
      </c>
      <c r="H442" s="64" t="s">
        <v>84</v>
      </c>
      <c r="I442" s="65">
        <v>439135023</v>
      </c>
      <c r="J442" s="66">
        <f t="shared" ref="J442" si="660">IFERROR(I442/I443,"-")</f>
        <v>2.6027481875746595E-2</v>
      </c>
      <c r="K442" s="67">
        <f t="shared" ref="K442" si="661">IFERROR(I442/E433,"-")</f>
        <v>20677.827518011018</v>
      </c>
    </row>
    <row r="443" spans="2:11" ht="13.5" customHeight="1">
      <c r="B443" s="184"/>
      <c r="C443" s="184"/>
      <c r="D443" s="178"/>
      <c r="E443" s="181"/>
      <c r="F443" s="116" t="s">
        <v>156</v>
      </c>
      <c r="G443" s="91"/>
      <c r="H443" s="117"/>
      <c r="I443" s="68">
        <v>16871974980</v>
      </c>
      <c r="J443" s="69" t="s">
        <v>92</v>
      </c>
      <c r="K443" s="34">
        <f>IFERROR(I443/E433,"-")</f>
        <v>794461.31657013705</v>
      </c>
    </row>
    <row r="444" spans="2:11" ht="13.5" customHeight="1">
      <c r="B444" s="182">
        <v>9</v>
      </c>
      <c r="C444" s="182" t="s">
        <v>128</v>
      </c>
      <c r="D444" s="182" t="s">
        <v>54</v>
      </c>
      <c r="E444" s="179">
        <v>11815</v>
      </c>
      <c r="F444" s="113">
        <v>1</v>
      </c>
      <c r="G444" s="87" t="s">
        <v>69</v>
      </c>
      <c r="H444" s="55" t="s">
        <v>70</v>
      </c>
      <c r="I444" s="56">
        <v>644785303</v>
      </c>
      <c r="J444" s="57">
        <f t="shared" ref="J444" si="662">IFERROR(I444/I454,"-")</f>
        <v>6.7238410608167209E-2</v>
      </c>
      <c r="K444" s="58">
        <f>IFERROR(I444/E444,"-")</f>
        <v>54573.449259415996</v>
      </c>
    </row>
    <row r="445" spans="2:11" ht="13.5" customHeight="1">
      <c r="B445" s="183"/>
      <c r="C445" s="183"/>
      <c r="D445" s="183"/>
      <c r="E445" s="180"/>
      <c r="F445" s="114">
        <v>2</v>
      </c>
      <c r="G445" s="88">
        <v>1402</v>
      </c>
      <c r="H445" s="59" t="s">
        <v>72</v>
      </c>
      <c r="I445" s="60">
        <v>550856712</v>
      </c>
      <c r="J445" s="61">
        <f t="shared" ref="J445" si="663">IFERROR(I445/I454,"-")</f>
        <v>5.7443508118734068E-2</v>
      </c>
      <c r="K445" s="63">
        <f>IFERROR(I445/E444,"-")</f>
        <v>46623.505035971226</v>
      </c>
    </row>
    <row r="446" spans="2:11" ht="13.5" customHeight="1">
      <c r="B446" s="183"/>
      <c r="C446" s="183"/>
      <c r="D446" s="183"/>
      <c r="E446" s="180"/>
      <c r="F446" s="114">
        <v>3</v>
      </c>
      <c r="G446" s="88" t="s">
        <v>77</v>
      </c>
      <c r="H446" s="59" t="s">
        <v>78</v>
      </c>
      <c r="I446" s="60">
        <v>484149977</v>
      </c>
      <c r="J446" s="61">
        <f t="shared" ref="J446" si="664">IFERROR(I446/I454,"-")</f>
        <v>5.0487309183380548E-2</v>
      </c>
      <c r="K446" s="63">
        <f>IFERROR(I446/E444,"-")</f>
        <v>40977.568937790944</v>
      </c>
    </row>
    <row r="447" spans="2:11" ht="13.5" customHeight="1">
      <c r="B447" s="183"/>
      <c r="C447" s="183"/>
      <c r="D447" s="183"/>
      <c r="E447" s="180"/>
      <c r="F447" s="114">
        <v>4</v>
      </c>
      <c r="G447" s="88">
        <v>1113</v>
      </c>
      <c r="H447" s="59" t="s">
        <v>74</v>
      </c>
      <c r="I447" s="60">
        <v>455509584</v>
      </c>
      <c r="J447" s="61">
        <f t="shared" ref="J447" si="665">IFERROR(I447/I454,"-")</f>
        <v>4.7500680152673128E-2</v>
      </c>
      <c r="K447" s="63">
        <f>IFERROR(I447/E444,"-")</f>
        <v>38553.498434193818</v>
      </c>
    </row>
    <row r="448" spans="2:11" ht="13.5" customHeight="1">
      <c r="B448" s="183"/>
      <c r="C448" s="183"/>
      <c r="D448" s="183"/>
      <c r="E448" s="180"/>
      <c r="F448" s="114">
        <v>5</v>
      </c>
      <c r="G448" s="89">
        <v>1901</v>
      </c>
      <c r="H448" s="59" t="s">
        <v>76</v>
      </c>
      <c r="I448" s="60">
        <v>441885893</v>
      </c>
      <c r="J448" s="61">
        <f t="shared" ref="J448" si="666">IFERROR(I448/I454,"-")</f>
        <v>4.6079997446050097E-2</v>
      </c>
      <c r="K448" s="63">
        <f>IFERROR(I448/E444,"-")</f>
        <v>37400.41413457469</v>
      </c>
    </row>
    <row r="449" spans="2:11" ht="13.5" customHeight="1">
      <c r="B449" s="183"/>
      <c r="C449" s="183"/>
      <c r="D449" s="183"/>
      <c r="E449" s="180"/>
      <c r="F449" s="114">
        <v>6</v>
      </c>
      <c r="G449" s="89" t="s">
        <v>79</v>
      </c>
      <c r="H449" s="59" t="s">
        <v>80</v>
      </c>
      <c r="I449" s="60">
        <v>351678378</v>
      </c>
      <c r="J449" s="61">
        <f t="shared" ref="J449" si="667">IFERROR(I449/I454,"-")</f>
        <v>3.6673129911551715E-2</v>
      </c>
      <c r="K449" s="63">
        <f>IFERROR(I449/E444,"-")</f>
        <v>29765.414980956411</v>
      </c>
    </row>
    <row r="450" spans="2:11" ht="13.5" customHeight="1">
      <c r="B450" s="183"/>
      <c r="C450" s="183"/>
      <c r="D450" s="183"/>
      <c r="E450" s="180"/>
      <c r="F450" s="114">
        <v>7</v>
      </c>
      <c r="G450" s="89" t="s">
        <v>81</v>
      </c>
      <c r="H450" s="59" t="s">
        <v>82</v>
      </c>
      <c r="I450" s="60">
        <v>346732699</v>
      </c>
      <c r="J450" s="61">
        <f t="shared" ref="J450" si="668">IFERROR(I450/I454,"-")</f>
        <v>3.6157392977426546E-2</v>
      </c>
      <c r="K450" s="63">
        <f>IFERROR(I450/E444,"-")</f>
        <v>29346.821752010157</v>
      </c>
    </row>
    <row r="451" spans="2:11" ht="13.5" customHeight="1">
      <c r="B451" s="183"/>
      <c r="C451" s="183"/>
      <c r="D451" s="183"/>
      <c r="E451" s="180"/>
      <c r="F451" s="114">
        <v>8</v>
      </c>
      <c r="G451" s="88">
        <v>1309</v>
      </c>
      <c r="H451" s="59" t="s">
        <v>88</v>
      </c>
      <c r="I451" s="60">
        <v>317760365</v>
      </c>
      <c r="J451" s="61">
        <f t="shared" ref="J451" si="669">IFERROR(I451/I454,"-")</f>
        <v>3.3136149036683431E-2</v>
      </c>
      <c r="K451" s="63">
        <f>IFERROR(I451/E444,"-")</f>
        <v>26894.656369022428</v>
      </c>
    </row>
    <row r="452" spans="2:11" ht="13.5" customHeight="1">
      <c r="B452" s="183"/>
      <c r="C452" s="183"/>
      <c r="D452" s="183"/>
      <c r="E452" s="180"/>
      <c r="F452" s="114">
        <v>9</v>
      </c>
      <c r="G452" s="89" t="s">
        <v>83</v>
      </c>
      <c r="H452" s="59" t="s">
        <v>84</v>
      </c>
      <c r="I452" s="60">
        <v>294318994</v>
      </c>
      <c r="J452" s="61">
        <f t="shared" ref="J452" si="670">IFERROR(I452/I454,"-")</f>
        <v>3.0691675626413433E-2</v>
      </c>
      <c r="K452" s="63">
        <f>IFERROR(I452/E444,"-")</f>
        <v>24910.621582733813</v>
      </c>
    </row>
    <row r="453" spans="2:11" ht="13.5" customHeight="1">
      <c r="B453" s="183"/>
      <c r="C453" s="183"/>
      <c r="D453" s="183"/>
      <c r="E453" s="180"/>
      <c r="F453" s="115">
        <v>10</v>
      </c>
      <c r="G453" s="90">
        <v>1310</v>
      </c>
      <c r="H453" s="64" t="s">
        <v>86</v>
      </c>
      <c r="I453" s="65">
        <v>251688481</v>
      </c>
      <c r="J453" s="66">
        <f t="shared" ref="J453" si="671">IFERROR(I453/I454,"-")</f>
        <v>2.6246152559751955E-2</v>
      </c>
      <c r="K453" s="67">
        <f>IFERROR(I453/E444,"-")</f>
        <v>21302.452898857384</v>
      </c>
    </row>
    <row r="454" spans="2:11" ht="13.5" customHeight="1">
      <c r="B454" s="183"/>
      <c r="C454" s="183"/>
      <c r="D454" s="184"/>
      <c r="E454" s="181"/>
      <c r="F454" s="116" t="s">
        <v>156</v>
      </c>
      <c r="G454" s="91"/>
      <c r="H454" s="117"/>
      <c r="I454" s="68">
        <v>9589538140</v>
      </c>
      <c r="J454" s="69" t="s">
        <v>92</v>
      </c>
      <c r="K454" s="34">
        <f>IFERROR(I454/E444,"-")</f>
        <v>811640.97672450275</v>
      </c>
    </row>
    <row r="455" spans="2:11" ht="13.5" customHeight="1">
      <c r="B455" s="183"/>
      <c r="C455" s="183"/>
      <c r="D455" s="182" t="s">
        <v>55</v>
      </c>
      <c r="E455" s="179">
        <v>12084</v>
      </c>
      <c r="F455" s="113">
        <v>1</v>
      </c>
      <c r="G455" s="87" t="s">
        <v>69</v>
      </c>
      <c r="H455" s="55" t="s">
        <v>70</v>
      </c>
      <c r="I455" s="56">
        <v>582939178</v>
      </c>
      <c r="J455" s="57">
        <f t="shared" ref="J455" si="672">IFERROR(I455/I465,"-")</f>
        <v>6.1460976796799571E-2</v>
      </c>
      <c r="K455" s="58">
        <f>IFERROR(I455/E455,"-")</f>
        <v>48240.580767957632</v>
      </c>
    </row>
    <row r="456" spans="2:11" ht="13.5" customHeight="1">
      <c r="B456" s="183"/>
      <c r="C456" s="183"/>
      <c r="D456" s="183"/>
      <c r="E456" s="180"/>
      <c r="F456" s="114">
        <v>2</v>
      </c>
      <c r="G456" s="88" t="s">
        <v>71</v>
      </c>
      <c r="H456" s="59" t="s">
        <v>72</v>
      </c>
      <c r="I456" s="60">
        <v>571415054</v>
      </c>
      <c r="J456" s="61">
        <f t="shared" ref="J456" si="673">IFERROR(I456/I465,"-")</f>
        <v>6.0245954810805281E-2</v>
      </c>
      <c r="K456" s="63">
        <f t="shared" ref="K456" si="674">IFERROR(I456/E455,"-")</f>
        <v>47286.912777226084</v>
      </c>
    </row>
    <row r="457" spans="2:11" ht="13.5" customHeight="1">
      <c r="B457" s="183"/>
      <c r="C457" s="183"/>
      <c r="D457" s="183"/>
      <c r="E457" s="180"/>
      <c r="F457" s="114">
        <v>3</v>
      </c>
      <c r="G457" s="88" t="s">
        <v>77</v>
      </c>
      <c r="H457" s="59" t="s">
        <v>78</v>
      </c>
      <c r="I457" s="60">
        <v>473002856</v>
      </c>
      <c r="J457" s="61">
        <f t="shared" ref="J457" si="675">IFERROR(I457/I465,"-")</f>
        <v>4.9870069905364862E-2</v>
      </c>
      <c r="K457" s="63">
        <f t="shared" ref="K457" si="676">IFERROR(I457/E455,"-")</f>
        <v>39142.90433631248</v>
      </c>
    </row>
    <row r="458" spans="2:11" ht="13.5" customHeight="1">
      <c r="B458" s="183"/>
      <c r="C458" s="183"/>
      <c r="D458" s="183"/>
      <c r="E458" s="180"/>
      <c r="F458" s="114">
        <v>4</v>
      </c>
      <c r="G458" s="89" t="s">
        <v>73</v>
      </c>
      <c r="H458" s="59" t="s">
        <v>74</v>
      </c>
      <c r="I458" s="60">
        <v>430796669</v>
      </c>
      <c r="J458" s="61">
        <f t="shared" ref="J458" si="677">IFERROR(I458/I465,"-")</f>
        <v>4.5420148579458738E-2</v>
      </c>
      <c r="K458" s="63">
        <f t="shared" ref="K458" si="678">IFERROR(I458/E455,"-")</f>
        <v>35650.171218139687</v>
      </c>
    </row>
    <row r="459" spans="2:11" ht="13.5" customHeight="1">
      <c r="B459" s="183"/>
      <c r="C459" s="183"/>
      <c r="D459" s="183"/>
      <c r="E459" s="180"/>
      <c r="F459" s="114">
        <v>5</v>
      </c>
      <c r="G459" s="88" t="s">
        <v>75</v>
      </c>
      <c r="H459" s="59" t="s">
        <v>76</v>
      </c>
      <c r="I459" s="60">
        <v>429280620</v>
      </c>
      <c r="J459" s="61">
        <f t="shared" ref="J459" si="679">IFERROR(I459/I465,"-")</f>
        <v>4.5260307114125264E-2</v>
      </c>
      <c r="K459" s="63">
        <f t="shared" ref="K459" si="680">IFERROR(I459/E455,"-")</f>
        <v>35524.712015888777</v>
      </c>
    </row>
    <row r="460" spans="2:11" ht="13.5" customHeight="1">
      <c r="B460" s="183"/>
      <c r="C460" s="183"/>
      <c r="D460" s="183"/>
      <c r="E460" s="180"/>
      <c r="F460" s="114">
        <v>6</v>
      </c>
      <c r="G460" s="89" t="s">
        <v>79</v>
      </c>
      <c r="H460" s="59" t="s">
        <v>80</v>
      </c>
      <c r="I460" s="60">
        <v>364727391</v>
      </c>
      <c r="J460" s="61">
        <f t="shared" ref="J460" si="681">IFERROR(I460/I465,"-")</f>
        <v>3.8454272008817091E-2</v>
      </c>
      <c r="K460" s="63">
        <f t="shared" ref="K460" si="682">IFERROR(I460/E455,"-")</f>
        <v>30182.670556107249</v>
      </c>
    </row>
    <row r="461" spans="2:11" ht="13.5" customHeight="1">
      <c r="B461" s="183"/>
      <c r="C461" s="183"/>
      <c r="D461" s="183"/>
      <c r="E461" s="180"/>
      <c r="F461" s="114">
        <v>7</v>
      </c>
      <c r="G461" s="88" t="s">
        <v>81</v>
      </c>
      <c r="H461" s="59" t="s">
        <v>82</v>
      </c>
      <c r="I461" s="60">
        <v>337056166</v>
      </c>
      <c r="J461" s="61">
        <f t="shared" ref="J461" si="683">IFERROR(I461/I465,"-")</f>
        <v>3.553681409579959E-2</v>
      </c>
      <c r="K461" s="63">
        <f t="shared" ref="K461" si="684">IFERROR(I461/E455,"-")</f>
        <v>27892.764481959617</v>
      </c>
    </row>
    <row r="462" spans="2:11" ht="13.5" customHeight="1">
      <c r="B462" s="183"/>
      <c r="C462" s="183"/>
      <c r="D462" s="183"/>
      <c r="E462" s="180"/>
      <c r="F462" s="114">
        <v>8</v>
      </c>
      <c r="G462" s="89" t="s">
        <v>87</v>
      </c>
      <c r="H462" s="59" t="s">
        <v>88</v>
      </c>
      <c r="I462" s="60">
        <v>311171966</v>
      </c>
      <c r="J462" s="61">
        <f t="shared" ref="J462" si="685">IFERROR(I462/I465,"-")</f>
        <v>3.2807767437687138E-2</v>
      </c>
      <c r="K462" s="63">
        <f t="shared" ref="K462" si="686">IFERROR(I462/E455,"-")</f>
        <v>25750.741972856671</v>
      </c>
    </row>
    <row r="463" spans="2:11" ht="13.5" customHeight="1">
      <c r="B463" s="183"/>
      <c r="C463" s="183"/>
      <c r="D463" s="183"/>
      <c r="E463" s="180"/>
      <c r="F463" s="114">
        <v>9</v>
      </c>
      <c r="G463" s="88" t="s">
        <v>90</v>
      </c>
      <c r="H463" s="59" t="s">
        <v>91</v>
      </c>
      <c r="I463" s="60">
        <v>260659094</v>
      </c>
      <c r="J463" s="61">
        <f t="shared" ref="J463" si="687">IFERROR(I463/I465,"-")</f>
        <v>2.7482048098350319E-2</v>
      </c>
      <c r="K463" s="63">
        <f t="shared" ref="K463" si="688">IFERROR(I463/E455,"-")</f>
        <v>21570.5969877524</v>
      </c>
    </row>
    <row r="464" spans="2:11" ht="13.5" customHeight="1">
      <c r="B464" s="183"/>
      <c r="C464" s="183"/>
      <c r="D464" s="183"/>
      <c r="E464" s="180"/>
      <c r="F464" s="115">
        <v>10</v>
      </c>
      <c r="G464" s="92" t="s">
        <v>83</v>
      </c>
      <c r="H464" s="64" t="s">
        <v>84</v>
      </c>
      <c r="I464" s="65">
        <v>251537412</v>
      </c>
      <c r="J464" s="66">
        <f t="shared" ref="J464" si="689">IFERROR(I464/I465,"-")</f>
        <v>2.6520322575503776E-2</v>
      </c>
      <c r="K464" s="67">
        <f t="shared" ref="K464" si="690">IFERROR(I464/E455,"-")</f>
        <v>20815.740814299901</v>
      </c>
    </row>
    <row r="465" spans="2:11" ht="13.5" customHeight="1">
      <c r="B465" s="183"/>
      <c r="C465" s="183"/>
      <c r="D465" s="184"/>
      <c r="E465" s="181"/>
      <c r="F465" s="116" t="s">
        <v>156</v>
      </c>
      <c r="G465" s="91"/>
      <c r="H465" s="117"/>
      <c r="I465" s="68">
        <v>9484704090</v>
      </c>
      <c r="J465" s="69" t="s">
        <v>92</v>
      </c>
      <c r="K465" s="34">
        <f t="shared" ref="K465" si="691">IFERROR(I465/E455,"-")</f>
        <v>784897.72343594837</v>
      </c>
    </row>
    <row r="466" spans="2:11" ht="13.5" customHeight="1">
      <c r="B466" s="183"/>
      <c r="C466" s="183"/>
      <c r="D466" s="182" t="s">
        <v>56</v>
      </c>
      <c r="E466" s="179">
        <v>12664</v>
      </c>
      <c r="F466" s="113">
        <v>1</v>
      </c>
      <c r="G466" s="87" t="s">
        <v>69</v>
      </c>
      <c r="H466" s="55" t="s">
        <v>70</v>
      </c>
      <c r="I466" s="56">
        <v>735460002</v>
      </c>
      <c r="J466" s="57">
        <f t="shared" ref="J466" si="692">IFERROR(I466/I476,"-")</f>
        <v>7.3859109720515098E-2</v>
      </c>
      <c r="K466" s="58">
        <f>IFERROR(I466/E466,"-")</f>
        <v>58074.858022741631</v>
      </c>
    </row>
    <row r="467" spans="2:11" ht="13.5" customHeight="1">
      <c r="B467" s="183"/>
      <c r="C467" s="183"/>
      <c r="D467" s="183"/>
      <c r="E467" s="180"/>
      <c r="F467" s="114">
        <v>2</v>
      </c>
      <c r="G467" s="88" t="s">
        <v>71</v>
      </c>
      <c r="H467" s="59" t="s">
        <v>72</v>
      </c>
      <c r="I467" s="60">
        <v>563423684</v>
      </c>
      <c r="J467" s="61">
        <f t="shared" ref="J467" si="693">IFERROR(I467/I476,"-")</f>
        <v>5.6582236399706783E-2</v>
      </c>
      <c r="K467" s="63">
        <f t="shared" ref="K467" si="694">IFERROR(I467/E466,"-")</f>
        <v>44490.183512318385</v>
      </c>
    </row>
    <row r="468" spans="2:11" ht="13.5" customHeight="1">
      <c r="B468" s="183"/>
      <c r="C468" s="183"/>
      <c r="D468" s="183"/>
      <c r="E468" s="180"/>
      <c r="F468" s="114">
        <v>3</v>
      </c>
      <c r="G468" s="88" t="s">
        <v>77</v>
      </c>
      <c r="H468" s="59" t="s">
        <v>78</v>
      </c>
      <c r="I468" s="60">
        <v>559512684</v>
      </c>
      <c r="J468" s="61">
        <f t="shared" ref="J468" si="695">IFERROR(I468/I476,"-")</f>
        <v>5.6189471358329413E-2</v>
      </c>
      <c r="K468" s="63">
        <f t="shared" ref="K468" si="696">IFERROR(I468/E466,"-")</f>
        <v>44181.355337965884</v>
      </c>
    </row>
    <row r="469" spans="2:11" ht="13.5" customHeight="1">
      <c r="B469" s="183"/>
      <c r="C469" s="183"/>
      <c r="D469" s="183"/>
      <c r="E469" s="180"/>
      <c r="F469" s="114">
        <v>4</v>
      </c>
      <c r="G469" s="89" t="s">
        <v>73</v>
      </c>
      <c r="H469" s="59" t="s">
        <v>74</v>
      </c>
      <c r="I469" s="60">
        <v>481570645</v>
      </c>
      <c r="J469" s="61">
        <f t="shared" ref="J469" si="697">IFERROR(I469/I476,"-")</f>
        <v>4.8362084967924907E-2</v>
      </c>
      <c r="K469" s="63">
        <f t="shared" ref="K469" si="698">IFERROR(I469/E466,"-")</f>
        <v>38026.740761212888</v>
      </c>
    </row>
    <row r="470" spans="2:11" ht="13.5" customHeight="1">
      <c r="B470" s="183"/>
      <c r="C470" s="183"/>
      <c r="D470" s="183"/>
      <c r="E470" s="180"/>
      <c r="F470" s="114">
        <v>5</v>
      </c>
      <c r="G470" s="88" t="s">
        <v>75</v>
      </c>
      <c r="H470" s="59" t="s">
        <v>76</v>
      </c>
      <c r="I470" s="60">
        <v>397789817</v>
      </c>
      <c r="J470" s="61">
        <f t="shared" ref="J470" si="699">IFERROR(I470/I476,"-")</f>
        <v>3.9948333912938776E-2</v>
      </c>
      <c r="K470" s="63">
        <f t="shared" ref="K470" si="700">IFERROR(I470/E466,"-")</f>
        <v>31411.07209412508</v>
      </c>
    </row>
    <row r="471" spans="2:11" ht="13.5" customHeight="1">
      <c r="B471" s="183"/>
      <c r="C471" s="183"/>
      <c r="D471" s="183"/>
      <c r="E471" s="180"/>
      <c r="F471" s="114">
        <v>6</v>
      </c>
      <c r="G471" s="89" t="s">
        <v>79</v>
      </c>
      <c r="H471" s="59" t="s">
        <v>80</v>
      </c>
      <c r="I471" s="60">
        <v>365875002</v>
      </c>
      <c r="J471" s="61">
        <f t="shared" ref="J471" si="701">IFERROR(I471/I476,"-")</f>
        <v>3.6743265226151185E-2</v>
      </c>
      <c r="K471" s="63">
        <f t="shared" ref="K471" si="702">IFERROR(I471/E466,"-")</f>
        <v>28890.950884396716</v>
      </c>
    </row>
    <row r="472" spans="2:11" ht="13.5" customHeight="1">
      <c r="B472" s="183"/>
      <c r="C472" s="183"/>
      <c r="D472" s="183"/>
      <c r="E472" s="180"/>
      <c r="F472" s="114">
        <v>7</v>
      </c>
      <c r="G472" s="88" t="s">
        <v>81</v>
      </c>
      <c r="H472" s="59" t="s">
        <v>82</v>
      </c>
      <c r="I472" s="60">
        <v>353865126</v>
      </c>
      <c r="J472" s="61">
        <f t="shared" ref="J472" si="703">IFERROR(I472/I476,"-")</f>
        <v>3.553716462679625E-2</v>
      </c>
      <c r="K472" s="63">
        <f t="shared" ref="K472" si="704">IFERROR(I472/E466,"-")</f>
        <v>27942.6031269741</v>
      </c>
    </row>
    <row r="473" spans="2:11" ht="13.5" customHeight="1">
      <c r="B473" s="183"/>
      <c r="C473" s="183"/>
      <c r="D473" s="183"/>
      <c r="E473" s="180"/>
      <c r="F473" s="114">
        <v>8</v>
      </c>
      <c r="G473" s="89" t="s">
        <v>87</v>
      </c>
      <c r="H473" s="59" t="s">
        <v>88</v>
      </c>
      <c r="I473" s="60">
        <v>284621317</v>
      </c>
      <c r="J473" s="61">
        <f t="shared" ref="J473" si="705">IFERROR(I473/I476,"-")</f>
        <v>2.8583304359086695E-2</v>
      </c>
      <c r="K473" s="63">
        <f t="shared" ref="K473" si="706">IFERROR(I473/E466,"-")</f>
        <v>22474.835518003791</v>
      </c>
    </row>
    <row r="474" spans="2:11" ht="13.5" customHeight="1">
      <c r="B474" s="183"/>
      <c r="C474" s="183"/>
      <c r="D474" s="183"/>
      <c r="E474" s="180"/>
      <c r="F474" s="114">
        <v>9</v>
      </c>
      <c r="G474" s="88" t="s">
        <v>90</v>
      </c>
      <c r="H474" s="59" t="s">
        <v>91</v>
      </c>
      <c r="I474" s="60">
        <v>278945059</v>
      </c>
      <c r="J474" s="61">
        <f t="shared" ref="J474" si="707">IFERROR(I474/I476,"-")</f>
        <v>2.8013261989299258E-2</v>
      </c>
      <c r="K474" s="63">
        <f t="shared" ref="K474" si="708">IFERROR(I474/E466,"-")</f>
        <v>22026.61552432091</v>
      </c>
    </row>
    <row r="475" spans="2:11" ht="13.5" customHeight="1">
      <c r="B475" s="183"/>
      <c r="C475" s="183"/>
      <c r="D475" s="183"/>
      <c r="E475" s="180"/>
      <c r="F475" s="115">
        <v>10</v>
      </c>
      <c r="G475" s="92" t="s">
        <v>83</v>
      </c>
      <c r="H475" s="64" t="s">
        <v>84</v>
      </c>
      <c r="I475" s="65">
        <v>275377297</v>
      </c>
      <c r="J475" s="66">
        <f t="shared" ref="J475" si="709">IFERROR(I475/I476,"-")</f>
        <v>2.7654966875631494E-2</v>
      </c>
      <c r="K475" s="67">
        <f t="shared" ref="K475" si="710">IFERROR(I475/E466,"-")</f>
        <v>21744.890792798484</v>
      </c>
    </row>
    <row r="476" spans="2:11" ht="13.5" customHeight="1">
      <c r="B476" s="183"/>
      <c r="C476" s="183"/>
      <c r="D476" s="184"/>
      <c r="E476" s="181"/>
      <c r="F476" s="116" t="s">
        <v>156</v>
      </c>
      <c r="G476" s="91"/>
      <c r="H476" s="117"/>
      <c r="I476" s="68">
        <v>9957607190</v>
      </c>
      <c r="J476" s="69" t="s">
        <v>92</v>
      </c>
      <c r="K476" s="34">
        <f>IFERROR(I476/E466,"-")</f>
        <v>786292.4186670878</v>
      </c>
    </row>
    <row r="477" spans="2:11" ht="13.5" customHeight="1">
      <c r="B477" s="183"/>
      <c r="C477" s="183"/>
      <c r="D477" s="182" t="s">
        <v>157</v>
      </c>
      <c r="E477" s="179">
        <v>13466</v>
      </c>
      <c r="F477" s="121">
        <v>1</v>
      </c>
      <c r="G477" s="88" t="s">
        <v>69</v>
      </c>
      <c r="H477" s="55" t="s">
        <v>70</v>
      </c>
      <c r="I477" s="56">
        <v>742417301</v>
      </c>
      <c r="J477" s="57">
        <f t="shared" ref="J477" si="711">IFERROR(I477/I487,"-")</f>
        <v>6.7730796225296333E-2</v>
      </c>
      <c r="K477" s="58">
        <f>IFERROR(I477/E477,"-")</f>
        <v>55132.726941927816</v>
      </c>
    </row>
    <row r="478" spans="2:11" ht="13.5" customHeight="1">
      <c r="B478" s="183"/>
      <c r="C478" s="183"/>
      <c r="D478" s="183"/>
      <c r="E478" s="180"/>
      <c r="F478" s="122">
        <v>2</v>
      </c>
      <c r="G478" s="88" t="s">
        <v>77</v>
      </c>
      <c r="H478" s="59" t="s">
        <v>78</v>
      </c>
      <c r="I478" s="60">
        <v>584517707</v>
      </c>
      <c r="J478" s="61">
        <f t="shared" ref="J478" si="712">IFERROR(I478/I487,"-")</f>
        <v>5.3325602258418363E-2</v>
      </c>
      <c r="K478" s="63">
        <f t="shared" ref="K478" si="713">IFERROR(I478/E477,"-")</f>
        <v>43406.929080647555</v>
      </c>
    </row>
    <row r="479" spans="2:11" ht="13.5" customHeight="1">
      <c r="B479" s="183"/>
      <c r="C479" s="183"/>
      <c r="D479" s="183"/>
      <c r="E479" s="180"/>
      <c r="F479" s="122">
        <v>3</v>
      </c>
      <c r="G479" s="88" t="s">
        <v>71</v>
      </c>
      <c r="H479" s="59" t="s">
        <v>72</v>
      </c>
      <c r="I479" s="60">
        <v>570567938</v>
      </c>
      <c r="J479" s="61">
        <f t="shared" ref="J479" si="714">IFERROR(I479/I487,"-")</f>
        <v>5.2052963595154024E-2</v>
      </c>
      <c r="K479" s="63">
        <f t="shared" ref="K479" si="715">IFERROR(I479/E477,"-")</f>
        <v>42371.003861577308</v>
      </c>
    </row>
    <row r="480" spans="2:11" ht="13.5" customHeight="1">
      <c r="B480" s="183"/>
      <c r="C480" s="183"/>
      <c r="D480" s="183"/>
      <c r="E480" s="180"/>
      <c r="F480" s="122">
        <v>4</v>
      </c>
      <c r="G480" s="88" t="s">
        <v>73</v>
      </c>
      <c r="H480" s="59" t="s">
        <v>74</v>
      </c>
      <c r="I480" s="60">
        <v>501838426</v>
      </c>
      <c r="J480" s="61">
        <f t="shared" ref="J480" si="716">IFERROR(I480/I487,"-")</f>
        <v>4.578276411884083E-2</v>
      </c>
      <c r="K480" s="63">
        <f t="shared" ref="K480" si="717">IFERROR(I480/E477,"-")</f>
        <v>37267.074558146443</v>
      </c>
    </row>
    <row r="481" spans="2:11" ht="13.5" customHeight="1">
      <c r="B481" s="183"/>
      <c r="C481" s="183"/>
      <c r="D481" s="183"/>
      <c r="E481" s="180"/>
      <c r="F481" s="122">
        <v>5</v>
      </c>
      <c r="G481" s="88" t="s">
        <v>75</v>
      </c>
      <c r="H481" s="59" t="s">
        <v>76</v>
      </c>
      <c r="I481" s="60">
        <v>464594152</v>
      </c>
      <c r="J481" s="61">
        <f t="shared" ref="J481" si="718">IFERROR(I481/I487,"-")</f>
        <v>4.2384965698120697E-2</v>
      </c>
      <c r="K481" s="63">
        <f t="shared" ref="K481" si="719">IFERROR(I481/E477,"-")</f>
        <v>34501.2737264221</v>
      </c>
    </row>
    <row r="482" spans="2:11" ht="13.5" customHeight="1">
      <c r="B482" s="183"/>
      <c r="C482" s="183"/>
      <c r="D482" s="183"/>
      <c r="E482" s="180"/>
      <c r="F482" s="122">
        <v>6</v>
      </c>
      <c r="G482" s="88" t="s">
        <v>81</v>
      </c>
      <c r="H482" s="59" t="s">
        <v>82</v>
      </c>
      <c r="I482" s="60">
        <v>377159086</v>
      </c>
      <c r="J482" s="61">
        <f t="shared" ref="J482" si="720">IFERROR(I482/I487,"-")</f>
        <v>3.4408256871138049E-2</v>
      </c>
      <c r="K482" s="63">
        <f t="shared" ref="K482" si="721">IFERROR(I482/E477,"-")</f>
        <v>28008.249368780631</v>
      </c>
    </row>
    <row r="483" spans="2:11" ht="13.5" customHeight="1">
      <c r="B483" s="183"/>
      <c r="C483" s="183"/>
      <c r="D483" s="183"/>
      <c r="E483" s="180"/>
      <c r="F483" s="122">
        <v>7</v>
      </c>
      <c r="G483" s="88" t="s">
        <v>79</v>
      </c>
      <c r="H483" s="59" t="s">
        <v>80</v>
      </c>
      <c r="I483" s="60">
        <v>374841111</v>
      </c>
      <c r="J483" s="61">
        <f t="shared" ref="J483" si="722">IFERROR(I483/I487,"-")</f>
        <v>3.4196787806275386E-2</v>
      </c>
      <c r="K483" s="63">
        <f t="shared" ref="K483" si="723">IFERROR(I483/E477,"-")</f>
        <v>27836.113990791622</v>
      </c>
    </row>
    <row r="484" spans="2:11" ht="13.5" customHeight="1">
      <c r="B484" s="183"/>
      <c r="C484" s="183"/>
      <c r="D484" s="183"/>
      <c r="E484" s="180"/>
      <c r="F484" s="122">
        <v>8</v>
      </c>
      <c r="G484" s="88" t="s">
        <v>83</v>
      </c>
      <c r="H484" s="59" t="s">
        <v>84</v>
      </c>
      <c r="I484" s="60">
        <v>356235589</v>
      </c>
      <c r="J484" s="61">
        <f t="shared" ref="J484" si="724">IFERROR(I484/I487,"-")</f>
        <v>3.249940438383913E-2</v>
      </c>
      <c r="K484" s="63">
        <f t="shared" ref="K484" si="725">IFERROR(I484/E477,"-")</f>
        <v>26454.447423139758</v>
      </c>
    </row>
    <row r="485" spans="2:11" ht="13.5" customHeight="1">
      <c r="B485" s="183"/>
      <c r="C485" s="183"/>
      <c r="D485" s="183"/>
      <c r="E485" s="180"/>
      <c r="F485" s="122">
        <v>9</v>
      </c>
      <c r="G485" s="88" t="s">
        <v>85</v>
      </c>
      <c r="H485" s="59" t="s">
        <v>86</v>
      </c>
      <c r="I485" s="60">
        <v>351520402</v>
      </c>
      <c r="J485" s="61">
        <f t="shared" ref="J485" si="726">IFERROR(I485/I487,"-")</f>
        <v>3.2069237455575203E-2</v>
      </c>
      <c r="K485" s="63">
        <f t="shared" ref="K485" si="727">IFERROR(I485/E477,"-")</f>
        <v>26104.292440219811</v>
      </c>
    </row>
    <row r="486" spans="2:11" ht="13.5" customHeight="1">
      <c r="B486" s="183"/>
      <c r="C486" s="183"/>
      <c r="D486" s="183"/>
      <c r="E486" s="180"/>
      <c r="F486" s="123">
        <v>10</v>
      </c>
      <c r="G486" s="88" t="s">
        <v>99</v>
      </c>
      <c r="H486" s="64" t="s">
        <v>100</v>
      </c>
      <c r="I486" s="65">
        <v>340023914</v>
      </c>
      <c r="J486" s="66">
        <f t="shared" ref="J486" si="728">IFERROR(I486/I487,"-")</f>
        <v>3.1020411835555654E-2</v>
      </c>
      <c r="K486" s="67">
        <f t="shared" ref="K486" si="729">IFERROR(I486/E477,"-")</f>
        <v>25250.550571810487</v>
      </c>
    </row>
    <row r="487" spans="2:11" ht="13.5" customHeight="1">
      <c r="B487" s="183"/>
      <c r="C487" s="183"/>
      <c r="D487" s="184"/>
      <c r="E487" s="181"/>
      <c r="F487" s="116" t="s">
        <v>156</v>
      </c>
      <c r="G487" s="91"/>
      <c r="H487" s="117"/>
      <c r="I487" s="68">
        <v>10961295930</v>
      </c>
      <c r="J487" s="69" t="s">
        <v>92</v>
      </c>
      <c r="K487" s="34">
        <f>IFERROR(I487/E477,"-")</f>
        <v>813997.91549086594</v>
      </c>
    </row>
    <row r="488" spans="2:11" ht="13.5" customHeight="1">
      <c r="B488" s="183"/>
      <c r="C488" s="183"/>
      <c r="D488" s="176" t="s">
        <v>158</v>
      </c>
      <c r="E488" s="179">
        <v>14205</v>
      </c>
      <c r="F488" s="121">
        <v>1</v>
      </c>
      <c r="G488" s="88" t="s">
        <v>69</v>
      </c>
      <c r="H488" s="55" t="s">
        <v>70</v>
      </c>
      <c r="I488" s="56">
        <v>909605890</v>
      </c>
      <c r="J488" s="57">
        <f t="shared" ref="J488" si="730">IFERROR(I488/I498,"-")</f>
        <v>7.7582012667474207E-2</v>
      </c>
      <c r="K488" s="58">
        <f>IFERROR(I488/E488,"-")</f>
        <v>64034.205561422037</v>
      </c>
    </row>
    <row r="489" spans="2:11" ht="13.5" customHeight="1">
      <c r="B489" s="183"/>
      <c r="C489" s="183"/>
      <c r="D489" s="177"/>
      <c r="E489" s="180"/>
      <c r="F489" s="122">
        <v>2</v>
      </c>
      <c r="G489" s="88" t="s">
        <v>77</v>
      </c>
      <c r="H489" s="59" t="s">
        <v>78</v>
      </c>
      <c r="I489" s="60">
        <v>618288703</v>
      </c>
      <c r="J489" s="61">
        <f t="shared" ref="J489" si="731">IFERROR(I489/I498,"-")</f>
        <v>5.2735016907489676E-2</v>
      </c>
      <c r="K489" s="63">
        <f t="shared" ref="K489" si="732">IFERROR(I489/E488,"-")</f>
        <v>43526.131854980638</v>
      </c>
    </row>
    <row r="490" spans="2:11" ht="13.5" customHeight="1">
      <c r="B490" s="183"/>
      <c r="C490" s="183"/>
      <c r="D490" s="177"/>
      <c r="E490" s="180"/>
      <c r="F490" s="122">
        <v>3</v>
      </c>
      <c r="G490" s="88" t="s">
        <v>71</v>
      </c>
      <c r="H490" s="59" t="s">
        <v>72</v>
      </c>
      <c r="I490" s="60">
        <v>595503845</v>
      </c>
      <c r="J490" s="61">
        <f t="shared" ref="J490" si="733">IFERROR(I490/I498,"-")</f>
        <v>5.0791653126080347E-2</v>
      </c>
      <c r="K490" s="63">
        <f t="shared" ref="K490" si="734">IFERROR(I490/E488,"-")</f>
        <v>41922.129179866242</v>
      </c>
    </row>
    <row r="491" spans="2:11" ht="13.5" customHeight="1">
      <c r="B491" s="183"/>
      <c r="C491" s="183"/>
      <c r="D491" s="177"/>
      <c r="E491" s="180"/>
      <c r="F491" s="122">
        <v>4</v>
      </c>
      <c r="G491" s="88" t="s">
        <v>75</v>
      </c>
      <c r="H491" s="59" t="s">
        <v>76</v>
      </c>
      <c r="I491" s="60">
        <v>542309640</v>
      </c>
      <c r="J491" s="61">
        <f t="shared" ref="J491" si="735">IFERROR(I491/I498,"-")</f>
        <v>4.6254618426199254E-2</v>
      </c>
      <c r="K491" s="63">
        <f t="shared" ref="K491" si="736">IFERROR(I491/E488,"-")</f>
        <v>38177.376979936642</v>
      </c>
    </row>
    <row r="492" spans="2:11" ht="13.5" customHeight="1">
      <c r="B492" s="183"/>
      <c r="C492" s="183"/>
      <c r="D492" s="177"/>
      <c r="E492" s="180"/>
      <c r="F492" s="122">
        <v>5</v>
      </c>
      <c r="G492" s="88" t="s">
        <v>73</v>
      </c>
      <c r="H492" s="59" t="s">
        <v>74</v>
      </c>
      <c r="I492" s="60">
        <v>536213812</v>
      </c>
      <c r="J492" s="61">
        <f t="shared" ref="J492" si="737">IFERROR(I492/I498,"-")</f>
        <v>4.5734693687019365E-2</v>
      </c>
      <c r="K492" s="63">
        <f t="shared" ref="K492" si="738">IFERROR(I492/E488,"-")</f>
        <v>37748.244420978532</v>
      </c>
    </row>
    <row r="493" spans="2:11" ht="13.5" customHeight="1">
      <c r="B493" s="183"/>
      <c r="C493" s="183"/>
      <c r="D493" s="177"/>
      <c r="E493" s="180"/>
      <c r="F493" s="122">
        <v>6</v>
      </c>
      <c r="G493" s="88" t="s">
        <v>81</v>
      </c>
      <c r="H493" s="59" t="s">
        <v>82</v>
      </c>
      <c r="I493" s="60">
        <v>411647539</v>
      </c>
      <c r="J493" s="61">
        <f t="shared" ref="J493" si="739">IFERROR(I493/I498,"-")</f>
        <v>3.5110199852853394E-2</v>
      </c>
      <c r="K493" s="63">
        <f t="shared" ref="K493" si="740">IFERROR(I493/E488,"-")</f>
        <v>28979.059415698699</v>
      </c>
    </row>
    <row r="494" spans="2:11" ht="13.5" customHeight="1">
      <c r="B494" s="183"/>
      <c r="C494" s="183"/>
      <c r="D494" s="177"/>
      <c r="E494" s="180"/>
      <c r="F494" s="122">
        <v>7</v>
      </c>
      <c r="G494" s="88" t="s">
        <v>90</v>
      </c>
      <c r="H494" s="59" t="s">
        <v>91</v>
      </c>
      <c r="I494" s="60">
        <v>363009711</v>
      </c>
      <c r="J494" s="61">
        <f t="shared" ref="J494" si="741">IFERROR(I494/I498,"-")</f>
        <v>3.0961787194691701E-2</v>
      </c>
      <c r="K494" s="63">
        <f t="shared" ref="K494" si="742">IFERROR(I494/E488,"-")</f>
        <v>25555.065892291448</v>
      </c>
    </row>
    <row r="495" spans="2:11" ht="13.5" customHeight="1">
      <c r="B495" s="183"/>
      <c r="C495" s="183"/>
      <c r="D495" s="177"/>
      <c r="E495" s="180"/>
      <c r="F495" s="122">
        <v>8</v>
      </c>
      <c r="G495" s="88" t="s">
        <v>85</v>
      </c>
      <c r="H495" s="59" t="s">
        <v>86</v>
      </c>
      <c r="I495" s="60">
        <v>361960189</v>
      </c>
      <c r="J495" s="61">
        <f t="shared" ref="J495" si="743">IFERROR(I495/I498,"-")</f>
        <v>3.0872271471460412E-2</v>
      </c>
      <c r="K495" s="63">
        <f t="shared" ref="K495" si="744">IFERROR(I495/E488,"-")</f>
        <v>25481.181907778951</v>
      </c>
    </row>
    <row r="496" spans="2:11" ht="13.5" customHeight="1">
      <c r="B496" s="183"/>
      <c r="C496" s="183"/>
      <c r="D496" s="177"/>
      <c r="E496" s="180"/>
      <c r="F496" s="122">
        <v>9</v>
      </c>
      <c r="G496" s="88" t="s">
        <v>83</v>
      </c>
      <c r="H496" s="59" t="s">
        <v>84</v>
      </c>
      <c r="I496" s="60">
        <v>345653544</v>
      </c>
      <c r="J496" s="61">
        <f t="shared" ref="J496" si="745">IFERROR(I496/I498,"-")</f>
        <v>2.948144677159616E-2</v>
      </c>
      <c r="K496" s="63">
        <f t="shared" ref="K496" si="746">IFERROR(I496/E488,"-")</f>
        <v>24333.230834213304</v>
      </c>
    </row>
    <row r="497" spans="2:11" ht="13.5" customHeight="1">
      <c r="B497" s="183"/>
      <c r="C497" s="183"/>
      <c r="D497" s="177"/>
      <c r="E497" s="180"/>
      <c r="F497" s="123">
        <v>10</v>
      </c>
      <c r="G497" s="88" t="s">
        <v>99</v>
      </c>
      <c r="H497" s="64" t="s">
        <v>100</v>
      </c>
      <c r="I497" s="65">
        <v>344567289</v>
      </c>
      <c r="J497" s="66">
        <f t="shared" ref="J497" si="747">IFERROR(I497/I498,"-")</f>
        <v>2.9388798021080586E-2</v>
      </c>
      <c r="K497" s="67">
        <f t="shared" ref="K497" si="748">IFERROR(I497/E488,"-")</f>
        <v>24256.760929250264</v>
      </c>
    </row>
    <row r="498" spans="2:11" ht="13.5" customHeight="1">
      <c r="B498" s="184"/>
      <c r="C498" s="184"/>
      <c r="D498" s="178"/>
      <c r="E498" s="181"/>
      <c r="F498" s="116" t="s">
        <v>156</v>
      </c>
      <c r="G498" s="91"/>
      <c r="H498" s="117"/>
      <c r="I498" s="68">
        <v>11724443060</v>
      </c>
      <c r="J498" s="69" t="s">
        <v>92</v>
      </c>
      <c r="K498" s="34">
        <f>IFERROR(I498/E488,"-")</f>
        <v>825374.37944385782</v>
      </c>
    </row>
    <row r="499" spans="2:11" ht="13.5" customHeight="1">
      <c r="B499" s="182">
        <v>10</v>
      </c>
      <c r="C499" s="182" t="s">
        <v>129</v>
      </c>
      <c r="D499" s="182" t="s">
        <v>54</v>
      </c>
      <c r="E499" s="179">
        <v>10258</v>
      </c>
      <c r="F499" s="113">
        <v>1</v>
      </c>
      <c r="G499" s="87" t="s">
        <v>69</v>
      </c>
      <c r="H499" s="55" t="s">
        <v>70</v>
      </c>
      <c r="I499" s="56">
        <v>623541067</v>
      </c>
      <c r="J499" s="57">
        <f t="shared" ref="J499" si="749">IFERROR(I499/I509,"-")</f>
        <v>7.6304596310865461E-2</v>
      </c>
      <c r="K499" s="58">
        <f>IFERROR(I499/E499,"-")</f>
        <v>60785.83222850458</v>
      </c>
    </row>
    <row r="500" spans="2:11" ht="13.5" customHeight="1">
      <c r="B500" s="183"/>
      <c r="C500" s="183"/>
      <c r="D500" s="183"/>
      <c r="E500" s="180"/>
      <c r="F500" s="114">
        <v>2</v>
      </c>
      <c r="G500" s="88">
        <v>1402</v>
      </c>
      <c r="H500" s="59" t="s">
        <v>72</v>
      </c>
      <c r="I500" s="60">
        <v>442936757</v>
      </c>
      <c r="J500" s="61">
        <f t="shared" ref="J500" si="750">IFERROR(I500/I509,"-")</f>
        <v>5.420350354266066E-2</v>
      </c>
      <c r="K500" s="63">
        <f>IFERROR(I500/E499,"-")</f>
        <v>43179.640963150712</v>
      </c>
    </row>
    <row r="501" spans="2:11" ht="13.5" customHeight="1">
      <c r="B501" s="183"/>
      <c r="C501" s="183"/>
      <c r="D501" s="183"/>
      <c r="E501" s="180"/>
      <c r="F501" s="114">
        <v>3</v>
      </c>
      <c r="G501" s="88">
        <v>1113</v>
      </c>
      <c r="H501" s="59" t="s">
        <v>74</v>
      </c>
      <c r="I501" s="60">
        <v>395612553</v>
      </c>
      <c r="J501" s="61">
        <f t="shared" ref="J501" si="751">IFERROR(I501/I509,"-")</f>
        <v>4.8412298322887952E-2</v>
      </c>
      <c r="K501" s="63">
        <f>IFERROR(I501/E499,"-")</f>
        <v>38566.246149346851</v>
      </c>
    </row>
    <row r="502" spans="2:11" ht="13.5" customHeight="1">
      <c r="B502" s="183"/>
      <c r="C502" s="183"/>
      <c r="D502" s="183"/>
      <c r="E502" s="180"/>
      <c r="F502" s="114">
        <v>4</v>
      </c>
      <c r="G502" s="88" t="s">
        <v>77</v>
      </c>
      <c r="H502" s="59" t="s">
        <v>78</v>
      </c>
      <c r="I502" s="60">
        <v>344825464</v>
      </c>
      <c r="J502" s="61">
        <f t="shared" ref="J502" si="752">IFERROR(I502/I509,"-")</f>
        <v>4.2197329447471447E-2</v>
      </c>
      <c r="K502" s="63">
        <f>IFERROR(I502/E499,"-")</f>
        <v>33615.272372782216</v>
      </c>
    </row>
    <row r="503" spans="2:11" ht="13.5" customHeight="1">
      <c r="B503" s="183"/>
      <c r="C503" s="183"/>
      <c r="D503" s="183"/>
      <c r="E503" s="180"/>
      <c r="F503" s="114">
        <v>5</v>
      </c>
      <c r="G503" s="89" t="s">
        <v>79</v>
      </c>
      <c r="H503" s="59" t="s">
        <v>80</v>
      </c>
      <c r="I503" s="60">
        <v>338774353</v>
      </c>
      <c r="J503" s="61">
        <f t="shared" ref="J503" si="753">IFERROR(I503/I509,"-")</f>
        <v>4.1456836789451806E-2</v>
      </c>
      <c r="K503" s="63">
        <f>IFERROR(I503/E499,"-")</f>
        <v>33025.380483525056</v>
      </c>
    </row>
    <row r="504" spans="2:11" ht="13.5" customHeight="1">
      <c r="B504" s="183"/>
      <c r="C504" s="183"/>
      <c r="D504" s="183"/>
      <c r="E504" s="180"/>
      <c r="F504" s="114">
        <v>6</v>
      </c>
      <c r="G504" s="88">
        <v>1901</v>
      </c>
      <c r="H504" s="59" t="s">
        <v>76</v>
      </c>
      <c r="I504" s="60">
        <v>327063927</v>
      </c>
      <c r="J504" s="61">
        <f t="shared" ref="J504" si="754">IFERROR(I504/I509,"-")</f>
        <v>4.0023796728662568E-2</v>
      </c>
      <c r="K504" s="63">
        <f>IFERROR(I504/E499,"-")</f>
        <v>31883.79089491129</v>
      </c>
    </row>
    <row r="505" spans="2:11" ht="13.5" customHeight="1">
      <c r="B505" s="183"/>
      <c r="C505" s="183"/>
      <c r="D505" s="183"/>
      <c r="E505" s="180"/>
      <c r="F505" s="114">
        <v>7</v>
      </c>
      <c r="G505" s="89" t="s">
        <v>81</v>
      </c>
      <c r="H505" s="59" t="s">
        <v>82</v>
      </c>
      <c r="I505" s="60">
        <v>267772852</v>
      </c>
      <c r="J505" s="61">
        <f t="shared" ref="J505" si="755">IFERROR(I505/I509,"-")</f>
        <v>3.2768169501928124E-2</v>
      </c>
      <c r="K505" s="63">
        <f>IFERROR(I505/E499,"-")</f>
        <v>26103.806979918114</v>
      </c>
    </row>
    <row r="506" spans="2:11" ht="13.5" customHeight="1">
      <c r="B506" s="183"/>
      <c r="C506" s="183"/>
      <c r="D506" s="183"/>
      <c r="E506" s="180"/>
      <c r="F506" s="114">
        <v>8</v>
      </c>
      <c r="G506" s="88">
        <v>1310</v>
      </c>
      <c r="H506" s="59" t="s">
        <v>86</v>
      </c>
      <c r="I506" s="60">
        <v>250961422</v>
      </c>
      <c r="J506" s="61">
        <f t="shared" ref="J506" si="756">IFERROR(I506/I509,"-")</f>
        <v>3.0710904235134763E-2</v>
      </c>
      <c r="K506" s="63">
        <f>IFERROR(I506/E499,"-")</f>
        <v>24464.946578280367</v>
      </c>
    </row>
    <row r="507" spans="2:11" ht="13.5" customHeight="1">
      <c r="B507" s="183"/>
      <c r="C507" s="183"/>
      <c r="D507" s="183"/>
      <c r="E507" s="180"/>
      <c r="F507" s="114">
        <v>9</v>
      </c>
      <c r="G507" s="89">
        <v>1011</v>
      </c>
      <c r="H507" s="59" t="s">
        <v>91</v>
      </c>
      <c r="I507" s="60">
        <v>219235632</v>
      </c>
      <c r="J507" s="61">
        <f t="shared" ref="J507" si="757">IFERROR(I507/I509,"-")</f>
        <v>2.6828523864840255E-2</v>
      </c>
      <c r="K507" s="63">
        <f>IFERROR(I507/E499,"-")</f>
        <v>21372.161434977577</v>
      </c>
    </row>
    <row r="508" spans="2:11" ht="13.5" customHeight="1">
      <c r="B508" s="183"/>
      <c r="C508" s="183"/>
      <c r="D508" s="183"/>
      <c r="E508" s="180"/>
      <c r="F508" s="115">
        <v>10</v>
      </c>
      <c r="G508" s="92">
        <v>1309</v>
      </c>
      <c r="H508" s="64" t="s">
        <v>88</v>
      </c>
      <c r="I508" s="65">
        <v>216155125</v>
      </c>
      <c r="J508" s="66">
        <f t="shared" ref="J508" si="758">IFERROR(I508/I509,"-")</f>
        <v>2.6451552955452189E-2</v>
      </c>
      <c r="K508" s="67">
        <f>IFERROR(I508/E499,"-")</f>
        <v>21071.85854942484</v>
      </c>
    </row>
    <row r="509" spans="2:11" ht="13.5" customHeight="1">
      <c r="B509" s="183"/>
      <c r="C509" s="183"/>
      <c r="D509" s="184"/>
      <c r="E509" s="181"/>
      <c r="F509" s="116" t="s">
        <v>156</v>
      </c>
      <c r="G509" s="91"/>
      <c r="H509" s="117"/>
      <c r="I509" s="68">
        <v>8171736660</v>
      </c>
      <c r="J509" s="69" t="s">
        <v>92</v>
      </c>
      <c r="K509" s="34">
        <f>IFERROR(I509/E499,"-")</f>
        <v>796620.84811854165</v>
      </c>
    </row>
    <row r="510" spans="2:11" ht="13.5" customHeight="1">
      <c r="B510" s="183"/>
      <c r="C510" s="183"/>
      <c r="D510" s="182" t="s">
        <v>55</v>
      </c>
      <c r="E510" s="179">
        <v>10383</v>
      </c>
      <c r="F510" s="113">
        <v>1</v>
      </c>
      <c r="G510" s="87" t="s">
        <v>69</v>
      </c>
      <c r="H510" s="55" t="s">
        <v>70</v>
      </c>
      <c r="I510" s="56">
        <v>600073340</v>
      </c>
      <c r="J510" s="57">
        <f t="shared" ref="J510" si="759">IFERROR(I510/I520,"-")</f>
        <v>7.391774374013986E-2</v>
      </c>
      <c r="K510" s="58">
        <f>IFERROR(I510/E510,"-")</f>
        <v>57793.830299528076</v>
      </c>
    </row>
    <row r="511" spans="2:11" ht="13.5" customHeight="1">
      <c r="B511" s="183"/>
      <c r="C511" s="183"/>
      <c r="D511" s="183"/>
      <c r="E511" s="180"/>
      <c r="F511" s="114">
        <v>2</v>
      </c>
      <c r="G511" s="88" t="s">
        <v>71</v>
      </c>
      <c r="H511" s="59" t="s">
        <v>72</v>
      </c>
      <c r="I511" s="60">
        <v>479101760</v>
      </c>
      <c r="J511" s="61">
        <f t="shared" ref="J511" si="760">IFERROR(I511/I520,"-")</f>
        <v>5.9016321440192608E-2</v>
      </c>
      <c r="K511" s="63">
        <f t="shared" ref="K511" si="761">IFERROR(I511/E510,"-")</f>
        <v>46142.902821920448</v>
      </c>
    </row>
    <row r="512" spans="2:11" ht="13.5" customHeight="1">
      <c r="B512" s="183"/>
      <c r="C512" s="183"/>
      <c r="D512" s="183"/>
      <c r="E512" s="180"/>
      <c r="F512" s="114">
        <v>3</v>
      </c>
      <c r="G512" s="88" t="s">
        <v>73</v>
      </c>
      <c r="H512" s="59" t="s">
        <v>74</v>
      </c>
      <c r="I512" s="60">
        <v>417167473</v>
      </c>
      <c r="J512" s="61">
        <f t="shared" ref="J512" si="762">IFERROR(I512/I520,"-")</f>
        <v>5.1387182716592129E-2</v>
      </c>
      <c r="K512" s="63">
        <f t="shared" ref="K512" si="763">IFERROR(I512/E510,"-")</f>
        <v>40177.932485794088</v>
      </c>
    </row>
    <row r="513" spans="2:11" ht="13.5" customHeight="1">
      <c r="B513" s="183"/>
      <c r="C513" s="183"/>
      <c r="D513" s="183"/>
      <c r="E513" s="180"/>
      <c r="F513" s="114">
        <v>4</v>
      </c>
      <c r="G513" s="89" t="s">
        <v>77</v>
      </c>
      <c r="H513" s="59" t="s">
        <v>78</v>
      </c>
      <c r="I513" s="60">
        <v>359749418</v>
      </c>
      <c r="J513" s="61">
        <f t="shared" ref="J513" si="764">IFERROR(I513/I520,"-")</f>
        <v>4.4314358792191061E-2</v>
      </c>
      <c r="K513" s="63">
        <f t="shared" ref="K513" si="765">IFERROR(I513/E510,"-")</f>
        <v>34647.926225561016</v>
      </c>
    </row>
    <row r="514" spans="2:11" ht="13.5" customHeight="1">
      <c r="B514" s="183"/>
      <c r="C514" s="183"/>
      <c r="D514" s="183"/>
      <c r="E514" s="180"/>
      <c r="F514" s="114">
        <v>5</v>
      </c>
      <c r="G514" s="88" t="s">
        <v>79</v>
      </c>
      <c r="H514" s="59" t="s">
        <v>80</v>
      </c>
      <c r="I514" s="60">
        <v>358762315</v>
      </c>
      <c r="J514" s="61">
        <f t="shared" ref="J514" si="766">IFERROR(I514/I520,"-")</f>
        <v>4.419276627718427E-2</v>
      </c>
      <c r="K514" s="63">
        <f t="shared" ref="K514" si="767">IFERROR(I514/E510,"-")</f>
        <v>34552.857074063373</v>
      </c>
    </row>
    <row r="515" spans="2:11" ht="13.5" customHeight="1">
      <c r="B515" s="183"/>
      <c r="C515" s="183"/>
      <c r="D515" s="183"/>
      <c r="E515" s="180"/>
      <c r="F515" s="114">
        <v>6</v>
      </c>
      <c r="G515" s="89" t="s">
        <v>75</v>
      </c>
      <c r="H515" s="59" t="s">
        <v>76</v>
      </c>
      <c r="I515" s="60">
        <v>350531434</v>
      </c>
      <c r="J515" s="61">
        <f t="shared" ref="J515" si="768">IFERROR(I515/I520,"-")</f>
        <v>4.3178876620773965E-2</v>
      </c>
      <c r="K515" s="63">
        <f t="shared" ref="K515" si="769">IFERROR(I515/E510,"-")</f>
        <v>33760.130405470481</v>
      </c>
    </row>
    <row r="516" spans="2:11" ht="13.5" customHeight="1">
      <c r="B516" s="183"/>
      <c r="C516" s="183"/>
      <c r="D516" s="183"/>
      <c r="E516" s="180"/>
      <c r="F516" s="114">
        <v>7</v>
      </c>
      <c r="G516" s="89" t="s">
        <v>81</v>
      </c>
      <c r="H516" s="59" t="s">
        <v>82</v>
      </c>
      <c r="I516" s="60">
        <v>268184646</v>
      </c>
      <c r="J516" s="61">
        <f t="shared" ref="J516" si="770">IFERROR(I516/I520,"-")</f>
        <v>3.3035301881713532E-2</v>
      </c>
      <c r="K516" s="63">
        <f t="shared" ref="K516" si="771">IFERROR(I516/E510,"-")</f>
        <v>25829.206009823749</v>
      </c>
    </row>
    <row r="517" spans="2:11" ht="13.5" customHeight="1">
      <c r="B517" s="183"/>
      <c r="C517" s="183"/>
      <c r="D517" s="183"/>
      <c r="E517" s="180"/>
      <c r="F517" s="114">
        <v>8</v>
      </c>
      <c r="G517" s="88" t="s">
        <v>85</v>
      </c>
      <c r="H517" s="59" t="s">
        <v>86</v>
      </c>
      <c r="I517" s="60">
        <v>243549836</v>
      </c>
      <c r="J517" s="61">
        <f t="shared" ref="J517" si="772">IFERROR(I517/I520,"-")</f>
        <v>3.0000756849822872E-2</v>
      </c>
      <c r="K517" s="63">
        <f t="shared" ref="K517" si="773">IFERROR(I517/E510,"-")</f>
        <v>23456.595974188578</v>
      </c>
    </row>
    <row r="518" spans="2:11" ht="13.5" customHeight="1">
      <c r="B518" s="183"/>
      <c r="C518" s="183"/>
      <c r="D518" s="183"/>
      <c r="E518" s="180"/>
      <c r="F518" s="114">
        <v>9</v>
      </c>
      <c r="G518" s="88" t="s">
        <v>90</v>
      </c>
      <c r="H518" s="59" t="s">
        <v>91</v>
      </c>
      <c r="I518" s="60">
        <v>233967304</v>
      </c>
      <c r="J518" s="61">
        <f t="shared" ref="J518" si="774">IFERROR(I518/I520,"-")</f>
        <v>2.8820369224607442E-2</v>
      </c>
      <c r="K518" s="63">
        <f t="shared" ref="K518" si="775">IFERROR(I518/E510,"-")</f>
        <v>22533.690070307232</v>
      </c>
    </row>
    <row r="519" spans="2:11" ht="13.5" customHeight="1">
      <c r="B519" s="183"/>
      <c r="C519" s="183"/>
      <c r="D519" s="183"/>
      <c r="E519" s="180"/>
      <c r="F519" s="115">
        <v>10</v>
      </c>
      <c r="G519" s="92" t="s">
        <v>87</v>
      </c>
      <c r="H519" s="64" t="s">
        <v>88</v>
      </c>
      <c r="I519" s="65">
        <v>200683622</v>
      </c>
      <c r="J519" s="66">
        <f t="shared" ref="J519" si="776">IFERROR(I519/I520,"-")</f>
        <v>2.472044591056002E-2</v>
      </c>
      <c r="K519" s="67">
        <f t="shared" ref="K519" si="777">IFERROR(I519/E510,"-")</f>
        <v>19328.096118655496</v>
      </c>
    </row>
    <row r="520" spans="2:11" ht="13.5" customHeight="1">
      <c r="B520" s="183"/>
      <c r="C520" s="183"/>
      <c r="D520" s="184"/>
      <c r="E520" s="181"/>
      <c r="F520" s="116" t="s">
        <v>156</v>
      </c>
      <c r="G520" s="91"/>
      <c r="H520" s="117"/>
      <c r="I520" s="68">
        <v>8118123060</v>
      </c>
      <c r="J520" s="69" t="s">
        <v>92</v>
      </c>
      <c r="K520" s="34">
        <f t="shared" ref="K520" si="778">IFERROR(I520/E510,"-")</f>
        <v>781866.80728113267</v>
      </c>
    </row>
    <row r="521" spans="2:11" ht="13.5" customHeight="1">
      <c r="B521" s="183"/>
      <c r="C521" s="183"/>
      <c r="D521" s="182" t="s">
        <v>56</v>
      </c>
      <c r="E521" s="179">
        <v>10701</v>
      </c>
      <c r="F521" s="113">
        <v>1</v>
      </c>
      <c r="G521" s="87" t="s">
        <v>69</v>
      </c>
      <c r="H521" s="55" t="s">
        <v>70</v>
      </c>
      <c r="I521" s="56">
        <v>654365116</v>
      </c>
      <c r="J521" s="57">
        <f t="shared" ref="J521" si="779">IFERROR(I521/I531,"-")</f>
        <v>7.738888563625626E-2</v>
      </c>
      <c r="K521" s="58">
        <f>IFERROR(I521/E521,"-")</f>
        <v>61149.903373516492</v>
      </c>
    </row>
    <row r="522" spans="2:11" ht="13.5" customHeight="1">
      <c r="B522" s="183"/>
      <c r="C522" s="183"/>
      <c r="D522" s="183"/>
      <c r="E522" s="180"/>
      <c r="F522" s="114">
        <v>2</v>
      </c>
      <c r="G522" s="88" t="s">
        <v>71</v>
      </c>
      <c r="H522" s="59" t="s">
        <v>72</v>
      </c>
      <c r="I522" s="60">
        <v>465946111</v>
      </c>
      <c r="J522" s="61">
        <f t="shared" ref="J522" si="780">IFERROR(I522/I531,"-")</f>
        <v>5.510539821752565E-2</v>
      </c>
      <c r="K522" s="63">
        <f t="shared" ref="K522" si="781">IFERROR(I522/E521,"-")</f>
        <v>43542.296140547609</v>
      </c>
    </row>
    <row r="523" spans="2:11" ht="13.5" customHeight="1">
      <c r="B523" s="183"/>
      <c r="C523" s="183"/>
      <c r="D523" s="183"/>
      <c r="E523" s="180"/>
      <c r="F523" s="114">
        <v>3</v>
      </c>
      <c r="G523" s="89" t="s">
        <v>77</v>
      </c>
      <c r="H523" s="59" t="s">
        <v>78</v>
      </c>
      <c r="I523" s="60">
        <v>447513737</v>
      </c>
      <c r="J523" s="61">
        <f t="shared" ref="J523" si="782">IFERROR(I523/I531,"-")</f>
        <v>5.2925482374501551E-2</v>
      </c>
      <c r="K523" s="63">
        <f t="shared" ref="K523" si="783">IFERROR(I523/E521,"-")</f>
        <v>41819.80534529483</v>
      </c>
    </row>
    <row r="524" spans="2:11" ht="13.5" customHeight="1">
      <c r="B524" s="183"/>
      <c r="C524" s="183"/>
      <c r="D524" s="183"/>
      <c r="E524" s="180"/>
      <c r="F524" s="114">
        <v>4</v>
      </c>
      <c r="G524" s="88" t="s">
        <v>73</v>
      </c>
      <c r="H524" s="59" t="s">
        <v>74</v>
      </c>
      <c r="I524" s="60">
        <v>415790894</v>
      </c>
      <c r="J524" s="61">
        <f t="shared" ref="J524" si="784">IFERROR(I524/I531,"-")</f>
        <v>4.9173761188643118E-2</v>
      </c>
      <c r="K524" s="63">
        <f t="shared" ref="K524" si="785">IFERROR(I524/E521,"-")</f>
        <v>38855.330716755445</v>
      </c>
    </row>
    <row r="525" spans="2:11" ht="13.5" customHeight="1">
      <c r="B525" s="183"/>
      <c r="C525" s="183"/>
      <c r="D525" s="183"/>
      <c r="E525" s="180"/>
      <c r="F525" s="114">
        <v>5</v>
      </c>
      <c r="G525" s="88" t="s">
        <v>75</v>
      </c>
      <c r="H525" s="59" t="s">
        <v>76</v>
      </c>
      <c r="I525" s="60">
        <v>380948126</v>
      </c>
      <c r="J525" s="61">
        <f t="shared" ref="J525" si="786">IFERROR(I525/I531,"-")</f>
        <v>4.5053060188434836E-2</v>
      </c>
      <c r="K525" s="63">
        <f t="shared" ref="K525" si="787">IFERROR(I525/E521,"-")</f>
        <v>35599.301560601816</v>
      </c>
    </row>
    <row r="526" spans="2:11" ht="13.5" customHeight="1">
      <c r="B526" s="183"/>
      <c r="C526" s="183"/>
      <c r="D526" s="183"/>
      <c r="E526" s="180"/>
      <c r="F526" s="114">
        <v>6</v>
      </c>
      <c r="G526" s="89" t="s">
        <v>79</v>
      </c>
      <c r="H526" s="59" t="s">
        <v>80</v>
      </c>
      <c r="I526" s="60">
        <v>334805170</v>
      </c>
      <c r="J526" s="61">
        <f t="shared" ref="J526" si="788">IFERROR(I526/I531,"-")</f>
        <v>3.9595935629853071E-2</v>
      </c>
      <c r="K526" s="63">
        <f t="shared" ref="K526" si="789">IFERROR(I526/E521,"-")</f>
        <v>31287.278758994486</v>
      </c>
    </row>
    <row r="527" spans="2:11" ht="13.5" customHeight="1">
      <c r="B527" s="183"/>
      <c r="C527" s="183"/>
      <c r="D527" s="183"/>
      <c r="E527" s="180"/>
      <c r="F527" s="114">
        <v>7</v>
      </c>
      <c r="G527" s="88" t="s">
        <v>85</v>
      </c>
      <c r="H527" s="59" t="s">
        <v>86</v>
      </c>
      <c r="I527" s="60">
        <v>281629138</v>
      </c>
      <c r="J527" s="61">
        <f t="shared" ref="J527" si="790">IFERROR(I527/I531,"-")</f>
        <v>3.3307040090626461E-2</v>
      </c>
      <c r="K527" s="63">
        <f t="shared" ref="K527" si="791">IFERROR(I527/E521,"-")</f>
        <v>26318.020558826276</v>
      </c>
    </row>
    <row r="528" spans="2:11" ht="13.5" customHeight="1">
      <c r="B528" s="183"/>
      <c r="C528" s="183"/>
      <c r="D528" s="183"/>
      <c r="E528" s="180"/>
      <c r="F528" s="114">
        <v>8</v>
      </c>
      <c r="G528" s="89" t="s">
        <v>81</v>
      </c>
      <c r="H528" s="59" t="s">
        <v>82</v>
      </c>
      <c r="I528" s="60">
        <v>274523268</v>
      </c>
      <c r="J528" s="61">
        <f t="shared" ref="J528" si="792">IFERROR(I528/I531,"-")</f>
        <v>3.2466660083608934E-2</v>
      </c>
      <c r="K528" s="63">
        <f t="shared" ref="K528" si="793">IFERROR(I528/E521,"-")</f>
        <v>25653.982618446873</v>
      </c>
    </row>
    <row r="529" spans="2:11" ht="13.5" customHeight="1">
      <c r="B529" s="183"/>
      <c r="C529" s="183"/>
      <c r="D529" s="183"/>
      <c r="E529" s="180"/>
      <c r="F529" s="114">
        <v>9</v>
      </c>
      <c r="G529" s="89" t="s">
        <v>90</v>
      </c>
      <c r="H529" s="59" t="s">
        <v>91</v>
      </c>
      <c r="I529" s="60">
        <v>256967111</v>
      </c>
      <c r="J529" s="61">
        <f t="shared" ref="J529" si="794">IFERROR(I529/I531,"-")</f>
        <v>3.0390370573265966E-2</v>
      </c>
      <c r="K529" s="63">
        <f t="shared" ref="K529" si="795">IFERROR(I529/E521,"-")</f>
        <v>24013.373609942995</v>
      </c>
    </row>
    <row r="530" spans="2:11" ht="13.5" customHeight="1">
      <c r="B530" s="183"/>
      <c r="C530" s="183"/>
      <c r="D530" s="183"/>
      <c r="E530" s="180"/>
      <c r="F530" s="115">
        <v>10</v>
      </c>
      <c r="G530" s="90" t="s">
        <v>97</v>
      </c>
      <c r="H530" s="64" t="s">
        <v>98</v>
      </c>
      <c r="I530" s="65">
        <v>221243485</v>
      </c>
      <c r="J530" s="66">
        <f t="shared" ref="J530" si="796">IFERROR(I530/I531,"-")</f>
        <v>2.6165494369708699E-2</v>
      </c>
      <c r="K530" s="67">
        <f t="shared" ref="K530" si="797">IFERROR(I530/E521,"-")</f>
        <v>20675.028969255211</v>
      </c>
    </row>
    <row r="531" spans="2:11" ht="13.5" customHeight="1">
      <c r="B531" s="183"/>
      <c r="C531" s="183"/>
      <c r="D531" s="184"/>
      <c r="E531" s="181"/>
      <c r="F531" s="116" t="s">
        <v>156</v>
      </c>
      <c r="G531" s="91"/>
      <c r="H531" s="117"/>
      <c r="I531" s="68">
        <v>8455543850</v>
      </c>
      <c r="J531" s="69" t="s">
        <v>92</v>
      </c>
      <c r="K531" s="34">
        <f>IFERROR(I531/E521,"-")</f>
        <v>790163.89589757961</v>
      </c>
    </row>
    <row r="532" spans="2:11" ht="13.5" customHeight="1">
      <c r="B532" s="183"/>
      <c r="C532" s="183"/>
      <c r="D532" s="182" t="s">
        <v>157</v>
      </c>
      <c r="E532" s="179">
        <v>11221</v>
      </c>
      <c r="F532" s="121">
        <v>1</v>
      </c>
      <c r="G532" s="88" t="s">
        <v>69</v>
      </c>
      <c r="H532" s="55" t="s">
        <v>70</v>
      </c>
      <c r="I532" s="56">
        <v>655484659</v>
      </c>
      <c r="J532" s="57">
        <f t="shared" ref="J532" si="798">IFERROR(I532/I542,"-")</f>
        <v>7.3039989631577609E-2</v>
      </c>
      <c r="K532" s="58">
        <f>IFERROR(I532/E532,"-")</f>
        <v>58415.886195526247</v>
      </c>
    </row>
    <row r="533" spans="2:11" ht="13.5" customHeight="1">
      <c r="B533" s="183"/>
      <c r="C533" s="183"/>
      <c r="D533" s="183"/>
      <c r="E533" s="180"/>
      <c r="F533" s="122">
        <v>2</v>
      </c>
      <c r="G533" s="88" t="s">
        <v>77</v>
      </c>
      <c r="H533" s="59" t="s">
        <v>78</v>
      </c>
      <c r="I533" s="60">
        <v>538900871</v>
      </c>
      <c r="J533" s="61">
        <f t="shared" ref="J533" si="799">IFERROR(I533/I542,"-")</f>
        <v>6.0049176574684927E-2</v>
      </c>
      <c r="K533" s="63">
        <f t="shared" ref="K533" si="800">IFERROR(I533/E532,"-")</f>
        <v>48026.100258443992</v>
      </c>
    </row>
    <row r="534" spans="2:11" ht="13.5" customHeight="1">
      <c r="B534" s="183"/>
      <c r="C534" s="183"/>
      <c r="D534" s="183"/>
      <c r="E534" s="180"/>
      <c r="F534" s="122">
        <v>3</v>
      </c>
      <c r="G534" s="88" t="s">
        <v>71</v>
      </c>
      <c r="H534" s="59" t="s">
        <v>72</v>
      </c>
      <c r="I534" s="60">
        <v>458185644</v>
      </c>
      <c r="J534" s="61">
        <f t="shared" ref="J534" si="801">IFERROR(I534/I542,"-")</f>
        <v>5.1055160830389024E-2</v>
      </c>
      <c r="K534" s="63">
        <f t="shared" ref="K534" si="802">IFERROR(I534/E532,"-")</f>
        <v>40832.87086712414</v>
      </c>
    </row>
    <row r="535" spans="2:11" ht="13.5" customHeight="1">
      <c r="B535" s="183"/>
      <c r="C535" s="183"/>
      <c r="D535" s="183"/>
      <c r="E535" s="180"/>
      <c r="F535" s="122">
        <v>4</v>
      </c>
      <c r="G535" s="88" t="s">
        <v>73</v>
      </c>
      <c r="H535" s="59" t="s">
        <v>74</v>
      </c>
      <c r="I535" s="60">
        <v>399306752</v>
      </c>
      <c r="J535" s="61">
        <f t="shared" ref="J535" si="803">IFERROR(I535/I542,"-")</f>
        <v>4.4494345711146431E-2</v>
      </c>
      <c r="K535" s="63">
        <f t="shared" ref="K535" si="804">IFERROR(I535/E532,"-")</f>
        <v>35585.665448712236</v>
      </c>
    </row>
    <row r="536" spans="2:11" ht="13.5" customHeight="1">
      <c r="B536" s="183"/>
      <c r="C536" s="183"/>
      <c r="D536" s="183"/>
      <c r="E536" s="180"/>
      <c r="F536" s="122">
        <v>5</v>
      </c>
      <c r="G536" s="88" t="s">
        <v>75</v>
      </c>
      <c r="H536" s="59" t="s">
        <v>76</v>
      </c>
      <c r="I536" s="60">
        <v>365518197</v>
      </c>
      <c r="J536" s="61">
        <f t="shared" ref="J536" si="805">IFERROR(I536/I542,"-")</f>
        <v>4.0729321354007371E-2</v>
      </c>
      <c r="K536" s="63">
        <f t="shared" ref="K536" si="806">IFERROR(I536/E532,"-")</f>
        <v>32574.476160769984</v>
      </c>
    </row>
    <row r="537" spans="2:11" ht="13.5" customHeight="1">
      <c r="B537" s="183"/>
      <c r="C537" s="183"/>
      <c r="D537" s="183"/>
      <c r="E537" s="180"/>
      <c r="F537" s="122">
        <v>6</v>
      </c>
      <c r="G537" s="88" t="s">
        <v>79</v>
      </c>
      <c r="H537" s="59" t="s">
        <v>80</v>
      </c>
      <c r="I537" s="60">
        <v>316956523</v>
      </c>
      <c r="J537" s="61">
        <f t="shared" ref="J537" si="807">IFERROR(I537/I542,"-")</f>
        <v>3.5318143355023791E-2</v>
      </c>
      <c r="K537" s="63">
        <f t="shared" ref="K537" si="808">IFERROR(I537/E532,"-")</f>
        <v>28246.726940557881</v>
      </c>
    </row>
    <row r="538" spans="2:11" ht="13.5" customHeight="1">
      <c r="B538" s="183"/>
      <c r="C538" s="183"/>
      <c r="D538" s="183"/>
      <c r="E538" s="180"/>
      <c r="F538" s="122">
        <v>7</v>
      </c>
      <c r="G538" s="88" t="s">
        <v>81</v>
      </c>
      <c r="H538" s="59" t="s">
        <v>82</v>
      </c>
      <c r="I538" s="60">
        <v>298633951</v>
      </c>
      <c r="J538" s="61">
        <f t="shared" ref="J538" si="809">IFERROR(I538/I542,"-")</f>
        <v>3.3276477771353993E-2</v>
      </c>
      <c r="K538" s="63">
        <f t="shared" ref="K538" si="810">IFERROR(I538/E532,"-")</f>
        <v>26613.844666250781</v>
      </c>
    </row>
    <row r="539" spans="2:11" ht="13.5" customHeight="1">
      <c r="B539" s="183"/>
      <c r="C539" s="183"/>
      <c r="D539" s="183"/>
      <c r="E539" s="180"/>
      <c r="F539" s="122">
        <v>8</v>
      </c>
      <c r="G539" s="88" t="s">
        <v>85</v>
      </c>
      <c r="H539" s="59" t="s">
        <v>86</v>
      </c>
      <c r="I539" s="60">
        <v>292461204</v>
      </c>
      <c r="J539" s="61">
        <f t="shared" ref="J539" si="811">IFERROR(I539/I542,"-")</f>
        <v>3.2588654844168827E-2</v>
      </c>
      <c r="K539" s="63">
        <f t="shared" ref="K539" si="812">IFERROR(I539/E532,"-")</f>
        <v>26063.737991266375</v>
      </c>
    </row>
    <row r="540" spans="2:11" ht="13.5" customHeight="1">
      <c r="B540" s="183"/>
      <c r="C540" s="183"/>
      <c r="D540" s="183"/>
      <c r="E540" s="180"/>
      <c r="F540" s="122">
        <v>9</v>
      </c>
      <c r="G540" s="88" t="s">
        <v>90</v>
      </c>
      <c r="H540" s="59" t="s">
        <v>91</v>
      </c>
      <c r="I540" s="60">
        <v>284999979</v>
      </c>
      <c r="J540" s="61">
        <f t="shared" ref="J540" si="813">IFERROR(I540/I542,"-")</f>
        <v>3.1757258122435836E-2</v>
      </c>
      <c r="K540" s="63">
        <f t="shared" ref="K540" si="814">IFERROR(I540/E532,"-")</f>
        <v>25398.803939042868</v>
      </c>
    </row>
    <row r="541" spans="2:11" ht="13.5" customHeight="1">
      <c r="B541" s="183"/>
      <c r="C541" s="183"/>
      <c r="D541" s="183"/>
      <c r="E541" s="180"/>
      <c r="F541" s="123">
        <v>10</v>
      </c>
      <c r="G541" s="88" t="s">
        <v>99</v>
      </c>
      <c r="H541" s="64" t="s">
        <v>100</v>
      </c>
      <c r="I541" s="65">
        <v>270193868</v>
      </c>
      <c r="J541" s="66">
        <f t="shared" ref="J541" si="815">IFERROR(I541/I542,"-")</f>
        <v>3.0107428215548591E-2</v>
      </c>
      <c r="K541" s="67">
        <f t="shared" ref="K541" si="816">IFERROR(I541/E532,"-")</f>
        <v>24079.30380536494</v>
      </c>
    </row>
    <row r="542" spans="2:11" ht="13.5" customHeight="1">
      <c r="B542" s="183"/>
      <c r="C542" s="183"/>
      <c r="D542" s="184"/>
      <c r="E542" s="181"/>
      <c r="F542" s="116" t="s">
        <v>156</v>
      </c>
      <c r="G542" s="91"/>
      <c r="H542" s="117"/>
      <c r="I542" s="68">
        <v>8974325740</v>
      </c>
      <c r="J542" s="69" t="s">
        <v>92</v>
      </c>
      <c r="K542" s="34">
        <f>IFERROR(I542/E532,"-")</f>
        <v>799779.49737100082</v>
      </c>
    </row>
    <row r="543" spans="2:11" ht="13.5" customHeight="1">
      <c r="B543" s="183"/>
      <c r="C543" s="183"/>
      <c r="D543" s="176" t="s">
        <v>158</v>
      </c>
      <c r="E543" s="179">
        <v>11734</v>
      </c>
      <c r="F543" s="121">
        <v>1</v>
      </c>
      <c r="G543" s="88" t="s">
        <v>69</v>
      </c>
      <c r="H543" s="55" t="s">
        <v>70</v>
      </c>
      <c r="I543" s="56">
        <v>715716940</v>
      </c>
      <c r="J543" s="57">
        <f t="shared" ref="J543" si="817">IFERROR(I543/I553,"-")</f>
        <v>7.736405465165809E-2</v>
      </c>
      <c r="K543" s="58">
        <f>IFERROR(I543/E543,"-")</f>
        <v>60995.137208113178</v>
      </c>
    </row>
    <row r="544" spans="2:11" ht="13.5" customHeight="1">
      <c r="B544" s="183"/>
      <c r="C544" s="183"/>
      <c r="D544" s="177"/>
      <c r="E544" s="180"/>
      <c r="F544" s="122">
        <v>2</v>
      </c>
      <c r="G544" s="88" t="s">
        <v>77</v>
      </c>
      <c r="H544" s="59" t="s">
        <v>78</v>
      </c>
      <c r="I544" s="60">
        <v>531680714</v>
      </c>
      <c r="J544" s="61">
        <f t="shared" ref="J544" si="818">IFERROR(I544/I553,"-")</f>
        <v>5.7471010557789221E-2</v>
      </c>
      <c r="K544" s="63">
        <f t="shared" ref="K544" si="819">IFERROR(I544/E543,"-")</f>
        <v>45311.12272029998</v>
      </c>
    </row>
    <row r="545" spans="2:11" ht="13.5" customHeight="1">
      <c r="B545" s="183"/>
      <c r="C545" s="183"/>
      <c r="D545" s="177"/>
      <c r="E545" s="180"/>
      <c r="F545" s="122">
        <v>3</v>
      </c>
      <c r="G545" s="88" t="s">
        <v>71</v>
      </c>
      <c r="H545" s="59" t="s">
        <v>72</v>
      </c>
      <c r="I545" s="60">
        <v>447136468</v>
      </c>
      <c r="J545" s="61">
        <f t="shared" ref="J545" si="820">IFERROR(I545/I553,"-")</f>
        <v>4.8332361879126921E-2</v>
      </c>
      <c r="K545" s="63">
        <f t="shared" ref="K545" si="821">IFERROR(I545/E543,"-")</f>
        <v>38106.056587693878</v>
      </c>
    </row>
    <row r="546" spans="2:11" ht="13.5" customHeight="1">
      <c r="B546" s="183"/>
      <c r="C546" s="183"/>
      <c r="D546" s="177"/>
      <c r="E546" s="180"/>
      <c r="F546" s="122">
        <v>4</v>
      </c>
      <c r="G546" s="88" t="s">
        <v>73</v>
      </c>
      <c r="H546" s="59" t="s">
        <v>74</v>
      </c>
      <c r="I546" s="60">
        <v>432743470</v>
      </c>
      <c r="J546" s="61">
        <f t="shared" ref="J546" si="822">IFERROR(I546/I553,"-")</f>
        <v>4.6776578270214149E-2</v>
      </c>
      <c r="K546" s="63">
        <f t="shared" ref="K546" si="823">IFERROR(I546/E543,"-")</f>
        <v>36879.450315322996</v>
      </c>
    </row>
    <row r="547" spans="2:11" ht="13.5" customHeight="1">
      <c r="B547" s="183"/>
      <c r="C547" s="183"/>
      <c r="D547" s="177"/>
      <c r="E547" s="180"/>
      <c r="F547" s="122">
        <v>5</v>
      </c>
      <c r="G547" s="88" t="s">
        <v>75</v>
      </c>
      <c r="H547" s="59" t="s">
        <v>76</v>
      </c>
      <c r="I547" s="60">
        <v>405724574</v>
      </c>
      <c r="J547" s="61">
        <f t="shared" ref="J547" si="824">IFERROR(I547/I553,"-")</f>
        <v>4.3856022349361604E-2</v>
      </c>
      <c r="K547" s="63">
        <f t="shared" ref="K547" si="825">IFERROR(I547/E543,"-")</f>
        <v>34576.834327595025</v>
      </c>
    </row>
    <row r="548" spans="2:11" ht="13.5" customHeight="1">
      <c r="B548" s="183"/>
      <c r="C548" s="183"/>
      <c r="D548" s="177"/>
      <c r="E548" s="180"/>
      <c r="F548" s="122">
        <v>6</v>
      </c>
      <c r="G548" s="88" t="s">
        <v>85</v>
      </c>
      <c r="H548" s="59" t="s">
        <v>86</v>
      </c>
      <c r="I548" s="60">
        <v>390899879</v>
      </c>
      <c r="J548" s="61">
        <f t="shared" ref="J548" si="826">IFERROR(I548/I553,"-")</f>
        <v>4.2253575278353106E-2</v>
      </c>
      <c r="K548" s="63">
        <f t="shared" ref="K548" si="827">IFERROR(I548/E543,"-")</f>
        <v>33313.437787625706</v>
      </c>
    </row>
    <row r="549" spans="2:11" ht="13.5" customHeight="1">
      <c r="B549" s="183"/>
      <c r="C549" s="183"/>
      <c r="D549" s="177"/>
      <c r="E549" s="180"/>
      <c r="F549" s="122">
        <v>7</v>
      </c>
      <c r="G549" s="88" t="s">
        <v>81</v>
      </c>
      <c r="H549" s="59" t="s">
        <v>82</v>
      </c>
      <c r="I549" s="60">
        <v>313360954</v>
      </c>
      <c r="J549" s="61">
        <f t="shared" ref="J549" si="828">IFERROR(I549/I553,"-")</f>
        <v>3.387215338364314E-2</v>
      </c>
      <c r="K549" s="63">
        <f t="shared" ref="K549" si="829">IFERROR(I549/E543,"-")</f>
        <v>26705.382137378558</v>
      </c>
    </row>
    <row r="550" spans="2:11" ht="13.5" customHeight="1">
      <c r="B550" s="183"/>
      <c r="C550" s="183"/>
      <c r="D550" s="177"/>
      <c r="E550" s="180"/>
      <c r="F550" s="122">
        <v>8</v>
      </c>
      <c r="G550" s="88" t="s">
        <v>90</v>
      </c>
      <c r="H550" s="59" t="s">
        <v>91</v>
      </c>
      <c r="I550" s="60">
        <v>291798054</v>
      </c>
      <c r="J550" s="61">
        <f t="shared" ref="J550" si="830">IFERROR(I550/I553,"-")</f>
        <v>3.1541352922153106E-2</v>
      </c>
      <c r="K550" s="63">
        <f t="shared" ref="K550" si="831">IFERROR(I550/E543,"-")</f>
        <v>24867.739389807397</v>
      </c>
    </row>
    <row r="551" spans="2:11" ht="13.5" customHeight="1">
      <c r="B551" s="183"/>
      <c r="C551" s="183"/>
      <c r="D551" s="177"/>
      <c r="E551" s="180"/>
      <c r="F551" s="122">
        <v>9</v>
      </c>
      <c r="G551" s="88" t="s">
        <v>79</v>
      </c>
      <c r="H551" s="59" t="s">
        <v>80</v>
      </c>
      <c r="I551" s="60">
        <v>261174814</v>
      </c>
      <c r="J551" s="61">
        <f t="shared" ref="J551" si="832">IFERROR(I551/I553,"-")</f>
        <v>2.8231192325743521E-2</v>
      </c>
      <c r="K551" s="63">
        <f t="shared" ref="K551" si="833">IFERROR(I551/E543,"-")</f>
        <v>22257.952445883755</v>
      </c>
    </row>
    <row r="552" spans="2:11" ht="13.5" customHeight="1">
      <c r="B552" s="183"/>
      <c r="C552" s="183"/>
      <c r="D552" s="177"/>
      <c r="E552" s="180"/>
      <c r="F552" s="123">
        <v>10</v>
      </c>
      <c r="G552" s="88" t="s">
        <v>83</v>
      </c>
      <c r="H552" s="64" t="s">
        <v>84</v>
      </c>
      <c r="I552" s="65">
        <v>238960988</v>
      </c>
      <c r="J552" s="66">
        <f t="shared" ref="J552" si="834">IFERROR(I552/I553,"-")</f>
        <v>2.583003126242368E-2</v>
      </c>
      <c r="K552" s="67">
        <f t="shared" ref="K552" si="835">IFERROR(I552/E543,"-")</f>
        <v>20364.836202488495</v>
      </c>
    </row>
    <row r="553" spans="2:11" ht="13.5" customHeight="1">
      <c r="B553" s="184"/>
      <c r="C553" s="184"/>
      <c r="D553" s="178"/>
      <c r="E553" s="181"/>
      <c r="F553" s="116" t="s">
        <v>156</v>
      </c>
      <c r="G553" s="91"/>
      <c r="H553" s="117"/>
      <c r="I553" s="68">
        <v>9251285280</v>
      </c>
      <c r="J553" s="69" t="s">
        <v>92</v>
      </c>
      <c r="K553" s="34">
        <f>IFERROR(I553/E543,"-")</f>
        <v>788417.01721493097</v>
      </c>
    </row>
    <row r="554" spans="2:11" ht="13.5" customHeight="1">
      <c r="B554" s="182">
        <v>11</v>
      </c>
      <c r="C554" s="182" t="s">
        <v>130</v>
      </c>
      <c r="D554" s="182" t="s">
        <v>54</v>
      </c>
      <c r="E554" s="179">
        <v>12090</v>
      </c>
      <c r="F554" s="113">
        <v>1</v>
      </c>
      <c r="G554" s="87" t="s">
        <v>69</v>
      </c>
      <c r="H554" s="55" t="s">
        <v>70</v>
      </c>
      <c r="I554" s="56">
        <v>647749120</v>
      </c>
      <c r="J554" s="57">
        <f t="shared" ref="J554" si="836">IFERROR(I554/I564,"-")</f>
        <v>6.8857633689996131E-2</v>
      </c>
      <c r="K554" s="58">
        <f>IFERROR(I554/E554,"-")</f>
        <v>53577.263854425146</v>
      </c>
    </row>
    <row r="555" spans="2:11" ht="13.5" customHeight="1">
      <c r="B555" s="183"/>
      <c r="C555" s="183"/>
      <c r="D555" s="183"/>
      <c r="E555" s="180"/>
      <c r="F555" s="114">
        <v>2</v>
      </c>
      <c r="G555" s="88" t="s">
        <v>77</v>
      </c>
      <c r="H555" s="59" t="s">
        <v>78</v>
      </c>
      <c r="I555" s="60">
        <v>507537533</v>
      </c>
      <c r="J555" s="61">
        <f t="shared" ref="J555" si="837">IFERROR(I555/I564,"-")</f>
        <v>5.3952730234875998E-2</v>
      </c>
      <c r="K555" s="63">
        <f>IFERROR(I555/E554,"-")</f>
        <v>41979.944830438377</v>
      </c>
    </row>
    <row r="556" spans="2:11" ht="13.5" customHeight="1">
      <c r="B556" s="183"/>
      <c r="C556" s="183"/>
      <c r="D556" s="183"/>
      <c r="E556" s="180"/>
      <c r="F556" s="114">
        <v>3</v>
      </c>
      <c r="G556" s="89">
        <v>1402</v>
      </c>
      <c r="H556" s="59" t="s">
        <v>72</v>
      </c>
      <c r="I556" s="60">
        <v>489587229</v>
      </c>
      <c r="J556" s="61">
        <f t="shared" ref="J556" si="838">IFERROR(I556/I564,"-")</f>
        <v>5.2044560205318766E-2</v>
      </c>
      <c r="K556" s="63">
        <f>IFERROR(I556/E554,"-")</f>
        <v>40495.221588089327</v>
      </c>
    </row>
    <row r="557" spans="2:11" ht="13.5" customHeight="1">
      <c r="B557" s="183"/>
      <c r="C557" s="183"/>
      <c r="D557" s="183"/>
      <c r="E557" s="180"/>
      <c r="F557" s="114">
        <v>4</v>
      </c>
      <c r="G557" s="88">
        <v>1901</v>
      </c>
      <c r="H557" s="59" t="s">
        <v>76</v>
      </c>
      <c r="I557" s="60">
        <v>453452711</v>
      </c>
      <c r="J557" s="61">
        <f t="shared" ref="J557" si="839">IFERROR(I557/I564,"-")</f>
        <v>4.8203354826284718E-2</v>
      </c>
      <c r="K557" s="63">
        <f>IFERROR(I557/E554,"-")</f>
        <v>37506.427708850293</v>
      </c>
    </row>
    <row r="558" spans="2:11" ht="13.5" customHeight="1">
      <c r="B558" s="183"/>
      <c r="C558" s="183"/>
      <c r="D558" s="183"/>
      <c r="E558" s="180"/>
      <c r="F558" s="114">
        <v>5</v>
      </c>
      <c r="G558" s="88">
        <v>1113</v>
      </c>
      <c r="H558" s="59" t="s">
        <v>74</v>
      </c>
      <c r="I558" s="60">
        <v>438590131</v>
      </c>
      <c r="J558" s="61">
        <f t="shared" ref="J558" si="840">IFERROR(I558/I564,"-")</f>
        <v>4.6623418925594858E-2</v>
      </c>
      <c r="K558" s="63">
        <f>IFERROR(I558/E554,"-")</f>
        <v>36277.09933829611</v>
      </c>
    </row>
    <row r="559" spans="2:11" ht="13.5" customHeight="1">
      <c r="B559" s="183"/>
      <c r="C559" s="183"/>
      <c r="D559" s="183"/>
      <c r="E559" s="180"/>
      <c r="F559" s="114">
        <v>6</v>
      </c>
      <c r="G559" s="88" t="s">
        <v>79</v>
      </c>
      <c r="H559" s="59" t="s">
        <v>80</v>
      </c>
      <c r="I559" s="60">
        <v>343575846</v>
      </c>
      <c r="J559" s="61">
        <f t="shared" ref="J559" si="841">IFERROR(I559/I564,"-")</f>
        <v>3.6523121403234819E-2</v>
      </c>
      <c r="K559" s="63">
        <f>IFERROR(I559/E554,"-")</f>
        <v>28418.1841191067</v>
      </c>
    </row>
    <row r="560" spans="2:11" ht="13.5" customHeight="1">
      <c r="B560" s="183"/>
      <c r="C560" s="183"/>
      <c r="D560" s="183"/>
      <c r="E560" s="180"/>
      <c r="F560" s="114">
        <v>7</v>
      </c>
      <c r="G560" s="89" t="s">
        <v>81</v>
      </c>
      <c r="H560" s="59" t="s">
        <v>82</v>
      </c>
      <c r="I560" s="60">
        <v>312121825</v>
      </c>
      <c r="J560" s="61">
        <f t="shared" ref="J560" si="842">IFERROR(I560/I564,"-")</f>
        <v>3.3179466600437954E-2</v>
      </c>
      <c r="K560" s="63">
        <f>IFERROR(I560/E554,"-")</f>
        <v>25816.52812241522</v>
      </c>
    </row>
    <row r="561" spans="2:11" ht="13.5" customHeight="1">
      <c r="B561" s="183"/>
      <c r="C561" s="183"/>
      <c r="D561" s="183"/>
      <c r="E561" s="180"/>
      <c r="F561" s="114">
        <v>8</v>
      </c>
      <c r="G561" s="89" t="s">
        <v>83</v>
      </c>
      <c r="H561" s="59" t="s">
        <v>84</v>
      </c>
      <c r="I561" s="60">
        <v>286095565</v>
      </c>
      <c r="J561" s="61">
        <f t="shared" ref="J561" si="843">IFERROR(I561/I564,"-")</f>
        <v>3.0412798731555942E-2</v>
      </c>
      <c r="K561" s="63">
        <f>IFERROR(I561/E554,"-")</f>
        <v>23663.818444995864</v>
      </c>
    </row>
    <row r="562" spans="2:11" ht="13.5" customHeight="1">
      <c r="B562" s="183"/>
      <c r="C562" s="183"/>
      <c r="D562" s="183"/>
      <c r="E562" s="180"/>
      <c r="F562" s="114">
        <v>9</v>
      </c>
      <c r="G562" s="89">
        <v>1303</v>
      </c>
      <c r="H562" s="59" t="s">
        <v>94</v>
      </c>
      <c r="I562" s="60">
        <v>274688491</v>
      </c>
      <c r="J562" s="61">
        <f t="shared" ref="J562" si="844">IFERROR(I562/I564,"-")</f>
        <v>2.9200193266392702E-2</v>
      </c>
      <c r="K562" s="63">
        <f>IFERROR(I562/E554,"-")</f>
        <v>22720.3052936311</v>
      </c>
    </row>
    <row r="563" spans="2:11" ht="13.5" customHeight="1">
      <c r="B563" s="183"/>
      <c r="C563" s="183"/>
      <c r="D563" s="183"/>
      <c r="E563" s="180"/>
      <c r="F563" s="115">
        <v>10</v>
      </c>
      <c r="G563" s="90">
        <v>1309</v>
      </c>
      <c r="H563" s="64" t="s">
        <v>88</v>
      </c>
      <c r="I563" s="65">
        <v>250970515</v>
      </c>
      <c r="J563" s="66">
        <f t="shared" ref="J563" si="845">IFERROR(I563/I564,"-")</f>
        <v>2.6678902765409667E-2</v>
      </c>
      <c r="K563" s="67">
        <f>IFERROR(I563/E554,"-")</f>
        <v>20758.520678246485</v>
      </c>
    </row>
    <row r="564" spans="2:11" ht="13.5" customHeight="1">
      <c r="B564" s="183"/>
      <c r="C564" s="183"/>
      <c r="D564" s="184"/>
      <c r="E564" s="181"/>
      <c r="F564" s="116" t="s">
        <v>156</v>
      </c>
      <c r="G564" s="91"/>
      <c r="H564" s="117"/>
      <c r="I564" s="68">
        <v>9407077840</v>
      </c>
      <c r="J564" s="69" t="s">
        <v>92</v>
      </c>
      <c r="K564" s="34">
        <f>IFERROR(I564/E554,"-")</f>
        <v>778087.49710504548</v>
      </c>
    </row>
    <row r="565" spans="2:11" ht="13.5" customHeight="1">
      <c r="B565" s="183"/>
      <c r="C565" s="183"/>
      <c r="D565" s="182" t="s">
        <v>55</v>
      </c>
      <c r="E565" s="179">
        <v>12392</v>
      </c>
      <c r="F565" s="113">
        <v>1</v>
      </c>
      <c r="G565" s="87" t="s">
        <v>69</v>
      </c>
      <c r="H565" s="55" t="s">
        <v>70</v>
      </c>
      <c r="I565" s="56">
        <v>656653790</v>
      </c>
      <c r="J565" s="57">
        <f t="shared" ref="J565" si="846">IFERROR(I565/I575,"-")</f>
        <v>7.0681310196745561E-2</v>
      </c>
      <c r="K565" s="58">
        <f>IFERROR(I565/E565,"-")</f>
        <v>52990.137992253069</v>
      </c>
    </row>
    <row r="566" spans="2:11" ht="13.5" customHeight="1">
      <c r="B566" s="183"/>
      <c r="C566" s="183"/>
      <c r="D566" s="183"/>
      <c r="E566" s="180"/>
      <c r="F566" s="114">
        <v>2</v>
      </c>
      <c r="G566" s="88" t="s">
        <v>77</v>
      </c>
      <c r="H566" s="59" t="s">
        <v>78</v>
      </c>
      <c r="I566" s="60">
        <v>537860833</v>
      </c>
      <c r="J566" s="61">
        <f t="shared" ref="J566" si="847">IFERROR(I566/I575,"-")</f>
        <v>5.7894599801141734E-2</v>
      </c>
      <c r="K566" s="63">
        <f t="shared" ref="K566" si="848">IFERROR(I566/E565,"-")</f>
        <v>43403.876129761135</v>
      </c>
    </row>
    <row r="567" spans="2:11" ht="13.5" customHeight="1">
      <c r="B567" s="183"/>
      <c r="C567" s="183"/>
      <c r="D567" s="183"/>
      <c r="E567" s="180"/>
      <c r="F567" s="114">
        <v>3</v>
      </c>
      <c r="G567" s="88" t="s">
        <v>71</v>
      </c>
      <c r="H567" s="59" t="s">
        <v>72</v>
      </c>
      <c r="I567" s="60">
        <v>500089504</v>
      </c>
      <c r="J567" s="61">
        <f t="shared" ref="J567" si="849">IFERROR(I567/I575,"-")</f>
        <v>5.3828945932620956E-2</v>
      </c>
      <c r="K567" s="63">
        <f t="shared" ref="K567" si="850">IFERROR(I567/E565,"-")</f>
        <v>40355.834732085219</v>
      </c>
    </row>
    <row r="568" spans="2:11" ht="13.5" customHeight="1">
      <c r="B568" s="183"/>
      <c r="C568" s="183"/>
      <c r="D568" s="183"/>
      <c r="E568" s="180"/>
      <c r="F568" s="114">
        <v>4</v>
      </c>
      <c r="G568" s="88" t="s">
        <v>75</v>
      </c>
      <c r="H568" s="59" t="s">
        <v>76</v>
      </c>
      <c r="I568" s="60">
        <v>450263607</v>
      </c>
      <c r="J568" s="61">
        <f t="shared" ref="J568" si="851">IFERROR(I568/I575,"-")</f>
        <v>4.846575495539672E-2</v>
      </c>
      <c r="K568" s="63">
        <f t="shared" ref="K568" si="852">IFERROR(I568/E565,"-")</f>
        <v>36335.023160103294</v>
      </c>
    </row>
    <row r="569" spans="2:11" ht="13.5" customHeight="1">
      <c r="B569" s="183"/>
      <c r="C569" s="183"/>
      <c r="D569" s="183"/>
      <c r="E569" s="180"/>
      <c r="F569" s="114">
        <v>5</v>
      </c>
      <c r="G569" s="89" t="s">
        <v>73</v>
      </c>
      <c r="H569" s="59" t="s">
        <v>74</v>
      </c>
      <c r="I569" s="60">
        <v>442870283</v>
      </c>
      <c r="J569" s="61">
        <f t="shared" ref="J569" si="853">IFERROR(I569/I575,"-")</f>
        <v>4.7669947735538835E-2</v>
      </c>
      <c r="K569" s="63">
        <f t="shared" ref="K569" si="854">IFERROR(I569/E565,"-")</f>
        <v>35738.402437056167</v>
      </c>
    </row>
    <row r="570" spans="2:11" ht="13.5" customHeight="1">
      <c r="B570" s="183"/>
      <c r="C570" s="183"/>
      <c r="D570" s="183"/>
      <c r="E570" s="180"/>
      <c r="F570" s="114">
        <v>6</v>
      </c>
      <c r="G570" s="88" t="s">
        <v>79</v>
      </c>
      <c r="H570" s="59" t="s">
        <v>80</v>
      </c>
      <c r="I570" s="60">
        <v>331712199</v>
      </c>
      <c r="J570" s="61">
        <f t="shared" ref="J570" si="855">IFERROR(I570/I575,"-")</f>
        <v>3.57050445617067E-2</v>
      </c>
      <c r="K570" s="63">
        <f t="shared" ref="K570" si="856">IFERROR(I570/E565,"-")</f>
        <v>26768.253631375082</v>
      </c>
    </row>
    <row r="571" spans="2:11" ht="13.5" customHeight="1">
      <c r="B571" s="183"/>
      <c r="C571" s="183"/>
      <c r="D571" s="183"/>
      <c r="E571" s="180"/>
      <c r="F571" s="114">
        <v>7</v>
      </c>
      <c r="G571" s="89" t="s">
        <v>81</v>
      </c>
      <c r="H571" s="59" t="s">
        <v>82</v>
      </c>
      <c r="I571" s="60">
        <v>307676179</v>
      </c>
      <c r="J571" s="61">
        <f t="shared" ref="J571" si="857">IFERROR(I571/I575,"-")</f>
        <v>3.3117840449909557E-2</v>
      </c>
      <c r="K571" s="63">
        <f t="shared" ref="K571" si="858">IFERROR(I571/E565,"-")</f>
        <v>24828.613540994189</v>
      </c>
    </row>
    <row r="572" spans="2:11" ht="13.5" customHeight="1">
      <c r="B572" s="183"/>
      <c r="C572" s="183"/>
      <c r="D572" s="183"/>
      <c r="E572" s="180"/>
      <c r="F572" s="114">
        <v>8</v>
      </c>
      <c r="G572" s="89" t="s">
        <v>83</v>
      </c>
      <c r="H572" s="59" t="s">
        <v>84</v>
      </c>
      <c r="I572" s="60">
        <v>280644962</v>
      </c>
      <c r="J572" s="61">
        <f t="shared" ref="J572" si="859">IFERROR(I572/I575,"-")</f>
        <v>3.0208237455350517E-2</v>
      </c>
      <c r="K572" s="63">
        <f t="shared" ref="K572" si="860">IFERROR(I572/E565,"-")</f>
        <v>22647.269367333764</v>
      </c>
    </row>
    <row r="573" spans="2:11" ht="13.5" customHeight="1">
      <c r="B573" s="183"/>
      <c r="C573" s="183"/>
      <c r="D573" s="183"/>
      <c r="E573" s="180"/>
      <c r="F573" s="114">
        <v>9</v>
      </c>
      <c r="G573" s="89" t="s">
        <v>90</v>
      </c>
      <c r="H573" s="59" t="s">
        <v>91</v>
      </c>
      <c r="I573" s="60">
        <v>265167546</v>
      </c>
      <c r="J573" s="61">
        <f t="shared" ref="J573" si="861">IFERROR(I573/I575,"-")</f>
        <v>2.8542269698825312E-2</v>
      </c>
      <c r="K573" s="63">
        <f t="shared" ref="K573" si="862">IFERROR(I573/E565,"-")</f>
        <v>21398.284861200777</v>
      </c>
    </row>
    <row r="574" spans="2:11" ht="13.5" customHeight="1">
      <c r="B574" s="183"/>
      <c r="C574" s="183"/>
      <c r="D574" s="183"/>
      <c r="E574" s="180"/>
      <c r="F574" s="115">
        <v>10</v>
      </c>
      <c r="G574" s="90" t="s">
        <v>97</v>
      </c>
      <c r="H574" s="64" t="s">
        <v>98</v>
      </c>
      <c r="I574" s="65">
        <v>254709281</v>
      </c>
      <c r="J574" s="66">
        <f t="shared" ref="J574" si="863">IFERROR(I574/I575,"-")</f>
        <v>2.7416556448034864E-2</v>
      </c>
      <c r="K574" s="67">
        <f t="shared" ref="K574" si="864">IFERROR(I574/E565,"-")</f>
        <v>20554.331907682375</v>
      </c>
    </row>
    <row r="575" spans="2:11" ht="13.5" customHeight="1">
      <c r="B575" s="183"/>
      <c r="C575" s="183"/>
      <c r="D575" s="184"/>
      <c r="E575" s="181"/>
      <c r="F575" s="116" t="s">
        <v>156</v>
      </c>
      <c r="G575" s="91"/>
      <c r="H575" s="117"/>
      <c r="I575" s="68">
        <v>9290345470</v>
      </c>
      <c r="J575" s="69" t="s">
        <v>92</v>
      </c>
      <c r="K575" s="34">
        <f t="shared" ref="K575" si="865">IFERROR(I575/E565,"-")</f>
        <v>749705.08957391861</v>
      </c>
    </row>
    <row r="576" spans="2:11" ht="13.5" customHeight="1">
      <c r="B576" s="183"/>
      <c r="C576" s="183"/>
      <c r="D576" s="182" t="s">
        <v>56</v>
      </c>
      <c r="E576" s="179">
        <v>12953</v>
      </c>
      <c r="F576" s="113">
        <v>1</v>
      </c>
      <c r="G576" s="87" t="s">
        <v>69</v>
      </c>
      <c r="H576" s="55" t="s">
        <v>70</v>
      </c>
      <c r="I576" s="56">
        <v>664562355</v>
      </c>
      <c r="J576" s="57">
        <f t="shared" ref="J576" si="866">IFERROR(I576/I586,"-")</f>
        <v>6.9085698390677977E-2</v>
      </c>
      <c r="K576" s="58">
        <f>IFERROR(I576/E576,"-")</f>
        <v>51305.670887053195</v>
      </c>
    </row>
    <row r="577" spans="2:11" ht="13.5" customHeight="1">
      <c r="B577" s="183"/>
      <c r="C577" s="183"/>
      <c r="D577" s="183"/>
      <c r="E577" s="180"/>
      <c r="F577" s="114">
        <v>2</v>
      </c>
      <c r="G577" s="88" t="s">
        <v>77</v>
      </c>
      <c r="H577" s="59" t="s">
        <v>78</v>
      </c>
      <c r="I577" s="60">
        <v>559257030</v>
      </c>
      <c r="J577" s="61">
        <f t="shared" ref="J577" si="867">IFERROR(I577/I586,"-")</f>
        <v>5.8138506051018113E-2</v>
      </c>
      <c r="K577" s="63">
        <f t="shared" ref="K577" si="868">IFERROR(I577/E576,"-")</f>
        <v>43175.868910677062</v>
      </c>
    </row>
    <row r="578" spans="2:11" ht="13.5" customHeight="1">
      <c r="B578" s="183"/>
      <c r="C578" s="183"/>
      <c r="D578" s="183"/>
      <c r="E578" s="180"/>
      <c r="F578" s="114">
        <v>3</v>
      </c>
      <c r="G578" s="88" t="s">
        <v>71</v>
      </c>
      <c r="H578" s="59" t="s">
        <v>72</v>
      </c>
      <c r="I578" s="60">
        <v>513694953</v>
      </c>
      <c r="J578" s="61">
        <f t="shared" ref="J578" si="869">IFERROR(I578/I586,"-")</f>
        <v>5.3402023633691224E-2</v>
      </c>
      <c r="K578" s="63">
        <f t="shared" ref="K578" si="870">IFERROR(I578/E576,"-")</f>
        <v>39658.376669497411</v>
      </c>
    </row>
    <row r="579" spans="2:11" ht="13.5" customHeight="1">
      <c r="B579" s="183"/>
      <c r="C579" s="183"/>
      <c r="D579" s="183"/>
      <c r="E579" s="180"/>
      <c r="F579" s="114">
        <v>4</v>
      </c>
      <c r="G579" s="88" t="s">
        <v>73</v>
      </c>
      <c r="H579" s="59" t="s">
        <v>74</v>
      </c>
      <c r="I579" s="60">
        <v>473362759</v>
      </c>
      <c r="J579" s="61">
        <f t="shared" ref="J579" si="871">IFERROR(I579/I586,"-")</f>
        <v>4.9209222508026638E-2</v>
      </c>
      <c r="K579" s="63">
        <f t="shared" ref="K579" si="872">IFERROR(I579/E576,"-")</f>
        <v>36544.642862657296</v>
      </c>
    </row>
    <row r="580" spans="2:11" ht="13.5" customHeight="1">
      <c r="B580" s="183"/>
      <c r="C580" s="183"/>
      <c r="D580" s="183"/>
      <c r="E580" s="180"/>
      <c r="F580" s="114">
        <v>5</v>
      </c>
      <c r="G580" s="89" t="s">
        <v>75</v>
      </c>
      <c r="H580" s="59" t="s">
        <v>76</v>
      </c>
      <c r="I580" s="60">
        <v>426420203</v>
      </c>
      <c r="J580" s="61">
        <f t="shared" ref="J580" si="873">IFERROR(I580/I586,"-")</f>
        <v>4.4329230072247587E-2</v>
      </c>
      <c r="K580" s="63">
        <f t="shared" ref="K580" si="874">IFERROR(I580/E576,"-")</f>
        <v>32920.574615919089</v>
      </c>
    </row>
    <row r="581" spans="2:11" ht="13.5" customHeight="1">
      <c r="B581" s="183"/>
      <c r="C581" s="183"/>
      <c r="D581" s="183"/>
      <c r="E581" s="180"/>
      <c r="F581" s="114">
        <v>6</v>
      </c>
      <c r="G581" s="89" t="s">
        <v>79</v>
      </c>
      <c r="H581" s="59" t="s">
        <v>80</v>
      </c>
      <c r="I581" s="60">
        <v>331876527</v>
      </c>
      <c r="J581" s="61">
        <f t="shared" ref="J581" si="875">IFERROR(I581/I586,"-")</f>
        <v>3.4500783071390942E-2</v>
      </c>
      <c r="K581" s="63">
        <f t="shared" ref="K581" si="876">IFERROR(I581/E576,"-")</f>
        <v>25621.59553771327</v>
      </c>
    </row>
    <row r="582" spans="2:11" ht="13.5" customHeight="1">
      <c r="B582" s="183"/>
      <c r="C582" s="183"/>
      <c r="D582" s="183"/>
      <c r="E582" s="180"/>
      <c r="F582" s="114">
        <v>7</v>
      </c>
      <c r="G582" s="89" t="s">
        <v>81</v>
      </c>
      <c r="H582" s="59" t="s">
        <v>82</v>
      </c>
      <c r="I582" s="60">
        <v>325273707</v>
      </c>
      <c r="J582" s="61">
        <f t="shared" ref="J582" si="877">IFERROR(I582/I586,"-")</f>
        <v>3.3814375802583278E-2</v>
      </c>
      <c r="K582" s="63">
        <f t="shared" ref="K582" si="878">IFERROR(I582/E576,"-")</f>
        <v>25111.843356751331</v>
      </c>
    </row>
    <row r="583" spans="2:11" ht="13.5" customHeight="1">
      <c r="B583" s="183"/>
      <c r="C583" s="183"/>
      <c r="D583" s="183"/>
      <c r="E583" s="180"/>
      <c r="F583" s="114">
        <v>8</v>
      </c>
      <c r="G583" s="89" t="s">
        <v>90</v>
      </c>
      <c r="H583" s="59" t="s">
        <v>91</v>
      </c>
      <c r="I583" s="60">
        <v>318188106</v>
      </c>
      <c r="J583" s="61">
        <f t="shared" ref="J583" si="879">IFERROR(I583/I586,"-")</f>
        <v>3.3077780222169027E-2</v>
      </c>
      <c r="K583" s="63">
        <f t="shared" ref="K583" si="880">IFERROR(I583/E576,"-")</f>
        <v>24564.819424071644</v>
      </c>
    </row>
    <row r="584" spans="2:11" ht="13.5" customHeight="1">
      <c r="B584" s="183"/>
      <c r="C584" s="183"/>
      <c r="D584" s="183"/>
      <c r="E584" s="180"/>
      <c r="F584" s="114">
        <v>9</v>
      </c>
      <c r="G584" s="88" t="s">
        <v>83</v>
      </c>
      <c r="H584" s="59" t="s">
        <v>84</v>
      </c>
      <c r="I584" s="60">
        <v>282540500</v>
      </c>
      <c r="J584" s="61">
        <f t="shared" ref="J584" si="881">IFERROR(I584/I586,"-")</f>
        <v>2.9371973328449142E-2</v>
      </c>
      <c r="K584" s="63">
        <f t="shared" ref="K584" si="882">IFERROR(I584/E576,"-")</f>
        <v>21812.746081988727</v>
      </c>
    </row>
    <row r="585" spans="2:11" ht="13.5" customHeight="1">
      <c r="B585" s="183"/>
      <c r="C585" s="183"/>
      <c r="D585" s="183"/>
      <c r="E585" s="180"/>
      <c r="F585" s="115">
        <v>10</v>
      </c>
      <c r="G585" s="90" t="s">
        <v>97</v>
      </c>
      <c r="H585" s="64" t="s">
        <v>98</v>
      </c>
      <c r="I585" s="65">
        <v>245928091</v>
      </c>
      <c r="J585" s="66">
        <f t="shared" ref="J585" si="883">IFERROR(I585/I586,"-")</f>
        <v>2.5565868714638836E-2</v>
      </c>
      <c r="K585" s="67">
        <f t="shared" ref="K585" si="884">IFERROR(I585/E576,"-")</f>
        <v>18986.187832934454</v>
      </c>
    </row>
    <row r="586" spans="2:11" ht="13.5" customHeight="1">
      <c r="B586" s="183"/>
      <c r="C586" s="183"/>
      <c r="D586" s="184"/>
      <c r="E586" s="181"/>
      <c r="F586" s="116" t="s">
        <v>156</v>
      </c>
      <c r="G586" s="91"/>
      <c r="H586" s="117"/>
      <c r="I586" s="68">
        <v>9619391140</v>
      </c>
      <c r="J586" s="69" t="s">
        <v>92</v>
      </c>
      <c r="K586" s="34">
        <f>IFERROR(I586/E576,"-")</f>
        <v>742638.08692966879</v>
      </c>
    </row>
    <row r="587" spans="2:11" ht="13.5" customHeight="1">
      <c r="B587" s="183"/>
      <c r="C587" s="183"/>
      <c r="D587" s="182" t="s">
        <v>157</v>
      </c>
      <c r="E587" s="179">
        <v>13662</v>
      </c>
      <c r="F587" s="121">
        <v>1</v>
      </c>
      <c r="G587" s="88" t="s">
        <v>69</v>
      </c>
      <c r="H587" s="55" t="s">
        <v>70</v>
      </c>
      <c r="I587" s="56">
        <v>714199927</v>
      </c>
      <c r="J587" s="57">
        <f t="shared" ref="J587" si="885">IFERROR(I587/I597,"-")</f>
        <v>7.0396917188769226E-2</v>
      </c>
      <c r="K587" s="58">
        <f>IFERROR(I587/E587,"-")</f>
        <v>52276.381715707801</v>
      </c>
    </row>
    <row r="588" spans="2:11" ht="13.5" customHeight="1">
      <c r="B588" s="183"/>
      <c r="C588" s="183"/>
      <c r="D588" s="183"/>
      <c r="E588" s="180"/>
      <c r="F588" s="122">
        <v>2</v>
      </c>
      <c r="G588" s="88" t="s">
        <v>77</v>
      </c>
      <c r="H588" s="59" t="s">
        <v>78</v>
      </c>
      <c r="I588" s="60">
        <v>611407586</v>
      </c>
      <c r="J588" s="61">
        <f t="shared" ref="J588" si="886">IFERROR(I588/I597,"-")</f>
        <v>6.0264930831093876E-2</v>
      </c>
      <c r="K588" s="63">
        <f t="shared" ref="K588" si="887">IFERROR(I588/E587,"-")</f>
        <v>44752.42175376958</v>
      </c>
    </row>
    <row r="589" spans="2:11" ht="13.5" customHeight="1">
      <c r="B589" s="183"/>
      <c r="C589" s="183"/>
      <c r="D589" s="183"/>
      <c r="E589" s="180"/>
      <c r="F589" s="122">
        <v>3</v>
      </c>
      <c r="G589" s="88" t="s">
        <v>71</v>
      </c>
      <c r="H589" s="59" t="s">
        <v>72</v>
      </c>
      <c r="I589" s="60">
        <v>515521168</v>
      </c>
      <c r="J589" s="61">
        <f t="shared" ref="J589" si="888">IFERROR(I589/I597,"-")</f>
        <v>5.0813644192312532E-2</v>
      </c>
      <c r="K589" s="63">
        <f t="shared" ref="K589" si="889">IFERROR(I589/E587,"-")</f>
        <v>37733.945835163227</v>
      </c>
    </row>
    <row r="590" spans="2:11" ht="13.5" customHeight="1">
      <c r="B590" s="183"/>
      <c r="C590" s="183"/>
      <c r="D590" s="183"/>
      <c r="E590" s="180"/>
      <c r="F590" s="122">
        <v>4</v>
      </c>
      <c r="G590" s="88" t="s">
        <v>73</v>
      </c>
      <c r="H590" s="59" t="s">
        <v>74</v>
      </c>
      <c r="I590" s="60">
        <v>489738966</v>
      </c>
      <c r="J590" s="61">
        <f t="shared" ref="J590" si="890">IFERROR(I590/I597,"-")</f>
        <v>4.8272356423267271E-2</v>
      </c>
      <c r="K590" s="63">
        <f t="shared" ref="K590" si="891">IFERROR(I590/E587,"-")</f>
        <v>35846.798858146685</v>
      </c>
    </row>
    <row r="591" spans="2:11" ht="13.5" customHeight="1">
      <c r="B591" s="183"/>
      <c r="C591" s="183"/>
      <c r="D591" s="183"/>
      <c r="E591" s="180"/>
      <c r="F591" s="122">
        <v>5</v>
      </c>
      <c r="G591" s="88" t="s">
        <v>75</v>
      </c>
      <c r="H591" s="59" t="s">
        <v>76</v>
      </c>
      <c r="I591" s="60">
        <v>458360557</v>
      </c>
      <c r="J591" s="61">
        <f t="shared" ref="J591" si="892">IFERROR(I591/I597,"-")</f>
        <v>4.5179464396286804E-2</v>
      </c>
      <c r="K591" s="63">
        <f t="shared" ref="K591" si="893">IFERROR(I591/E587,"-")</f>
        <v>33550.033450446492</v>
      </c>
    </row>
    <row r="592" spans="2:11" ht="13.5" customHeight="1">
      <c r="B592" s="183"/>
      <c r="C592" s="183"/>
      <c r="D592" s="183"/>
      <c r="E592" s="180"/>
      <c r="F592" s="122">
        <v>6</v>
      </c>
      <c r="G592" s="88" t="s">
        <v>81</v>
      </c>
      <c r="H592" s="59" t="s">
        <v>82</v>
      </c>
      <c r="I592" s="60">
        <v>350623155</v>
      </c>
      <c r="J592" s="61">
        <f t="shared" ref="J592" si="894">IFERROR(I592/I597,"-")</f>
        <v>3.4560055628513102E-2</v>
      </c>
      <c r="K592" s="63">
        <f t="shared" ref="K592" si="895">IFERROR(I592/E587,"-")</f>
        <v>25664.116161616163</v>
      </c>
    </row>
    <row r="593" spans="2:11" ht="13.5" customHeight="1">
      <c r="B593" s="183"/>
      <c r="C593" s="183"/>
      <c r="D593" s="183"/>
      <c r="E593" s="180"/>
      <c r="F593" s="122">
        <v>7</v>
      </c>
      <c r="G593" s="88" t="s">
        <v>79</v>
      </c>
      <c r="H593" s="59" t="s">
        <v>80</v>
      </c>
      <c r="I593" s="60">
        <v>344135517</v>
      </c>
      <c r="J593" s="61">
        <f t="shared" ref="J593" si="896">IFERROR(I593/I597,"-")</f>
        <v>3.3920585225659487E-2</v>
      </c>
      <c r="K593" s="63">
        <f t="shared" ref="K593" si="897">IFERROR(I593/E587,"-")</f>
        <v>25189.248792270533</v>
      </c>
    </row>
    <row r="594" spans="2:11" ht="13.5" customHeight="1">
      <c r="B594" s="183"/>
      <c r="C594" s="183"/>
      <c r="D594" s="183"/>
      <c r="E594" s="180"/>
      <c r="F594" s="122">
        <v>8</v>
      </c>
      <c r="G594" s="88" t="s">
        <v>90</v>
      </c>
      <c r="H594" s="59" t="s">
        <v>91</v>
      </c>
      <c r="I594" s="60">
        <v>322785512</v>
      </c>
      <c r="J594" s="61">
        <f t="shared" ref="J594" si="898">IFERROR(I594/I597,"-")</f>
        <v>3.1816168132986204E-2</v>
      </c>
      <c r="K594" s="63">
        <f t="shared" ref="K594" si="899">IFERROR(I594/E587,"-")</f>
        <v>23626.519689650126</v>
      </c>
    </row>
    <row r="595" spans="2:11" ht="13.5" customHeight="1">
      <c r="B595" s="183"/>
      <c r="C595" s="183"/>
      <c r="D595" s="183"/>
      <c r="E595" s="180"/>
      <c r="F595" s="122">
        <v>9</v>
      </c>
      <c r="G595" s="88" t="s">
        <v>99</v>
      </c>
      <c r="H595" s="59" t="s">
        <v>100</v>
      </c>
      <c r="I595" s="60">
        <v>311035298</v>
      </c>
      <c r="J595" s="61">
        <f t="shared" ref="J595" si="900">IFERROR(I595/I597,"-")</f>
        <v>3.0657978653210023E-2</v>
      </c>
      <c r="K595" s="63">
        <f t="shared" ref="K595" si="901">IFERROR(I595/E587,"-")</f>
        <v>22766.454252671643</v>
      </c>
    </row>
    <row r="596" spans="2:11" ht="13.5" customHeight="1">
      <c r="B596" s="183"/>
      <c r="C596" s="183"/>
      <c r="D596" s="183"/>
      <c r="E596" s="180"/>
      <c r="F596" s="123">
        <v>10</v>
      </c>
      <c r="G596" s="88" t="s">
        <v>83</v>
      </c>
      <c r="H596" s="64" t="s">
        <v>84</v>
      </c>
      <c r="I596" s="65">
        <v>277464665</v>
      </c>
      <c r="J596" s="66">
        <f t="shared" ref="J596" si="902">IFERROR(I596/I597,"-")</f>
        <v>2.7349004538353299E-2</v>
      </c>
      <c r="K596" s="67">
        <f t="shared" ref="K596" si="903">IFERROR(I596/E587,"-")</f>
        <v>20309.227419118724</v>
      </c>
    </row>
    <row r="597" spans="2:11" ht="13.5" customHeight="1">
      <c r="B597" s="183"/>
      <c r="C597" s="183"/>
      <c r="D597" s="184"/>
      <c r="E597" s="181"/>
      <c r="F597" s="116" t="s">
        <v>156</v>
      </c>
      <c r="G597" s="91"/>
      <c r="H597" s="117"/>
      <c r="I597" s="68">
        <v>10145329590</v>
      </c>
      <c r="J597" s="69" t="s">
        <v>92</v>
      </c>
      <c r="K597" s="34">
        <f>IFERROR(I597/E587,"-")</f>
        <v>742594.75845410628</v>
      </c>
    </row>
    <row r="598" spans="2:11" ht="13.5" customHeight="1">
      <c r="B598" s="183"/>
      <c r="C598" s="183"/>
      <c r="D598" s="176" t="s">
        <v>158</v>
      </c>
      <c r="E598" s="179">
        <v>14406</v>
      </c>
      <c r="F598" s="121">
        <v>1</v>
      </c>
      <c r="G598" s="88" t="s">
        <v>69</v>
      </c>
      <c r="H598" s="55" t="s">
        <v>70</v>
      </c>
      <c r="I598" s="56">
        <v>807924934</v>
      </c>
      <c r="J598" s="57">
        <f t="shared" ref="J598" si="904">IFERROR(I598/I608,"-")</f>
        <v>7.4287928686760388E-2</v>
      </c>
      <c r="K598" s="58">
        <f>IFERROR(I598/E598,"-")</f>
        <v>56082.530473413855</v>
      </c>
    </row>
    <row r="599" spans="2:11" ht="13.5" customHeight="1">
      <c r="B599" s="183"/>
      <c r="C599" s="183"/>
      <c r="D599" s="177"/>
      <c r="E599" s="180"/>
      <c r="F599" s="122">
        <v>2</v>
      </c>
      <c r="G599" s="88" t="s">
        <v>77</v>
      </c>
      <c r="H599" s="59" t="s">
        <v>78</v>
      </c>
      <c r="I599" s="60">
        <v>689089018</v>
      </c>
      <c r="J599" s="61">
        <f t="shared" ref="J599" si="905">IFERROR(I599/I608,"-")</f>
        <v>6.3361079320289615E-2</v>
      </c>
      <c r="K599" s="63">
        <f t="shared" ref="K599" si="906">IFERROR(I599/E598,"-")</f>
        <v>47833.473413855339</v>
      </c>
    </row>
    <row r="600" spans="2:11" ht="13.5" customHeight="1">
      <c r="B600" s="183"/>
      <c r="C600" s="183"/>
      <c r="D600" s="177"/>
      <c r="E600" s="180"/>
      <c r="F600" s="122">
        <v>3</v>
      </c>
      <c r="G600" s="88" t="s">
        <v>75</v>
      </c>
      <c r="H600" s="59" t="s">
        <v>76</v>
      </c>
      <c r="I600" s="60">
        <v>559512380</v>
      </c>
      <c r="J600" s="61">
        <f t="shared" ref="J600" si="907">IFERROR(I600/I608,"-")</f>
        <v>5.1446630789092077E-2</v>
      </c>
      <c r="K600" s="63">
        <f t="shared" ref="K600" si="908">IFERROR(I600/E598,"-")</f>
        <v>38838.843537414963</v>
      </c>
    </row>
    <row r="601" spans="2:11" ht="13.5" customHeight="1">
      <c r="B601" s="183"/>
      <c r="C601" s="183"/>
      <c r="D601" s="177"/>
      <c r="E601" s="180"/>
      <c r="F601" s="122">
        <v>4</v>
      </c>
      <c r="G601" s="88" t="s">
        <v>71</v>
      </c>
      <c r="H601" s="59" t="s">
        <v>72</v>
      </c>
      <c r="I601" s="60">
        <v>537735413</v>
      </c>
      <c r="J601" s="61">
        <f t="shared" ref="J601" si="909">IFERROR(I601/I608,"-")</f>
        <v>4.9444259401071597E-2</v>
      </c>
      <c r="K601" s="63">
        <f t="shared" ref="K601" si="910">IFERROR(I601/E598,"-")</f>
        <v>37327.184020546993</v>
      </c>
    </row>
    <row r="602" spans="2:11" ht="13.5" customHeight="1">
      <c r="B602" s="183"/>
      <c r="C602" s="183"/>
      <c r="D602" s="177"/>
      <c r="E602" s="180"/>
      <c r="F602" s="122">
        <v>5</v>
      </c>
      <c r="G602" s="88" t="s">
        <v>73</v>
      </c>
      <c r="H602" s="59" t="s">
        <v>74</v>
      </c>
      <c r="I602" s="60">
        <v>534172896</v>
      </c>
      <c r="J602" s="61">
        <f t="shared" ref="J602" si="911">IFERROR(I602/I608,"-")</f>
        <v>4.9116689353776367E-2</v>
      </c>
      <c r="K602" s="63">
        <f t="shared" ref="K602" si="912">IFERROR(I602/E598,"-")</f>
        <v>37079.890045814245</v>
      </c>
    </row>
    <row r="603" spans="2:11" ht="13.5" customHeight="1">
      <c r="B603" s="183"/>
      <c r="C603" s="183"/>
      <c r="D603" s="177"/>
      <c r="E603" s="180"/>
      <c r="F603" s="122">
        <v>6</v>
      </c>
      <c r="G603" s="88" t="s">
        <v>90</v>
      </c>
      <c r="H603" s="59" t="s">
        <v>91</v>
      </c>
      <c r="I603" s="60">
        <v>370998728</v>
      </c>
      <c r="J603" s="61">
        <f t="shared" ref="J603" si="913">IFERROR(I603/I608,"-")</f>
        <v>3.4112979917689752E-2</v>
      </c>
      <c r="K603" s="63">
        <f t="shared" ref="K603" si="914">IFERROR(I603/E598,"-")</f>
        <v>25753.070109676522</v>
      </c>
    </row>
    <row r="604" spans="2:11" ht="13.5" customHeight="1">
      <c r="B604" s="183"/>
      <c r="C604" s="183"/>
      <c r="D604" s="177"/>
      <c r="E604" s="180"/>
      <c r="F604" s="122">
        <v>7</v>
      </c>
      <c r="G604" s="88" t="s">
        <v>81</v>
      </c>
      <c r="H604" s="59" t="s">
        <v>82</v>
      </c>
      <c r="I604" s="60">
        <v>367098872</v>
      </c>
      <c r="J604" s="61">
        <f t="shared" ref="J604" si="915">IFERROR(I604/I608,"-")</f>
        <v>3.3754391870428627E-2</v>
      </c>
      <c r="K604" s="63">
        <f t="shared" ref="K604" si="916">IFERROR(I604/E598,"-")</f>
        <v>25482.35957240039</v>
      </c>
    </row>
    <row r="605" spans="2:11" ht="13.5" customHeight="1">
      <c r="B605" s="183"/>
      <c r="C605" s="183"/>
      <c r="D605" s="177"/>
      <c r="E605" s="180"/>
      <c r="F605" s="122">
        <v>8</v>
      </c>
      <c r="G605" s="88" t="s">
        <v>97</v>
      </c>
      <c r="H605" s="59" t="s">
        <v>98</v>
      </c>
      <c r="I605" s="60">
        <v>290597396</v>
      </c>
      <c r="J605" s="61">
        <f t="shared" ref="J605" si="917">IFERROR(I605/I608,"-")</f>
        <v>2.6720153967430681E-2</v>
      </c>
      <c r="K605" s="63">
        <f t="shared" ref="K605" si="918">IFERROR(I605/E598,"-")</f>
        <v>20171.96973483271</v>
      </c>
    </row>
    <row r="606" spans="2:11" ht="13.5" customHeight="1">
      <c r="B606" s="183"/>
      <c r="C606" s="183"/>
      <c r="D606" s="177"/>
      <c r="E606" s="180"/>
      <c r="F606" s="122">
        <v>9</v>
      </c>
      <c r="G606" s="88" t="s">
        <v>79</v>
      </c>
      <c r="H606" s="59" t="s">
        <v>80</v>
      </c>
      <c r="I606" s="60">
        <v>269270888</v>
      </c>
      <c r="J606" s="61">
        <f t="shared" ref="J606" si="919">IFERROR(I606/I608,"-")</f>
        <v>2.4759201855706865E-2</v>
      </c>
      <c r="K606" s="63">
        <f t="shared" ref="K606" si="920">IFERROR(I606/E598,"-")</f>
        <v>18691.579064278772</v>
      </c>
    </row>
    <row r="607" spans="2:11" ht="13.5" customHeight="1">
      <c r="B607" s="183"/>
      <c r="C607" s="183"/>
      <c r="D607" s="177"/>
      <c r="E607" s="180"/>
      <c r="F607" s="123">
        <v>10</v>
      </c>
      <c r="G607" s="88" t="s">
        <v>87</v>
      </c>
      <c r="H607" s="64" t="s">
        <v>88</v>
      </c>
      <c r="I607" s="65">
        <v>268676994</v>
      </c>
      <c r="J607" s="66">
        <f t="shared" ref="J607" si="921">IFERROR(I607/I608,"-")</f>
        <v>2.4704593867683689E-2</v>
      </c>
      <c r="K607" s="67">
        <f t="shared" ref="K607" si="922">IFERROR(I607/E598,"-")</f>
        <v>18650.353602665557</v>
      </c>
    </row>
    <row r="608" spans="2:11" ht="13.5" customHeight="1">
      <c r="B608" s="184"/>
      <c r="C608" s="184"/>
      <c r="D608" s="178"/>
      <c r="E608" s="181"/>
      <c r="F608" s="116" t="s">
        <v>156</v>
      </c>
      <c r="G608" s="91"/>
      <c r="H608" s="117"/>
      <c r="I608" s="68">
        <v>10875588380</v>
      </c>
      <c r="J608" s="69" t="s">
        <v>92</v>
      </c>
      <c r="K608" s="34">
        <f>IFERROR(I608/E598,"-")</f>
        <v>754934.63695682352</v>
      </c>
    </row>
    <row r="609" spans="2:11" ht="13.5" customHeight="1">
      <c r="B609" s="182">
        <v>12</v>
      </c>
      <c r="C609" s="182" t="s">
        <v>135</v>
      </c>
      <c r="D609" s="182" t="s">
        <v>54</v>
      </c>
      <c r="E609" s="179">
        <v>4569</v>
      </c>
      <c r="F609" s="113">
        <v>1</v>
      </c>
      <c r="G609" s="87" t="s">
        <v>69</v>
      </c>
      <c r="H609" s="55" t="s">
        <v>70</v>
      </c>
      <c r="I609" s="56">
        <v>259887629</v>
      </c>
      <c r="J609" s="57">
        <f t="shared" ref="J609" si="923">IFERROR(I609/I619,"-")</f>
        <v>7.5163688725529212E-2</v>
      </c>
      <c r="K609" s="58">
        <f>IFERROR(I609/E609,"-")</f>
        <v>56880.636681987307</v>
      </c>
    </row>
    <row r="610" spans="2:11" ht="13.5" customHeight="1">
      <c r="B610" s="183"/>
      <c r="C610" s="183"/>
      <c r="D610" s="183"/>
      <c r="E610" s="180"/>
      <c r="F610" s="114">
        <v>2</v>
      </c>
      <c r="G610" s="88">
        <v>1901</v>
      </c>
      <c r="H610" s="59" t="s">
        <v>76</v>
      </c>
      <c r="I610" s="60">
        <v>194226866</v>
      </c>
      <c r="J610" s="61">
        <f t="shared" ref="J610" si="924">IFERROR(I610/I619,"-")</f>
        <v>5.6173538364764082E-2</v>
      </c>
      <c r="K610" s="63">
        <f>IFERROR(I610/E609,"-")</f>
        <v>42509.710221054935</v>
      </c>
    </row>
    <row r="611" spans="2:11" ht="13.5" customHeight="1">
      <c r="B611" s="183"/>
      <c r="C611" s="183"/>
      <c r="D611" s="183"/>
      <c r="E611" s="180"/>
      <c r="F611" s="114">
        <v>3</v>
      </c>
      <c r="G611" s="88">
        <v>1113</v>
      </c>
      <c r="H611" s="59" t="s">
        <v>74</v>
      </c>
      <c r="I611" s="60">
        <v>166929141</v>
      </c>
      <c r="J611" s="61">
        <f t="shared" ref="J611" si="925">IFERROR(I611/I619,"-")</f>
        <v>4.8278596567380191E-2</v>
      </c>
      <c r="K611" s="63">
        <f>IFERROR(I611/E609,"-")</f>
        <v>36535.158896913985</v>
      </c>
    </row>
    <row r="612" spans="2:11" ht="13.5" customHeight="1">
      <c r="B612" s="183"/>
      <c r="C612" s="183"/>
      <c r="D612" s="183"/>
      <c r="E612" s="180"/>
      <c r="F612" s="114">
        <v>4</v>
      </c>
      <c r="G612" s="88">
        <v>1310</v>
      </c>
      <c r="H612" s="59" t="s">
        <v>86</v>
      </c>
      <c r="I612" s="60">
        <v>139761288</v>
      </c>
      <c r="J612" s="61">
        <f t="shared" ref="J612" si="926">IFERROR(I612/I619,"-")</f>
        <v>4.0421215844448841E-2</v>
      </c>
      <c r="K612" s="63">
        <f>IFERROR(I612/E609,"-")</f>
        <v>30589.03217334209</v>
      </c>
    </row>
    <row r="613" spans="2:11" ht="13.5" customHeight="1">
      <c r="B613" s="183"/>
      <c r="C613" s="183"/>
      <c r="D613" s="183"/>
      <c r="E613" s="180"/>
      <c r="F613" s="114">
        <v>5</v>
      </c>
      <c r="G613" s="89" t="s">
        <v>79</v>
      </c>
      <c r="H613" s="59" t="s">
        <v>80</v>
      </c>
      <c r="I613" s="60">
        <v>136607629</v>
      </c>
      <c r="J613" s="61">
        <f t="shared" ref="J613" si="927">IFERROR(I613/I619,"-")</f>
        <v>3.9509126860704007E-2</v>
      </c>
      <c r="K613" s="63">
        <f>IFERROR(I613/E609,"-")</f>
        <v>29898.802582622018</v>
      </c>
    </row>
    <row r="614" spans="2:11" ht="13.5" customHeight="1">
      <c r="B614" s="183"/>
      <c r="C614" s="183"/>
      <c r="D614" s="183"/>
      <c r="E614" s="180"/>
      <c r="F614" s="114">
        <v>6</v>
      </c>
      <c r="G614" s="89" t="s">
        <v>77</v>
      </c>
      <c r="H614" s="59" t="s">
        <v>78</v>
      </c>
      <c r="I614" s="60">
        <v>136114011</v>
      </c>
      <c r="J614" s="61">
        <f t="shared" ref="J614" si="928">IFERROR(I614/I619,"-")</f>
        <v>3.9366364583622637E-2</v>
      </c>
      <c r="K614" s="63">
        <f>IFERROR(I614/E609,"-")</f>
        <v>29790.766250820747</v>
      </c>
    </row>
    <row r="615" spans="2:11" ht="13.5" customHeight="1">
      <c r="B615" s="183"/>
      <c r="C615" s="183"/>
      <c r="D615" s="183"/>
      <c r="E615" s="180"/>
      <c r="F615" s="114">
        <v>7</v>
      </c>
      <c r="G615" s="88" t="s">
        <v>83</v>
      </c>
      <c r="H615" s="59" t="s">
        <v>84</v>
      </c>
      <c r="I615" s="60">
        <v>115487481</v>
      </c>
      <c r="J615" s="61">
        <f t="shared" ref="J615" si="929">IFERROR(I615/I619,"-")</f>
        <v>3.3400839843667471E-2</v>
      </c>
      <c r="K615" s="63">
        <f>IFERROR(I615/E609,"-")</f>
        <v>25276.314510833879</v>
      </c>
    </row>
    <row r="616" spans="2:11" ht="13.5" customHeight="1">
      <c r="B616" s="183"/>
      <c r="C616" s="183"/>
      <c r="D616" s="183"/>
      <c r="E616" s="180"/>
      <c r="F616" s="114">
        <v>8</v>
      </c>
      <c r="G616" s="89" t="s">
        <v>95</v>
      </c>
      <c r="H616" s="59" t="s">
        <v>96</v>
      </c>
      <c r="I616" s="60">
        <v>108939318</v>
      </c>
      <c r="J616" s="61">
        <f t="shared" ref="J616" si="930">IFERROR(I616/I619,"-")</f>
        <v>3.1507005622508653E-2</v>
      </c>
      <c r="K616" s="63">
        <f>IFERROR(I616/E609,"-")</f>
        <v>23843.142481943534</v>
      </c>
    </row>
    <row r="617" spans="2:11" ht="13.5" customHeight="1">
      <c r="B617" s="183"/>
      <c r="C617" s="183"/>
      <c r="D617" s="183"/>
      <c r="E617" s="180"/>
      <c r="F617" s="114">
        <v>9</v>
      </c>
      <c r="G617" s="89" t="s">
        <v>81</v>
      </c>
      <c r="H617" s="59" t="s">
        <v>82</v>
      </c>
      <c r="I617" s="60">
        <v>107881147</v>
      </c>
      <c r="J617" s="61">
        <f t="shared" ref="J617" si="931">IFERROR(I617/I619,"-")</f>
        <v>3.1200965523684315E-2</v>
      </c>
      <c r="K617" s="63">
        <f>IFERROR(I617/E609,"-")</f>
        <v>23611.544539286497</v>
      </c>
    </row>
    <row r="618" spans="2:11" ht="13.5" customHeight="1">
      <c r="B618" s="183"/>
      <c r="C618" s="183"/>
      <c r="D618" s="183"/>
      <c r="E618" s="180"/>
      <c r="F618" s="115">
        <v>10</v>
      </c>
      <c r="G618" s="92" t="s">
        <v>97</v>
      </c>
      <c r="H618" s="64" t="s">
        <v>98</v>
      </c>
      <c r="I618" s="65">
        <v>106892459</v>
      </c>
      <c r="J618" s="66">
        <f t="shared" ref="J618" si="932">IFERROR(I618/I619,"-")</f>
        <v>3.0915021027731929E-2</v>
      </c>
      <c r="K618" s="67">
        <f>IFERROR(I618/E609,"-")</f>
        <v>23395.154081855984</v>
      </c>
    </row>
    <row r="619" spans="2:11" ht="13.5" customHeight="1">
      <c r="B619" s="183"/>
      <c r="C619" s="183"/>
      <c r="D619" s="184"/>
      <c r="E619" s="181"/>
      <c r="F619" s="116" t="s">
        <v>156</v>
      </c>
      <c r="G619" s="91"/>
      <c r="H619" s="117"/>
      <c r="I619" s="68">
        <v>3457622070</v>
      </c>
      <c r="J619" s="69" t="s">
        <v>92</v>
      </c>
      <c r="K619" s="34">
        <f>IFERROR(I619/E609,"-")</f>
        <v>756756.85489166121</v>
      </c>
    </row>
    <row r="620" spans="2:11" ht="13.5" customHeight="1">
      <c r="B620" s="183"/>
      <c r="C620" s="183"/>
      <c r="D620" s="182" t="s">
        <v>55</v>
      </c>
      <c r="E620" s="179">
        <v>4761</v>
      </c>
      <c r="F620" s="113">
        <v>1</v>
      </c>
      <c r="G620" s="87" t="s">
        <v>69</v>
      </c>
      <c r="H620" s="55" t="s">
        <v>70</v>
      </c>
      <c r="I620" s="56">
        <v>259563440</v>
      </c>
      <c r="J620" s="57">
        <f t="shared" ref="J620" si="933">IFERROR(I620/I630,"-")</f>
        <v>7.6141753802316567E-2</v>
      </c>
      <c r="K620" s="58">
        <f>IFERROR(I620/E620,"-")</f>
        <v>54518.680949380381</v>
      </c>
    </row>
    <row r="621" spans="2:11" ht="13.5" customHeight="1">
      <c r="B621" s="183"/>
      <c r="C621" s="183"/>
      <c r="D621" s="183"/>
      <c r="E621" s="180"/>
      <c r="F621" s="114">
        <v>2</v>
      </c>
      <c r="G621" s="89" t="s">
        <v>75</v>
      </c>
      <c r="H621" s="59" t="s">
        <v>76</v>
      </c>
      <c r="I621" s="60">
        <v>188310547</v>
      </c>
      <c r="J621" s="61">
        <f t="shared" ref="J621" si="934">IFERROR(I621/I630,"-")</f>
        <v>5.5240041925987589E-2</v>
      </c>
      <c r="K621" s="63">
        <f t="shared" ref="K621" si="935">IFERROR(I621/E620,"-")</f>
        <v>39552.729888678849</v>
      </c>
    </row>
    <row r="622" spans="2:11" ht="13.5" customHeight="1">
      <c r="B622" s="183"/>
      <c r="C622" s="183"/>
      <c r="D622" s="183"/>
      <c r="E622" s="180"/>
      <c r="F622" s="114">
        <v>3</v>
      </c>
      <c r="G622" s="88" t="s">
        <v>77</v>
      </c>
      <c r="H622" s="59" t="s">
        <v>78</v>
      </c>
      <c r="I622" s="60">
        <v>180921066</v>
      </c>
      <c r="J622" s="61">
        <f t="shared" ref="J622" si="936">IFERROR(I622/I630,"-")</f>
        <v>5.307237130554545E-2</v>
      </c>
      <c r="K622" s="63">
        <f t="shared" ref="K622" si="937">IFERROR(I622/E620,"-")</f>
        <v>38000.643982356647</v>
      </c>
    </row>
    <row r="623" spans="2:11" ht="13.5" customHeight="1">
      <c r="B623" s="183"/>
      <c r="C623" s="183"/>
      <c r="D623" s="183"/>
      <c r="E623" s="180"/>
      <c r="F623" s="114">
        <v>4</v>
      </c>
      <c r="G623" s="88" t="s">
        <v>73</v>
      </c>
      <c r="H623" s="59" t="s">
        <v>74</v>
      </c>
      <c r="I623" s="60">
        <v>172827405</v>
      </c>
      <c r="J623" s="61">
        <f t="shared" ref="J623" si="938">IFERROR(I623/I630,"-")</f>
        <v>5.0698132686957977E-2</v>
      </c>
      <c r="K623" s="63">
        <f t="shared" ref="K623" si="939">IFERROR(I623/E620,"-")</f>
        <v>36300.65217391304</v>
      </c>
    </row>
    <row r="624" spans="2:11" ht="13.5" customHeight="1">
      <c r="B624" s="183"/>
      <c r="C624" s="183"/>
      <c r="D624" s="183"/>
      <c r="E624" s="180"/>
      <c r="F624" s="114">
        <v>5</v>
      </c>
      <c r="G624" s="88" t="s">
        <v>79</v>
      </c>
      <c r="H624" s="59" t="s">
        <v>80</v>
      </c>
      <c r="I624" s="60">
        <v>128324927</v>
      </c>
      <c r="J624" s="61">
        <f t="shared" ref="J624" si="940">IFERROR(I624/I630,"-")</f>
        <v>3.7643533304745257E-2</v>
      </c>
      <c r="K624" s="63">
        <f t="shared" ref="K624" si="941">IFERROR(I624/E620,"-")</f>
        <v>26953.355807603446</v>
      </c>
    </row>
    <row r="625" spans="2:11" ht="13.5" customHeight="1">
      <c r="B625" s="183"/>
      <c r="C625" s="183"/>
      <c r="D625" s="183"/>
      <c r="E625" s="180"/>
      <c r="F625" s="114">
        <v>6</v>
      </c>
      <c r="G625" s="89" t="s">
        <v>85</v>
      </c>
      <c r="H625" s="59" t="s">
        <v>86</v>
      </c>
      <c r="I625" s="60">
        <v>127235763</v>
      </c>
      <c r="J625" s="61">
        <f t="shared" ref="J625" si="942">IFERROR(I625/I630,"-")</f>
        <v>3.7324032002333994E-2</v>
      </c>
      <c r="K625" s="63">
        <f t="shared" ref="K625" si="943">IFERROR(I625/E620,"-")</f>
        <v>26724.587901701325</v>
      </c>
    </row>
    <row r="626" spans="2:11" ht="13.5" customHeight="1">
      <c r="B626" s="183"/>
      <c r="C626" s="183"/>
      <c r="D626" s="183"/>
      <c r="E626" s="180"/>
      <c r="F626" s="114">
        <v>7</v>
      </c>
      <c r="G626" s="89" t="s">
        <v>81</v>
      </c>
      <c r="H626" s="59" t="s">
        <v>82</v>
      </c>
      <c r="I626" s="60">
        <v>113177899</v>
      </c>
      <c r="J626" s="61">
        <f t="shared" ref="J626" si="944">IFERROR(I626/I630,"-")</f>
        <v>3.3200221577898072E-2</v>
      </c>
      <c r="K626" s="63">
        <f t="shared" ref="K626" si="945">IFERROR(I626/E620,"-")</f>
        <v>23771.875446334805</v>
      </c>
    </row>
    <row r="627" spans="2:11" ht="13.5" customHeight="1">
      <c r="B627" s="183"/>
      <c r="C627" s="183"/>
      <c r="D627" s="183"/>
      <c r="E627" s="180"/>
      <c r="F627" s="114">
        <v>8</v>
      </c>
      <c r="G627" s="88" t="s">
        <v>95</v>
      </c>
      <c r="H627" s="59" t="s">
        <v>96</v>
      </c>
      <c r="I627" s="60">
        <v>104844256</v>
      </c>
      <c r="J627" s="61">
        <f t="shared" ref="J627" si="946">IFERROR(I627/I630,"-")</f>
        <v>3.0755585331813495E-2</v>
      </c>
      <c r="K627" s="63">
        <f t="shared" ref="K627" si="947">IFERROR(I627/E620,"-")</f>
        <v>22021.47784078975</v>
      </c>
    </row>
    <row r="628" spans="2:11" ht="13.5" customHeight="1">
      <c r="B628" s="183"/>
      <c r="C628" s="183"/>
      <c r="D628" s="183"/>
      <c r="E628" s="180"/>
      <c r="F628" s="114">
        <v>9</v>
      </c>
      <c r="G628" s="89" t="s">
        <v>83</v>
      </c>
      <c r="H628" s="59" t="s">
        <v>84</v>
      </c>
      <c r="I628" s="60">
        <v>99711249</v>
      </c>
      <c r="J628" s="61">
        <f t="shared" ref="J628" si="948">IFERROR(I628/I630,"-")</f>
        <v>2.9249841089636831E-2</v>
      </c>
      <c r="K628" s="63">
        <f t="shared" ref="K628" si="949">IFERROR(I628/E620,"-")</f>
        <v>20943.341524889729</v>
      </c>
    </row>
    <row r="629" spans="2:11" ht="13.5" customHeight="1">
      <c r="B629" s="183"/>
      <c r="C629" s="183"/>
      <c r="D629" s="183"/>
      <c r="E629" s="180"/>
      <c r="F629" s="115">
        <v>10</v>
      </c>
      <c r="G629" s="90" t="s">
        <v>97</v>
      </c>
      <c r="H629" s="64" t="s">
        <v>98</v>
      </c>
      <c r="I629" s="65">
        <v>94278706</v>
      </c>
      <c r="J629" s="66">
        <f t="shared" ref="J629" si="950">IFERROR(I629/I630,"-")</f>
        <v>2.7656229325104437E-2</v>
      </c>
      <c r="K629" s="67">
        <f t="shared" ref="K629" si="951">IFERROR(I629/E620,"-")</f>
        <v>19802.290695232095</v>
      </c>
    </row>
    <row r="630" spans="2:11" ht="13.5" customHeight="1">
      <c r="B630" s="183"/>
      <c r="C630" s="183"/>
      <c r="D630" s="184"/>
      <c r="E630" s="181"/>
      <c r="F630" s="116" t="s">
        <v>156</v>
      </c>
      <c r="G630" s="91"/>
      <c r="H630" s="117"/>
      <c r="I630" s="68">
        <v>3408950110</v>
      </c>
      <c r="J630" s="69" t="s">
        <v>92</v>
      </c>
      <c r="K630" s="34">
        <f t="shared" ref="K630" si="952">IFERROR(I630/E620,"-")</f>
        <v>716015.56605755095</v>
      </c>
    </row>
    <row r="631" spans="2:11" ht="13.5" customHeight="1">
      <c r="B631" s="183"/>
      <c r="C631" s="183"/>
      <c r="D631" s="182" t="s">
        <v>56</v>
      </c>
      <c r="E631" s="179">
        <v>5005</v>
      </c>
      <c r="F631" s="113">
        <v>1</v>
      </c>
      <c r="G631" s="87" t="s">
        <v>69</v>
      </c>
      <c r="H631" s="55" t="s">
        <v>70</v>
      </c>
      <c r="I631" s="56">
        <v>319712444</v>
      </c>
      <c r="J631" s="57">
        <f t="shared" ref="J631" si="953">IFERROR(I631/I641,"-")</f>
        <v>8.9690531374449795E-2</v>
      </c>
      <c r="K631" s="58">
        <f>IFERROR(I631/E631,"-")</f>
        <v>63878.610189810192</v>
      </c>
    </row>
    <row r="632" spans="2:11" ht="13.5" customHeight="1">
      <c r="B632" s="183"/>
      <c r="C632" s="183"/>
      <c r="D632" s="183"/>
      <c r="E632" s="180"/>
      <c r="F632" s="114">
        <v>2</v>
      </c>
      <c r="G632" s="88" t="s">
        <v>77</v>
      </c>
      <c r="H632" s="59" t="s">
        <v>78</v>
      </c>
      <c r="I632" s="60">
        <v>188231937</v>
      </c>
      <c r="J632" s="61">
        <f t="shared" ref="J632" si="954">IFERROR(I632/I641,"-")</f>
        <v>5.2805646974354109E-2</v>
      </c>
      <c r="K632" s="63">
        <f t="shared" ref="K632" si="955">IFERROR(I632/E631,"-")</f>
        <v>37608.778621378624</v>
      </c>
    </row>
    <row r="633" spans="2:11" ht="13.5" customHeight="1">
      <c r="B633" s="183"/>
      <c r="C633" s="183"/>
      <c r="D633" s="183"/>
      <c r="E633" s="180"/>
      <c r="F633" s="114">
        <v>3</v>
      </c>
      <c r="G633" s="89" t="s">
        <v>75</v>
      </c>
      <c r="H633" s="59" t="s">
        <v>76</v>
      </c>
      <c r="I633" s="60">
        <v>181614791</v>
      </c>
      <c r="J633" s="61">
        <f t="shared" ref="J633" si="956">IFERROR(I633/I641,"-")</f>
        <v>5.0949305902680604E-2</v>
      </c>
      <c r="K633" s="63">
        <f t="shared" ref="K633" si="957">IFERROR(I633/E631,"-")</f>
        <v>36286.671528471532</v>
      </c>
    </row>
    <row r="634" spans="2:11" ht="13.5" customHeight="1">
      <c r="B634" s="183"/>
      <c r="C634" s="183"/>
      <c r="D634" s="183"/>
      <c r="E634" s="180"/>
      <c r="F634" s="114">
        <v>4</v>
      </c>
      <c r="G634" s="88" t="s">
        <v>73</v>
      </c>
      <c r="H634" s="59" t="s">
        <v>74</v>
      </c>
      <c r="I634" s="60">
        <v>181044776</v>
      </c>
      <c r="J634" s="61">
        <f t="shared" ref="J634" si="958">IFERROR(I634/I641,"-")</f>
        <v>5.0789396743056506E-2</v>
      </c>
      <c r="K634" s="63">
        <f t="shared" ref="K634" si="959">IFERROR(I634/E631,"-")</f>
        <v>36172.782417582421</v>
      </c>
    </row>
    <row r="635" spans="2:11" ht="13.5" customHeight="1">
      <c r="B635" s="183"/>
      <c r="C635" s="183"/>
      <c r="D635" s="183"/>
      <c r="E635" s="180"/>
      <c r="F635" s="114">
        <v>5</v>
      </c>
      <c r="G635" s="88" t="s">
        <v>85</v>
      </c>
      <c r="H635" s="59" t="s">
        <v>86</v>
      </c>
      <c r="I635" s="60">
        <v>133570443</v>
      </c>
      <c r="J635" s="61">
        <f t="shared" ref="J635" si="960">IFERROR(I635/I641,"-")</f>
        <v>3.7471184601718721E-2</v>
      </c>
      <c r="K635" s="63">
        <f t="shared" ref="K635" si="961">IFERROR(I635/E631,"-")</f>
        <v>26687.401198801199</v>
      </c>
    </row>
    <row r="636" spans="2:11" ht="13.5" customHeight="1">
      <c r="B636" s="183"/>
      <c r="C636" s="183"/>
      <c r="D636" s="183"/>
      <c r="E636" s="180"/>
      <c r="F636" s="114">
        <v>6</v>
      </c>
      <c r="G636" s="89" t="s">
        <v>90</v>
      </c>
      <c r="H636" s="59" t="s">
        <v>91</v>
      </c>
      <c r="I636" s="60">
        <v>128806754</v>
      </c>
      <c r="J636" s="61">
        <f t="shared" ref="J636" si="962">IFERROR(I636/I641,"-")</f>
        <v>3.6134803094739841E-2</v>
      </c>
      <c r="K636" s="63">
        <f t="shared" ref="K636" si="963">IFERROR(I636/E631,"-")</f>
        <v>25735.615184815186</v>
      </c>
    </row>
    <row r="637" spans="2:11" ht="13.5" customHeight="1">
      <c r="B637" s="183"/>
      <c r="C637" s="183"/>
      <c r="D637" s="183"/>
      <c r="E637" s="180"/>
      <c r="F637" s="114">
        <v>7</v>
      </c>
      <c r="G637" s="89" t="s">
        <v>79</v>
      </c>
      <c r="H637" s="59" t="s">
        <v>80</v>
      </c>
      <c r="I637" s="60">
        <v>126528942</v>
      </c>
      <c r="J637" s="61">
        <f t="shared" ref="J637" si="964">IFERROR(I637/I641,"-")</f>
        <v>3.5495797098929749E-2</v>
      </c>
      <c r="K637" s="63">
        <f t="shared" ref="K637" si="965">IFERROR(I637/E631,"-")</f>
        <v>25280.507892107893</v>
      </c>
    </row>
    <row r="638" spans="2:11" ht="13.5" customHeight="1">
      <c r="B638" s="183"/>
      <c r="C638" s="183"/>
      <c r="D638" s="183"/>
      <c r="E638" s="180"/>
      <c r="F638" s="114">
        <v>8</v>
      </c>
      <c r="G638" s="88" t="s">
        <v>81</v>
      </c>
      <c r="H638" s="59" t="s">
        <v>82</v>
      </c>
      <c r="I638" s="60">
        <v>119333632</v>
      </c>
      <c r="J638" s="61">
        <f t="shared" ref="J638" si="966">IFERROR(I638/I641,"-")</f>
        <v>3.3477260787894279E-2</v>
      </c>
      <c r="K638" s="63">
        <f t="shared" ref="K638" si="967">IFERROR(I638/E631,"-")</f>
        <v>23842.883516483518</v>
      </c>
    </row>
    <row r="639" spans="2:11" ht="13.5" customHeight="1">
      <c r="B639" s="183"/>
      <c r="C639" s="183"/>
      <c r="D639" s="183"/>
      <c r="E639" s="180"/>
      <c r="F639" s="114">
        <v>9</v>
      </c>
      <c r="G639" s="88" t="s">
        <v>95</v>
      </c>
      <c r="H639" s="59" t="s">
        <v>96</v>
      </c>
      <c r="I639" s="60">
        <v>113987789</v>
      </c>
      <c r="J639" s="61">
        <f t="shared" ref="J639" si="968">IFERROR(I639/I641,"-")</f>
        <v>3.1977564706892246E-2</v>
      </c>
      <c r="K639" s="63">
        <f t="shared" ref="K639" si="969">IFERROR(I639/E631,"-")</f>
        <v>22774.783016983016</v>
      </c>
    </row>
    <row r="640" spans="2:11" ht="13.5" customHeight="1">
      <c r="B640" s="183"/>
      <c r="C640" s="183"/>
      <c r="D640" s="183"/>
      <c r="E640" s="180"/>
      <c r="F640" s="115">
        <v>10</v>
      </c>
      <c r="G640" s="92" t="s">
        <v>83</v>
      </c>
      <c r="H640" s="64" t="s">
        <v>84</v>
      </c>
      <c r="I640" s="65">
        <v>112671140</v>
      </c>
      <c r="J640" s="66">
        <f t="shared" ref="J640" si="970">IFERROR(I640/I641,"-")</f>
        <v>3.1608198575983563E-2</v>
      </c>
      <c r="K640" s="67">
        <f t="shared" ref="K640" si="971">IFERROR(I640/E631,"-")</f>
        <v>22511.716283716283</v>
      </c>
    </row>
    <row r="641" spans="2:11" ht="13.5" customHeight="1">
      <c r="B641" s="183"/>
      <c r="C641" s="183"/>
      <c r="D641" s="183"/>
      <c r="E641" s="181"/>
      <c r="F641" s="116" t="s">
        <v>156</v>
      </c>
      <c r="G641" s="91"/>
      <c r="H641" s="117"/>
      <c r="I641" s="68">
        <v>3564617570</v>
      </c>
      <c r="J641" s="69" t="s">
        <v>92</v>
      </c>
      <c r="K641" s="34">
        <f>IFERROR(I641/E631,"-")</f>
        <v>712211.30269730266</v>
      </c>
    </row>
    <row r="642" spans="2:11" ht="13.5" customHeight="1">
      <c r="B642" s="183"/>
      <c r="C642" s="183"/>
      <c r="D642" s="166" t="s">
        <v>157</v>
      </c>
      <c r="E642" s="179">
        <v>5354</v>
      </c>
      <c r="F642" s="121">
        <v>1</v>
      </c>
      <c r="G642" s="88" t="s">
        <v>69</v>
      </c>
      <c r="H642" s="55" t="s">
        <v>70</v>
      </c>
      <c r="I642" s="56">
        <v>322627033</v>
      </c>
      <c r="J642" s="57">
        <f t="shared" ref="J642" si="972">IFERROR(I642/I652,"-")</f>
        <v>7.8227966464962925E-2</v>
      </c>
      <c r="K642" s="58">
        <f>IFERROR(I642/E642,"-")</f>
        <v>60259.064811355995</v>
      </c>
    </row>
    <row r="643" spans="2:11" ht="13.5" customHeight="1">
      <c r="B643" s="183"/>
      <c r="C643" s="183"/>
      <c r="D643" s="166"/>
      <c r="E643" s="180"/>
      <c r="F643" s="122">
        <v>2</v>
      </c>
      <c r="G643" s="88" t="s">
        <v>77</v>
      </c>
      <c r="H643" s="59" t="s">
        <v>78</v>
      </c>
      <c r="I643" s="60">
        <v>229051920</v>
      </c>
      <c r="J643" s="61">
        <f t="shared" ref="J643" si="973">IFERROR(I643/I652,"-")</f>
        <v>5.5538637757287283E-2</v>
      </c>
      <c r="K643" s="63">
        <f t="shared" ref="K643" si="974">IFERROR(I643/E642,"-")</f>
        <v>42781.456854688084</v>
      </c>
    </row>
    <row r="644" spans="2:11" ht="13.5" customHeight="1">
      <c r="B644" s="183"/>
      <c r="C644" s="183"/>
      <c r="D644" s="166"/>
      <c r="E644" s="180"/>
      <c r="F644" s="122">
        <v>3</v>
      </c>
      <c r="G644" s="88" t="s">
        <v>75</v>
      </c>
      <c r="H644" s="59" t="s">
        <v>76</v>
      </c>
      <c r="I644" s="60">
        <v>198008316</v>
      </c>
      <c r="J644" s="61">
        <f t="shared" ref="J644" si="975">IFERROR(I644/I652,"-")</f>
        <v>4.8011438346617967E-2</v>
      </c>
      <c r="K644" s="63">
        <f t="shared" ref="K644" si="976">IFERROR(I644/E642,"-")</f>
        <v>36983.249159506908</v>
      </c>
    </row>
    <row r="645" spans="2:11" ht="13.5" customHeight="1">
      <c r="B645" s="183"/>
      <c r="C645" s="183"/>
      <c r="D645" s="166"/>
      <c r="E645" s="180"/>
      <c r="F645" s="122">
        <v>4</v>
      </c>
      <c r="G645" s="88" t="s">
        <v>99</v>
      </c>
      <c r="H645" s="59" t="s">
        <v>100</v>
      </c>
      <c r="I645" s="60">
        <v>190028234</v>
      </c>
      <c r="J645" s="61">
        <f t="shared" ref="J645" si="977">IFERROR(I645/I652,"-")</f>
        <v>4.6076493276210141E-2</v>
      </c>
      <c r="K645" s="63">
        <f t="shared" ref="K645" si="978">IFERROR(I645/E642,"-")</f>
        <v>35492.759432200226</v>
      </c>
    </row>
    <row r="646" spans="2:11" ht="13.5" customHeight="1">
      <c r="B646" s="183"/>
      <c r="C646" s="183"/>
      <c r="D646" s="166"/>
      <c r="E646" s="180"/>
      <c r="F646" s="122">
        <v>5</v>
      </c>
      <c r="G646" s="88" t="s">
        <v>73</v>
      </c>
      <c r="H646" s="59" t="s">
        <v>74</v>
      </c>
      <c r="I646" s="60">
        <v>187949536</v>
      </c>
      <c r="J646" s="61">
        <f t="shared" ref="J646" si="979">IFERROR(I646/I652,"-")</f>
        <v>4.5572467572217799E-2</v>
      </c>
      <c r="K646" s="63">
        <f t="shared" ref="K646" si="980">IFERROR(I646/E642,"-")</f>
        <v>35104.508031378406</v>
      </c>
    </row>
    <row r="647" spans="2:11" ht="13.5" customHeight="1">
      <c r="B647" s="183"/>
      <c r="C647" s="183"/>
      <c r="D647" s="166"/>
      <c r="E647" s="180"/>
      <c r="F647" s="122">
        <v>6</v>
      </c>
      <c r="G647" s="88" t="s">
        <v>85</v>
      </c>
      <c r="H647" s="59" t="s">
        <v>86</v>
      </c>
      <c r="I647" s="60">
        <v>169794297</v>
      </c>
      <c r="J647" s="61">
        <f t="shared" ref="J647" si="981">IFERROR(I647/I652,"-")</f>
        <v>4.1170333583478588E-2</v>
      </c>
      <c r="K647" s="63">
        <f t="shared" ref="K647" si="982">IFERROR(I647/E642,"-")</f>
        <v>31713.540717220771</v>
      </c>
    </row>
    <row r="648" spans="2:11" ht="13.5" customHeight="1">
      <c r="B648" s="183"/>
      <c r="C648" s="183"/>
      <c r="D648" s="166"/>
      <c r="E648" s="180"/>
      <c r="F648" s="122">
        <v>7</v>
      </c>
      <c r="G648" s="88" t="s">
        <v>90</v>
      </c>
      <c r="H648" s="59" t="s">
        <v>91</v>
      </c>
      <c r="I648" s="60">
        <v>168458313</v>
      </c>
      <c r="J648" s="61">
        <f t="shared" ref="J648" si="983">IFERROR(I648/I652,"-")</f>
        <v>4.0846395100773307E-2</v>
      </c>
      <c r="K648" s="63">
        <f t="shared" ref="K648" si="984">IFERROR(I648/E642,"-")</f>
        <v>31464.010646245799</v>
      </c>
    </row>
    <row r="649" spans="2:11" ht="13.5" customHeight="1">
      <c r="B649" s="183"/>
      <c r="C649" s="183"/>
      <c r="D649" s="166"/>
      <c r="E649" s="180"/>
      <c r="F649" s="122">
        <v>8</v>
      </c>
      <c r="G649" s="88" t="s">
        <v>81</v>
      </c>
      <c r="H649" s="59" t="s">
        <v>82</v>
      </c>
      <c r="I649" s="60">
        <v>140230470</v>
      </c>
      <c r="J649" s="61">
        <f t="shared" ref="J649" si="985">IFERROR(I649/I652,"-")</f>
        <v>3.4001938407083168E-2</v>
      </c>
      <c r="K649" s="63">
        <f t="shared" ref="K649" si="986">IFERROR(I649/E642,"-")</f>
        <v>26191.720209189392</v>
      </c>
    </row>
    <row r="650" spans="2:11" ht="13.5" customHeight="1">
      <c r="B650" s="183"/>
      <c r="C650" s="183"/>
      <c r="D650" s="166"/>
      <c r="E650" s="180"/>
      <c r="F650" s="122">
        <v>9</v>
      </c>
      <c r="G650" s="88" t="s">
        <v>71</v>
      </c>
      <c r="H650" s="59" t="s">
        <v>72</v>
      </c>
      <c r="I650" s="60">
        <v>136313999</v>
      </c>
      <c r="J650" s="61">
        <f t="shared" ref="J650" si="987">IFERROR(I650/I652,"-")</f>
        <v>3.3052304524267773E-2</v>
      </c>
      <c r="K650" s="63">
        <f t="shared" ref="K650" si="988">IFERROR(I650/E642,"-")</f>
        <v>25460.21647366455</v>
      </c>
    </row>
    <row r="651" spans="2:11" ht="13.5" customHeight="1">
      <c r="B651" s="183"/>
      <c r="C651" s="183"/>
      <c r="D651" s="166"/>
      <c r="E651" s="180"/>
      <c r="F651" s="123">
        <v>10</v>
      </c>
      <c r="G651" s="88" t="s">
        <v>79</v>
      </c>
      <c r="H651" s="64" t="s">
        <v>80</v>
      </c>
      <c r="I651" s="65">
        <v>133591088</v>
      </c>
      <c r="J651" s="66">
        <f t="shared" ref="J651" si="989">IFERROR(I651/I652,"-")</f>
        <v>3.2392075316521635E-2</v>
      </c>
      <c r="K651" s="67">
        <f t="shared" ref="K651" si="990">IFERROR(I651/E642,"-")</f>
        <v>24951.641389615241</v>
      </c>
    </row>
    <row r="652" spans="2:11" ht="13.5" customHeight="1">
      <c r="B652" s="183"/>
      <c r="C652" s="183"/>
      <c r="D652" s="166"/>
      <c r="E652" s="181"/>
      <c r="F652" s="116" t="s">
        <v>156</v>
      </c>
      <c r="G652" s="91"/>
      <c r="H652" s="117"/>
      <c r="I652" s="68">
        <v>4124190460</v>
      </c>
      <c r="J652" s="69" t="s">
        <v>92</v>
      </c>
      <c r="K652" s="34">
        <f>IFERROR(I652/E642,"-")</f>
        <v>770300.79566679115</v>
      </c>
    </row>
    <row r="653" spans="2:11" ht="13.5" customHeight="1">
      <c r="B653" s="183"/>
      <c r="C653" s="183"/>
      <c r="D653" s="176" t="s">
        <v>158</v>
      </c>
      <c r="E653" s="179">
        <v>5670</v>
      </c>
      <c r="F653" s="121">
        <v>1</v>
      </c>
      <c r="G653" s="88" t="s">
        <v>77</v>
      </c>
      <c r="H653" s="55" t="s">
        <v>78</v>
      </c>
      <c r="I653" s="56">
        <v>304208227</v>
      </c>
      <c r="J653" s="57">
        <f t="shared" ref="J653" si="991">IFERROR(I653/I663,"-")</f>
        <v>6.9990930207615251E-2</v>
      </c>
      <c r="K653" s="58">
        <f>IFERROR(I653/E653,"-")</f>
        <v>53652.244620811289</v>
      </c>
    </row>
    <row r="654" spans="2:11" ht="13.5" customHeight="1">
      <c r="B654" s="183"/>
      <c r="C654" s="183"/>
      <c r="D654" s="177"/>
      <c r="E654" s="180"/>
      <c r="F654" s="122">
        <v>2</v>
      </c>
      <c r="G654" s="88" t="s">
        <v>69</v>
      </c>
      <c r="H654" s="59" t="s">
        <v>70</v>
      </c>
      <c r="I654" s="60">
        <v>293536708</v>
      </c>
      <c r="J654" s="61">
        <f t="shared" ref="J654" si="992">IFERROR(I654/I663,"-")</f>
        <v>6.7535672672656352E-2</v>
      </c>
      <c r="K654" s="63">
        <f t="shared" ref="K654" si="993">IFERROR(I654/E653,"-")</f>
        <v>51770.142504409174</v>
      </c>
    </row>
    <row r="655" spans="2:11" ht="13.5" customHeight="1">
      <c r="B655" s="183"/>
      <c r="C655" s="183"/>
      <c r="D655" s="177"/>
      <c r="E655" s="180"/>
      <c r="F655" s="122">
        <v>3</v>
      </c>
      <c r="G655" s="88" t="s">
        <v>73</v>
      </c>
      <c r="H655" s="59" t="s">
        <v>74</v>
      </c>
      <c r="I655" s="60">
        <v>204169750</v>
      </c>
      <c r="J655" s="61">
        <f t="shared" ref="J655" si="994">IFERROR(I655/I663,"-")</f>
        <v>4.6974504482274422E-2</v>
      </c>
      <c r="K655" s="63">
        <f t="shared" ref="K655" si="995">IFERROR(I655/E653,"-")</f>
        <v>36008.774250440918</v>
      </c>
    </row>
    <row r="656" spans="2:11" ht="13.5" customHeight="1">
      <c r="B656" s="183"/>
      <c r="C656" s="183"/>
      <c r="D656" s="177"/>
      <c r="E656" s="180"/>
      <c r="F656" s="122">
        <v>4</v>
      </c>
      <c r="G656" s="88" t="s">
        <v>75</v>
      </c>
      <c r="H656" s="59" t="s">
        <v>76</v>
      </c>
      <c r="I656" s="60">
        <v>192729146</v>
      </c>
      <c r="J656" s="61">
        <f t="shared" ref="J656" si="996">IFERROR(I656/I663,"-")</f>
        <v>4.4342299153728316E-2</v>
      </c>
      <c r="K656" s="63">
        <f t="shared" ref="K656" si="997">IFERROR(I656/E653,"-")</f>
        <v>33991.031040564376</v>
      </c>
    </row>
    <row r="657" spans="2:11" ht="13.5" customHeight="1">
      <c r="B657" s="183"/>
      <c r="C657" s="183"/>
      <c r="D657" s="177"/>
      <c r="E657" s="180"/>
      <c r="F657" s="122">
        <v>5</v>
      </c>
      <c r="G657" s="88" t="s">
        <v>85</v>
      </c>
      <c r="H657" s="59" t="s">
        <v>86</v>
      </c>
      <c r="I657" s="60">
        <v>177092650</v>
      </c>
      <c r="J657" s="61">
        <f t="shared" ref="J657" si="998">IFERROR(I657/I663,"-")</f>
        <v>4.0744720906024795E-2</v>
      </c>
      <c r="K657" s="63">
        <f t="shared" ref="K657" si="999">IFERROR(I657/E653,"-")</f>
        <v>31233.271604938273</v>
      </c>
    </row>
    <row r="658" spans="2:11" ht="13.5" customHeight="1">
      <c r="B658" s="183"/>
      <c r="C658" s="183"/>
      <c r="D658" s="177"/>
      <c r="E658" s="180"/>
      <c r="F658" s="122">
        <v>6</v>
      </c>
      <c r="G658" s="88" t="s">
        <v>90</v>
      </c>
      <c r="H658" s="59" t="s">
        <v>91</v>
      </c>
      <c r="I658" s="60">
        <v>158843155</v>
      </c>
      <c r="J658" s="61">
        <f t="shared" ref="J658" si="1000">IFERROR(I658/I663,"-")</f>
        <v>3.6545955003256414E-2</v>
      </c>
      <c r="K658" s="63">
        <f t="shared" ref="K658" si="1001">IFERROR(I658/E653,"-")</f>
        <v>28014.66578483245</v>
      </c>
    </row>
    <row r="659" spans="2:11" ht="13.5" customHeight="1">
      <c r="B659" s="183"/>
      <c r="C659" s="183"/>
      <c r="D659" s="177"/>
      <c r="E659" s="180"/>
      <c r="F659" s="122">
        <v>7</v>
      </c>
      <c r="G659" s="88" t="s">
        <v>81</v>
      </c>
      <c r="H659" s="59" t="s">
        <v>82</v>
      </c>
      <c r="I659" s="60">
        <v>144861491</v>
      </c>
      <c r="J659" s="61">
        <f t="shared" ref="J659" si="1002">IFERROR(I659/I663,"-")</f>
        <v>3.3329113437658889E-2</v>
      </c>
      <c r="K659" s="63">
        <f t="shared" ref="K659" si="1003">IFERROR(I659/E653,"-")</f>
        <v>25548.763844797177</v>
      </c>
    </row>
    <row r="660" spans="2:11" ht="13.5" customHeight="1">
      <c r="B660" s="183"/>
      <c r="C660" s="183"/>
      <c r="D660" s="177"/>
      <c r="E660" s="180"/>
      <c r="F660" s="122">
        <v>8</v>
      </c>
      <c r="G660" s="88" t="s">
        <v>71</v>
      </c>
      <c r="H660" s="59" t="s">
        <v>72</v>
      </c>
      <c r="I660" s="60">
        <v>143286822</v>
      </c>
      <c r="J660" s="61">
        <f t="shared" ref="J660" si="1004">IFERROR(I660/I663,"-")</f>
        <v>3.2966820316378195E-2</v>
      </c>
      <c r="K660" s="63">
        <f t="shared" ref="K660" si="1005">IFERROR(I660/E653,"-")</f>
        <v>25271.044444444444</v>
      </c>
    </row>
    <row r="661" spans="2:11" ht="13.5" customHeight="1">
      <c r="B661" s="183"/>
      <c r="C661" s="183"/>
      <c r="D661" s="177"/>
      <c r="E661" s="180"/>
      <c r="F661" s="122">
        <v>9</v>
      </c>
      <c r="G661" s="88" t="s">
        <v>97</v>
      </c>
      <c r="H661" s="59" t="s">
        <v>98</v>
      </c>
      <c r="I661" s="60">
        <v>133386813</v>
      </c>
      <c r="J661" s="61">
        <f t="shared" ref="J661" si="1006">IFERROR(I661/I663,"-")</f>
        <v>3.0689068508654195E-2</v>
      </c>
      <c r="K661" s="63">
        <f t="shared" ref="K661" si="1007">IFERROR(I661/E653,"-")</f>
        <v>23525.011111111111</v>
      </c>
    </row>
    <row r="662" spans="2:11" ht="13.5" customHeight="1">
      <c r="B662" s="183"/>
      <c r="C662" s="183"/>
      <c r="D662" s="177"/>
      <c r="E662" s="180"/>
      <c r="F662" s="123">
        <v>10</v>
      </c>
      <c r="G662" s="88" t="s">
        <v>83</v>
      </c>
      <c r="H662" s="64" t="s">
        <v>84</v>
      </c>
      <c r="I662" s="65">
        <v>126957935</v>
      </c>
      <c r="J662" s="66">
        <f t="shared" ref="J662" si="1008">IFERROR(I662/I663,"-")</f>
        <v>2.9209939703201893E-2</v>
      </c>
      <c r="K662" s="67">
        <f t="shared" ref="K662" si="1009">IFERROR(I662/E653,"-")</f>
        <v>22391.170194003527</v>
      </c>
    </row>
    <row r="663" spans="2:11" ht="13.5" customHeight="1">
      <c r="B663" s="184"/>
      <c r="C663" s="184"/>
      <c r="D663" s="178"/>
      <c r="E663" s="181"/>
      <c r="F663" s="116" t="s">
        <v>156</v>
      </c>
      <c r="G663" s="91"/>
      <c r="H663" s="117"/>
      <c r="I663" s="68">
        <v>4346394970</v>
      </c>
      <c r="J663" s="69" t="s">
        <v>92</v>
      </c>
      <c r="K663" s="34">
        <f>IFERROR(I663/E653,"-")</f>
        <v>766559.95943562605</v>
      </c>
    </row>
    <row r="664" spans="2:11" ht="13.5" customHeight="1">
      <c r="B664" s="182">
        <v>13</v>
      </c>
      <c r="C664" s="182" t="s">
        <v>132</v>
      </c>
      <c r="D664" s="166" t="s">
        <v>54</v>
      </c>
      <c r="E664" s="179">
        <v>2051</v>
      </c>
      <c r="F664" s="113">
        <v>1</v>
      </c>
      <c r="G664" s="87" t="s">
        <v>69</v>
      </c>
      <c r="H664" s="55" t="s">
        <v>70</v>
      </c>
      <c r="I664" s="56">
        <v>87276312</v>
      </c>
      <c r="J664" s="57">
        <f t="shared" ref="J664" si="1010">IFERROR(I664/I674,"-")</f>
        <v>5.6850639801910664E-2</v>
      </c>
      <c r="K664" s="58">
        <f>IFERROR(I664/E664,"-")</f>
        <v>42553.053144807411</v>
      </c>
    </row>
    <row r="665" spans="2:11" ht="13.5" customHeight="1">
      <c r="B665" s="183"/>
      <c r="C665" s="183"/>
      <c r="D665" s="166"/>
      <c r="E665" s="180"/>
      <c r="F665" s="114">
        <v>2</v>
      </c>
      <c r="G665" s="88">
        <v>1901</v>
      </c>
      <c r="H665" s="59" t="s">
        <v>76</v>
      </c>
      <c r="I665" s="60">
        <v>71690813</v>
      </c>
      <c r="J665" s="61">
        <f t="shared" ref="J665" si="1011">IFERROR(I665/I674,"-")</f>
        <v>4.6698451086809603E-2</v>
      </c>
      <c r="K665" s="63">
        <f>IFERROR(I665/E664,"-")</f>
        <v>34954.077523159438</v>
      </c>
    </row>
    <row r="666" spans="2:11" ht="13.5" customHeight="1">
      <c r="B666" s="183"/>
      <c r="C666" s="183"/>
      <c r="D666" s="166"/>
      <c r="E666" s="180"/>
      <c r="F666" s="114">
        <v>3</v>
      </c>
      <c r="G666" s="89" t="s">
        <v>77</v>
      </c>
      <c r="H666" s="59" t="s">
        <v>78</v>
      </c>
      <c r="I666" s="60">
        <v>69654244</v>
      </c>
      <c r="J666" s="61">
        <f t="shared" ref="J666" si="1012">IFERROR(I666/I674,"-")</f>
        <v>4.5371856871293977E-2</v>
      </c>
      <c r="K666" s="63">
        <f>IFERROR(I666/E664,"-")</f>
        <v>33961.11360312043</v>
      </c>
    </row>
    <row r="667" spans="2:11" ht="13.5" customHeight="1">
      <c r="B667" s="183"/>
      <c r="C667" s="183"/>
      <c r="D667" s="166"/>
      <c r="E667" s="180"/>
      <c r="F667" s="114">
        <v>4</v>
      </c>
      <c r="G667" s="88">
        <v>1402</v>
      </c>
      <c r="H667" s="59" t="s">
        <v>72</v>
      </c>
      <c r="I667" s="60">
        <v>69307917</v>
      </c>
      <c r="J667" s="61">
        <f t="shared" ref="J667" si="1013">IFERROR(I667/I674,"-")</f>
        <v>4.5146264026231085E-2</v>
      </c>
      <c r="K667" s="63">
        <f>IFERROR(I667/E664,"-")</f>
        <v>33792.255972696243</v>
      </c>
    </row>
    <row r="668" spans="2:11" ht="13.5" customHeight="1">
      <c r="B668" s="183"/>
      <c r="C668" s="183"/>
      <c r="D668" s="166"/>
      <c r="E668" s="180"/>
      <c r="F668" s="114">
        <v>5</v>
      </c>
      <c r="G668" s="88">
        <v>1113</v>
      </c>
      <c r="H668" s="59" t="s">
        <v>74</v>
      </c>
      <c r="I668" s="60">
        <v>67853234</v>
      </c>
      <c r="J668" s="61">
        <f t="shared" ref="J668" si="1014">IFERROR(I668/I674,"-")</f>
        <v>4.4198702684970899E-2</v>
      </c>
      <c r="K668" s="63">
        <f>IFERROR(I668/E664,"-")</f>
        <v>33083.000487567042</v>
      </c>
    </row>
    <row r="669" spans="2:11" ht="13.5" customHeight="1">
      <c r="B669" s="183"/>
      <c r="C669" s="183"/>
      <c r="D669" s="166"/>
      <c r="E669" s="180"/>
      <c r="F669" s="114">
        <v>6</v>
      </c>
      <c r="G669" s="88" t="s">
        <v>79</v>
      </c>
      <c r="H669" s="59" t="s">
        <v>80</v>
      </c>
      <c r="I669" s="60">
        <v>64766624</v>
      </c>
      <c r="J669" s="61">
        <f t="shared" ref="J669" si="1015">IFERROR(I669/I674,"-")</f>
        <v>4.2188125595978232E-2</v>
      </c>
      <c r="K669" s="63">
        <f>IFERROR(I669/E664,"-")</f>
        <v>31578.071184787907</v>
      </c>
    </row>
    <row r="670" spans="2:11" ht="13.5" customHeight="1">
      <c r="B670" s="183"/>
      <c r="C670" s="183"/>
      <c r="D670" s="166"/>
      <c r="E670" s="180"/>
      <c r="F670" s="114">
        <v>7</v>
      </c>
      <c r="G670" s="89">
        <v>1302</v>
      </c>
      <c r="H670" s="59" t="s">
        <v>104</v>
      </c>
      <c r="I670" s="60">
        <v>55170349</v>
      </c>
      <c r="J670" s="61">
        <f t="shared" ref="J670" si="1016">IFERROR(I670/I674,"-")</f>
        <v>3.5937238488545457E-2</v>
      </c>
      <c r="K670" s="63">
        <f>IFERROR(I670/E664,"-")</f>
        <v>26899.243783520233</v>
      </c>
    </row>
    <row r="671" spans="2:11" ht="13.5" customHeight="1">
      <c r="B671" s="183"/>
      <c r="C671" s="183"/>
      <c r="D671" s="166"/>
      <c r="E671" s="180"/>
      <c r="F671" s="114">
        <v>8</v>
      </c>
      <c r="G671" s="89">
        <v>1310</v>
      </c>
      <c r="H671" s="59" t="s">
        <v>86</v>
      </c>
      <c r="I671" s="60">
        <v>52187802</v>
      </c>
      <c r="J671" s="61">
        <f t="shared" ref="J671" si="1017">IFERROR(I671/I674,"-")</f>
        <v>3.3994446666759166E-2</v>
      </c>
      <c r="K671" s="63">
        <f>IFERROR(I671/E664,"-")</f>
        <v>25445.05216967333</v>
      </c>
    </row>
    <row r="672" spans="2:11" ht="13.5" customHeight="1">
      <c r="B672" s="183"/>
      <c r="C672" s="183"/>
      <c r="D672" s="166"/>
      <c r="E672" s="180"/>
      <c r="F672" s="114">
        <v>9</v>
      </c>
      <c r="G672" s="88" t="s">
        <v>81</v>
      </c>
      <c r="H672" s="59" t="s">
        <v>82</v>
      </c>
      <c r="I672" s="60">
        <v>41191346</v>
      </c>
      <c r="J672" s="61">
        <f t="shared" ref="J672" si="1018">IFERROR(I672/I674,"-")</f>
        <v>2.6831500102821409E-2</v>
      </c>
      <c r="K672" s="63">
        <f>IFERROR(I672/E664,"-")</f>
        <v>20083.54266211604</v>
      </c>
    </row>
    <row r="673" spans="2:11" ht="13.5" customHeight="1">
      <c r="B673" s="183"/>
      <c r="C673" s="183"/>
      <c r="D673" s="166"/>
      <c r="E673" s="180"/>
      <c r="F673" s="115">
        <v>10</v>
      </c>
      <c r="G673" s="92">
        <v>1011</v>
      </c>
      <c r="H673" s="64" t="s">
        <v>91</v>
      </c>
      <c r="I673" s="65">
        <v>38149395</v>
      </c>
      <c r="J673" s="66">
        <f t="shared" ref="J673" si="1019">IFERROR(I673/I674,"-")</f>
        <v>2.4850013298062041E-2</v>
      </c>
      <c r="K673" s="67">
        <f>IFERROR(I673/E664,"-")</f>
        <v>18600.387615797172</v>
      </c>
    </row>
    <row r="674" spans="2:11" ht="13.5" customHeight="1">
      <c r="B674" s="183"/>
      <c r="C674" s="183"/>
      <c r="D674" s="166"/>
      <c r="E674" s="181"/>
      <c r="F674" s="116" t="s">
        <v>156</v>
      </c>
      <c r="G674" s="91"/>
      <c r="H674" s="117"/>
      <c r="I674" s="68">
        <v>1535186100</v>
      </c>
      <c r="J674" s="69" t="s">
        <v>92</v>
      </c>
      <c r="K674" s="34">
        <f>IFERROR(I674/E664,"-")</f>
        <v>748506.14334470988</v>
      </c>
    </row>
    <row r="675" spans="2:11" ht="13.5" customHeight="1">
      <c r="B675" s="183"/>
      <c r="C675" s="183"/>
      <c r="D675" s="182" t="s">
        <v>55</v>
      </c>
      <c r="E675" s="179">
        <v>2107</v>
      </c>
      <c r="F675" s="113">
        <v>1</v>
      </c>
      <c r="G675" s="87" t="s">
        <v>69</v>
      </c>
      <c r="H675" s="55" t="s">
        <v>70</v>
      </c>
      <c r="I675" s="56">
        <v>123028226</v>
      </c>
      <c r="J675" s="57">
        <f t="shared" ref="J675" si="1020">IFERROR(I675/I685,"-")</f>
        <v>7.7478603697663795E-2</v>
      </c>
      <c r="K675" s="58">
        <f>IFERROR(I675/E675,"-")</f>
        <v>58390.235405790227</v>
      </c>
    </row>
    <row r="676" spans="2:11" ht="13.5" customHeight="1">
      <c r="B676" s="183"/>
      <c r="C676" s="183"/>
      <c r="D676" s="183"/>
      <c r="E676" s="180"/>
      <c r="F676" s="114">
        <v>2</v>
      </c>
      <c r="G676" s="88" t="s">
        <v>77</v>
      </c>
      <c r="H676" s="59" t="s">
        <v>78</v>
      </c>
      <c r="I676" s="60">
        <v>84052193</v>
      </c>
      <c r="J676" s="61">
        <f t="shared" ref="J676" si="1021">IFERROR(I676/I685,"-")</f>
        <v>5.293294687811357E-2</v>
      </c>
      <c r="K676" s="63">
        <f t="shared" ref="K676" si="1022">IFERROR(I676/E675,"-")</f>
        <v>39891.880873279544</v>
      </c>
    </row>
    <row r="677" spans="2:11" ht="13.5" customHeight="1">
      <c r="B677" s="183"/>
      <c r="C677" s="183"/>
      <c r="D677" s="183"/>
      <c r="E677" s="180"/>
      <c r="F677" s="114">
        <v>3</v>
      </c>
      <c r="G677" s="88" t="s">
        <v>75</v>
      </c>
      <c r="H677" s="59" t="s">
        <v>76</v>
      </c>
      <c r="I677" s="60">
        <v>73154330</v>
      </c>
      <c r="J677" s="61">
        <f t="shared" ref="J677" si="1023">IFERROR(I677/I685,"-")</f>
        <v>4.6069877841188385E-2</v>
      </c>
      <c r="K677" s="63">
        <f t="shared" ref="K677" si="1024">IFERROR(I677/E675,"-")</f>
        <v>34719.663028001902</v>
      </c>
    </row>
    <row r="678" spans="2:11" ht="13.5" customHeight="1">
      <c r="B678" s="183"/>
      <c r="C678" s="183"/>
      <c r="D678" s="183"/>
      <c r="E678" s="180"/>
      <c r="F678" s="114">
        <v>4</v>
      </c>
      <c r="G678" s="89" t="s">
        <v>73</v>
      </c>
      <c r="H678" s="59" t="s">
        <v>74</v>
      </c>
      <c r="I678" s="60">
        <v>71943155</v>
      </c>
      <c r="J678" s="61">
        <f t="shared" ref="J678" si="1025">IFERROR(I678/I685,"-")</f>
        <v>4.5307124846330787E-2</v>
      </c>
      <c r="K678" s="63">
        <f t="shared" ref="K678" si="1026">IFERROR(I678/E675,"-")</f>
        <v>34144.829140958711</v>
      </c>
    </row>
    <row r="679" spans="2:11" ht="13.5" customHeight="1">
      <c r="B679" s="183"/>
      <c r="C679" s="183"/>
      <c r="D679" s="183"/>
      <c r="E679" s="180"/>
      <c r="F679" s="114">
        <v>5</v>
      </c>
      <c r="G679" s="88" t="s">
        <v>71</v>
      </c>
      <c r="H679" s="59" t="s">
        <v>72</v>
      </c>
      <c r="I679" s="60">
        <v>68275939</v>
      </c>
      <c r="J679" s="61">
        <f t="shared" ref="J679" si="1027">IFERROR(I679/I685,"-")</f>
        <v>4.29976485222738E-2</v>
      </c>
      <c r="K679" s="63">
        <f t="shared" ref="K679" si="1028">IFERROR(I679/E675,"-")</f>
        <v>32404.337446606551</v>
      </c>
    </row>
    <row r="680" spans="2:11" ht="13.5" customHeight="1">
      <c r="B680" s="183"/>
      <c r="C680" s="183"/>
      <c r="D680" s="183"/>
      <c r="E680" s="180"/>
      <c r="F680" s="114">
        <v>6</v>
      </c>
      <c r="G680" s="88" t="s">
        <v>79</v>
      </c>
      <c r="H680" s="59" t="s">
        <v>80</v>
      </c>
      <c r="I680" s="60">
        <v>66764120</v>
      </c>
      <c r="J680" s="61">
        <f t="shared" ref="J680" si="1029">IFERROR(I680/I685,"-")</f>
        <v>4.2045561111344228E-2</v>
      </c>
      <c r="K680" s="63">
        <f t="shared" ref="K680" si="1030">IFERROR(I680/E675,"-")</f>
        <v>31686.815377313716</v>
      </c>
    </row>
    <row r="681" spans="2:11" ht="13.5" customHeight="1">
      <c r="B681" s="183"/>
      <c r="C681" s="183"/>
      <c r="D681" s="183"/>
      <c r="E681" s="180"/>
      <c r="F681" s="114">
        <v>7</v>
      </c>
      <c r="G681" s="89" t="s">
        <v>83</v>
      </c>
      <c r="H681" s="59" t="s">
        <v>84</v>
      </c>
      <c r="I681" s="60">
        <v>53249912</v>
      </c>
      <c r="J681" s="61">
        <f t="shared" ref="J681" si="1031">IFERROR(I681/I685,"-")</f>
        <v>3.3534815244620951E-2</v>
      </c>
      <c r="K681" s="63">
        <f t="shared" ref="K681" si="1032">IFERROR(I681/E675,"-")</f>
        <v>25272.858092074039</v>
      </c>
    </row>
    <row r="682" spans="2:11" ht="13.5" customHeight="1">
      <c r="B682" s="183"/>
      <c r="C682" s="183"/>
      <c r="D682" s="183"/>
      <c r="E682" s="180"/>
      <c r="F682" s="114">
        <v>8</v>
      </c>
      <c r="G682" s="89" t="s">
        <v>85</v>
      </c>
      <c r="H682" s="59" t="s">
        <v>86</v>
      </c>
      <c r="I682" s="60">
        <v>52525892</v>
      </c>
      <c r="J682" s="61">
        <f t="shared" ref="J682" si="1033">IFERROR(I682/I685,"-")</f>
        <v>3.3078854360903236E-2</v>
      </c>
      <c r="K682" s="63">
        <f t="shared" ref="K682" si="1034">IFERROR(I682/E675,"-")</f>
        <v>24929.232083531086</v>
      </c>
    </row>
    <row r="683" spans="2:11" ht="13.5" customHeight="1">
      <c r="B683" s="183"/>
      <c r="C683" s="183"/>
      <c r="D683" s="183"/>
      <c r="E683" s="180"/>
      <c r="F683" s="114">
        <v>9</v>
      </c>
      <c r="G683" s="89" t="s">
        <v>90</v>
      </c>
      <c r="H683" s="59" t="s">
        <v>91</v>
      </c>
      <c r="I683" s="60">
        <v>51017420</v>
      </c>
      <c r="J683" s="61">
        <f t="shared" ref="J683" si="1035">IFERROR(I683/I685,"-")</f>
        <v>3.2128874766163551E-2</v>
      </c>
      <c r="K683" s="63">
        <f t="shared" ref="K683" si="1036">IFERROR(I683/E675,"-")</f>
        <v>24213.298528713811</v>
      </c>
    </row>
    <row r="684" spans="2:11" ht="13.5" customHeight="1">
      <c r="B684" s="183"/>
      <c r="C684" s="183"/>
      <c r="D684" s="183"/>
      <c r="E684" s="180"/>
      <c r="F684" s="115">
        <v>10</v>
      </c>
      <c r="G684" s="90" t="s">
        <v>81</v>
      </c>
      <c r="H684" s="64" t="s">
        <v>82</v>
      </c>
      <c r="I684" s="65">
        <v>47537769</v>
      </c>
      <c r="J684" s="66">
        <f t="shared" ref="J684" si="1037">IFERROR(I684/I685,"-")</f>
        <v>2.9937519907196636E-2</v>
      </c>
      <c r="K684" s="67">
        <f t="shared" ref="K684" si="1038">IFERROR(I684/E675,"-")</f>
        <v>22561.826767916467</v>
      </c>
    </row>
    <row r="685" spans="2:11" ht="13.5" customHeight="1">
      <c r="B685" s="183"/>
      <c r="C685" s="183"/>
      <c r="D685" s="184"/>
      <c r="E685" s="181"/>
      <c r="F685" s="116" t="s">
        <v>156</v>
      </c>
      <c r="G685" s="91"/>
      <c r="H685" s="117"/>
      <c r="I685" s="68">
        <v>1587899370</v>
      </c>
      <c r="J685" s="69" t="s">
        <v>92</v>
      </c>
      <c r="K685" s="34">
        <f t="shared" ref="K685" si="1039">IFERROR(I685/E675,"-")</f>
        <v>753630.45562411007</v>
      </c>
    </row>
    <row r="686" spans="2:11" ht="13.5" customHeight="1">
      <c r="B686" s="183"/>
      <c r="C686" s="183"/>
      <c r="D686" s="182" t="s">
        <v>56</v>
      </c>
      <c r="E686" s="179">
        <v>2211</v>
      </c>
      <c r="F686" s="113">
        <v>1</v>
      </c>
      <c r="G686" s="87" t="s">
        <v>69</v>
      </c>
      <c r="H686" s="55" t="s">
        <v>70</v>
      </c>
      <c r="I686" s="56">
        <v>109413744</v>
      </c>
      <c r="J686" s="57">
        <f t="shared" ref="J686" si="1040">IFERROR(I686/I696,"-")</f>
        <v>6.9388259574644923E-2</v>
      </c>
      <c r="K686" s="58">
        <f>IFERROR(I686/E686,"-")</f>
        <v>49486.089552238809</v>
      </c>
    </row>
    <row r="687" spans="2:11" ht="13.5" customHeight="1">
      <c r="B687" s="183"/>
      <c r="C687" s="183"/>
      <c r="D687" s="183"/>
      <c r="E687" s="180"/>
      <c r="F687" s="114">
        <v>2</v>
      </c>
      <c r="G687" s="88" t="s">
        <v>73</v>
      </c>
      <c r="H687" s="59" t="s">
        <v>74</v>
      </c>
      <c r="I687" s="60">
        <v>72212604</v>
      </c>
      <c r="J687" s="61">
        <f t="shared" ref="J687" si="1041">IFERROR(I687/I696,"-")</f>
        <v>4.5795955130765315E-2</v>
      </c>
      <c r="K687" s="63">
        <f t="shared" ref="K687" si="1042">IFERROR(I687/E686,"-")</f>
        <v>32660.607869742198</v>
      </c>
    </row>
    <row r="688" spans="2:11" ht="13.5" customHeight="1">
      <c r="B688" s="183"/>
      <c r="C688" s="183"/>
      <c r="D688" s="183"/>
      <c r="E688" s="180"/>
      <c r="F688" s="114">
        <v>3</v>
      </c>
      <c r="G688" s="88" t="s">
        <v>75</v>
      </c>
      <c r="H688" s="59" t="s">
        <v>76</v>
      </c>
      <c r="I688" s="60">
        <v>70778770</v>
      </c>
      <c r="J688" s="61">
        <f t="shared" ref="J688" si="1043">IFERROR(I688/I696,"-")</f>
        <v>4.4886642990062481E-2</v>
      </c>
      <c r="K688" s="63">
        <f t="shared" ref="K688" si="1044">IFERROR(I688/E686,"-")</f>
        <v>32012.107643600182</v>
      </c>
    </row>
    <row r="689" spans="2:11" ht="13.5" customHeight="1">
      <c r="B689" s="183"/>
      <c r="C689" s="183"/>
      <c r="D689" s="183"/>
      <c r="E689" s="180"/>
      <c r="F689" s="114">
        <v>4</v>
      </c>
      <c r="G689" s="89" t="s">
        <v>77</v>
      </c>
      <c r="H689" s="59" t="s">
        <v>78</v>
      </c>
      <c r="I689" s="60">
        <v>68107098</v>
      </c>
      <c r="J689" s="61">
        <f t="shared" ref="J689" si="1045">IFERROR(I689/I696,"-")</f>
        <v>4.3192315902285366E-2</v>
      </c>
      <c r="K689" s="63">
        <f t="shared" ref="K689" si="1046">IFERROR(I689/E686,"-")</f>
        <v>30803.753052917233</v>
      </c>
    </row>
    <row r="690" spans="2:11" ht="13.5" customHeight="1">
      <c r="B690" s="183"/>
      <c r="C690" s="183"/>
      <c r="D690" s="183"/>
      <c r="E690" s="180"/>
      <c r="F690" s="114">
        <v>5</v>
      </c>
      <c r="G690" s="88" t="s">
        <v>79</v>
      </c>
      <c r="H690" s="59" t="s">
        <v>80</v>
      </c>
      <c r="I690" s="60">
        <v>61891920</v>
      </c>
      <c r="J690" s="61">
        <f t="shared" ref="J690" si="1047">IFERROR(I690/I696,"-")</f>
        <v>3.9250760037360187E-2</v>
      </c>
      <c r="K690" s="63">
        <f t="shared" ref="K690" si="1048">IFERROR(I690/E686,"-")</f>
        <v>27992.727272727272</v>
      </c>
    </row>
    <row r="691" spans="2:11" ht="13.5" customHeight="1">
      <c r="B691" s="183"/>
      <c r="C691" s="183"/>
      <c r="D691" s="183"/>
      <c r="E691" s="180"/>
      <c r="F691" s="114">
        <v>6</v>
      </c>
      <c r="G691" s="89" t="s">
        <v>71</v>
      </c>
      <c r="H691" s="59" t="s">
        <v>72</v>
      </c>
      <c r="I691" s="60">
        <v>56965749</v>
      </c>
      <c r="J691" s="61">
        <f t="shared" ref="J691" si="1049">IFERROR(I691/I696,"-")</f>
        <v>3.6126669593502525E-2</v>
      </c>
      <c r="K691" s="63">
        <f t="shared" ref="K691" si="1050">IFERROR(I691/E686,"-")</f>
        <v>25764.698778833106</v>
      </c>
    </row>
    <row r="692" spans="2:11" ht="13.5" customHeight="1">
      <c r="B692" s="183"/>
      <c r="C692" s="183"/>
      <c r="D692" s="183"/>
      <c r="E692" s="180"/>
      <c r="F692" s="114">
        <v>7</v>
      </c>
      <c r="G692" s="89" t="s">
        <v>85</v>
      </c>
      <c r="H692" s="59" t="s">
        <v>86</v>
      </c>
      <c r="I692" s="60">
        <v>52915671</v>
      </c>
      <c r="J692" s="61">
        <f t="shared" ref="J692" si="1051">IFERROR(I692/I696,"-")</f>
        <v>3.3558181821421916E-2</v>
      </c>
      <c r="K692" s="63">
        <f t="shared" ref="K692" si="1052">IFERROR(I692/E686,"-")</f>
        <v>23932.9131614654</v>
      </c>
    </row>
    <row r="693" spans="2:11" ht="13.5" customHeight="1">
      <c r="B693" s="183"/>
      <c r="C693" s="183"/>
      <c r="D693" s="183"/>
      <c r="E693" s="180"/>
      <c r="F693" s="114">
        <v>8</v>
      </c>
      <c r="G693" s="89" t="s">
        <v>81</v>
      </c>
      <c r="H693" s="59" t="s">
        <v>82</v>
      </c>
      <c r="I693" s="60">
        <v>47475449</v>
      </c>
      <c r="J693" s="61">
        <f t="shared" ref="J693" si="1053">IFERROR(I693/I696,"-")</f>
        <v>3.0108089333226885E-2</v>
      </c>
      <c r="K693" s="63">
        <f t="shared" ref="K693" si="1054">IFERROR(I693/E686,"-")</f>
        <v>21472.387607417459</v>
      </c>
    </row>
    <row r="694" spans="2:11" ht="13.5" customHeight="1">
      <c r="B694" s="183"/>
      <c r="C694" s="183"/>
      <c r="D694" s="183"/>
      <c r="E694" s="180"/>
      <c r="F694" s="114">
        <v>9</v>
      </c>
      <c r="G694" s="88" t="s">
        <v>83</v>
      </c>
      <c r="H694" s="59" t="s">
        <v>84</v>
      </c>
      <c r="I694" s="60">
        <v>42905572</v>
      </c>
      <c r="J694" s="61">
        <f t="shared" ref="J694" si="1055">IFERROR(I694/I696,"-")</f>
        <v>2.7209954236961466E-2</v>
      </c>
      <c r="K694" s="63">
        <f t="shared" ref="K694" si="1056">IFERROR(I694/E686,"-")</f>
        <v>19405.505201266395</v>
      </c>
    </row>
    <row r="695" spans="2:11" ht="13.5" customHeight="1">
      <c r="B695" s="183"/>
      <c r="C695" s="183"/>
      <c r="D695" s="183"/>
      <c r="E695" s="180"/>
      <c r="F695" s="115">
        <v>10</v>
      </c>
      <c r="G695" s="90" t="s">
        <v>90</v>
      </c>
      <c r="H695" s="64" t="s">
        <v>91</v>
      </c>
      <c r="I695" s="65">
        <v>42455053</v>
      </c>
      <c r="J695" s="66">
        <f t="shared" ref="J695" si="1057">IFERROR(I695/I696,"-")</f>
        <v>2.692424306236434E-2</v>
      </c>
      <c r="K695" s="67">
        <f t="shared" ref="K695" si="1058">IFERROR(I695/E686,"-")</f>
        <v>19201.74265038444</v>
      </c>
    </row>
    <row r="696" spans="2:11" ht="13.5" customHeight="1">
      <c r="B696" s="183"/>
      <c r="C696" s="183"/>
      <c r="D696" s="184"/>
      <c r="E696" s="181"/>
      <c r="F696" s="116" t="s">
        <v>156</v>
      </c>
      <c r="G696" s="91"/>
      <c r="H696" s="117"/>
      <c r="I696" s="68">
        <v>1576833670</v>
      </c>
      <c r="J696" s="69" t="s">
        <v>92</v>
      </c>
      <c r="K696" s="34">
        <f>IFERROR(I696/E686,"-")</f>
        <v>713176.69380370877</v>
      </c>
    </row>
    <row r="697" spans="2:11" ht="13.5" customHeight="1">
      <c r="B697" s="183"/>
      <c r="C697" s="183"/>
      <c r="D697" s="182" t="s">
        <v>157</v>
      </c>
      <c r="E697" s="179">
        <v>2331</v>
      </c>
      <c r="F697" s="121">
        <v>1</v>
      </c>
      <c r="G697" s="88" t="s">
        <v>69</v>
      </c>
      <c r="H697" s="55" t="s">
        <v>70</v>
      </c>
      <c r="I697" s="56">
        <v>133627502</v>
      </c>
      <c r="J697" s="57">
        <f t="shared" ref="J697" si="1059">IFERROR(I697/I707,"-")</f>
        <v>7.6302023179997847E-2</v>
      </c>
      <c r="K697" s="58">
        <f>IFERROR(I697/E697,"-")</f>
        <v>57326.255684255688</v>
      </c>
    </row>
    <row r="698" spans="2:11" ht="13.5" customHeight="1">
      <c r="B698" s="183"/>
      <c r="C698" s="183"/>
      <c r="D698" s="183"/>
      <c r="E698" s="180"/>
      <c r="F698" s="122">
        <v>2</v>
      </c>
      <c r="G698" s="88" t="s">
        <v>75</v>
      </c>
      <c r="H698" s="59" t="s">
        <v>76</v>
      </c>
      <c r="I698" s="60">
        <v>95756075</v>
      </c>
      <c r="J698" s="61">
        <f t="shared" ref="J698" si="1060">IFERROR(I698/I707,"-")</f>
        <v>5.4677234438428791E-2</v>
      </c>
      <c r="K698" s="63">
        <f t="shared" ref="K698" si="1061">IFERROR(I698/E697,"-")</f>
        <v>41079.397254397256</v>
      </c>
    </row>
    <row r="699" spans="2:11" ht="13.5" customHeight="1">
      <c r="B699" s="183"/>
      <c r="C699" s="183"/>
      <c r="D699" s="183"/>
      <c r="E699" s="180"/>
      <c r="F699" s="122">
        <v>3</v>
      </c>
      <c r="G699" s="88" t="s">
        <v>77</v>
      </c>
      <c r="H699" s="59" t="s">
        <v>78</v>
      </c>
      <c r="I699" s="60">
        <v>79029064</v>
      </c>
      <c r="J699" s="61">
        <f t="shared" ref="J699" si="1062">IFERROR(I699/I707,"-")</f>
        <v>4.5126021088245247E-2</v>
      </c>
      <c r="K699" s="63">
        <f t="shared" ref="K699" si="1063">IFERROR(I699/E697,"-")</f>
        <v>33903.502359502359</v>
      </c>
    </row>
    <row r="700" spans="2:11" ht="13.5" customHeight="1">
      <c r="B700" s="183"/>
      <c r="C700" s="183"/>
      <c r="D700" s="183"/>
      <c r="E700" s="180"/>
      <c r="F700" s="122">
        <v>4</v>
      </c>
      <c r="G700" s="88" t="s">
        <v>73</v>
      </c>
      <c r="H700" s="59" t="s">
        <v>74</v>
      </c>
      <c r="I700" s="60">
        <v>75920328</v>
      </c>
      <c r="J700" s="61">
        <f t="shared" ref="J700" si="1064">IFERROR(I700/I707,"-")</f>
        <v>4.3350916092774375E-2</v>
      </c>
      <c r="K700" s="63">
        <f t="shared" ref="K700" si="1065">IFERROR(I700/E697,"-")</f>
        <v>32569.85328185328</v>
      </c>
    </row>
    <row r="701" spans="2:11" ht="13.5" customHeight="1">
      <c r="B701" s="183"/>
      <c r="C701" s="183"/>
      <c r="D701" s="183"/>
      <c r="E701" s="180"/>
      <c r="F701" s="122">
        <v>5</v>
      </c>
      <c r="G701" s="88" t="s">
        <v>79</v>
      </c>
      <c r="H701" s="59" t="s">
        <v>80</v>
      </c>
      <c r="I701" s="60">
        <v>61457524</v>
      </c>
      <c r="J701" s="61">
        <f t="shared" ref="J701" si="1066">IFERROR(I701/I707,"-")</f>
        <v>3.5092577131564384E-2</v>
      </c>
      <c r="K701" s="63">
        <f t="shared" ref="K701" si="1067">IFERROR(I701/E697,"-")</f>
        <v>26365.304161304161</v>
      </c>
    </row>
    <row r="702" spans="2:11" ht="13.5" customHeight="1">
      <c r="B702" s="183"/>
      <c r="C702" s="183"/>
      <c r="D702" s="183"/>
      <c r="E702" s="180"/>
      <c r="F702" s="122">
        <v>6</v>
      </c>
      <c r="G702" s="88" t="s">
        <v>85</v>
      </c>
      <c r="H702" s="59" t="s">
        <v>86</v>
      </c>
      <c r="I702" s="60">
        <v>60115126</v>
      </c>
      <c r="J702" s="61">
        <f t="shared" ref="J702" si="1068">IFERROR(I702/I707,"-")</f>
        <v>3.4326060645214269E-2</v>
      </c>
      <c r="K702" s="63">
        <f t="shared" ref="K702" si="1069">IFERROR(I702/E697,"-")</f>
        <v>25789.414843414845</v>
      </c>
    </row>
    <row r="703" spans="2:11" ht="13.5" customHeight="1">
      <c r="B703" s="183"/>
      <c r="C703" s="183"/>
      <c r="D703" s="183"/>
      <c r="E703" s="180"/>
      <c r="F703" s="122">
        <v>7</v>
      </c>
      <c r="G703" s="88" t="s">
        <v>99</v>
      </c>
      <c r="H703" s="59" t="s">
        <v>100</v>
      </c>
      <c r="I703" s="60">
        <v>52978219</v>
      </c>
      <c r="J703" s="61">
        <f t="shared" ref="J703" si="1070">IFERROR(I703/I707,"-")</f>
        <v>3.0250848318432253E-2</v>
      </c>
      <c r="K703" s="63">
        <f t="shared" ref="K703" si="1071">IFERROR(I703/E697,"-")</f>
        <v>22727.67867867868</v>
      </c>
    </row>
    <row r="704" spans="2:11" ht="13.5" customHeight="1">
      <c r="B704" s="183"/>
      <c r="C704" s="183"/>
      <c r="D704" s="183"/>
      <c r="E704" s="180"/>
      <c r="F704" s="122">
        <v>8</v>
      </c>
      <c r="G704" s="88" t="s">
        <v>81</v>
      </c>
      <c r="H704" s="59" t="s">
        <v>82</v>
      </c>
      <c r="I704" s="60">
        <v>52460565</v>
      </c>
      <c r="J704" s="61">
        <f t="shared" ref="J704" si="1072">IFERROR(I704/I707,"-")</f>
        <v>2.9955265097044048E-2</v>
      </c>
      <c r="K704" s="63">
        <f t="shared" ref="K704" si="1073">IFERROR(I704/E697,"-")</f>
        <v>22505.604890604889</v>
      </c>
    </row>
    <row r="705" spans="2:11" ht="13.5" customHeight="1">
      <c r="B705" s="183"/>
      <c r="C705" s="183"/>
      <c r="D705" s="183"/>
      <c r="E705" s="180"/>
      <c r="F705" s="122">
        <v>9</v>
      </c>
      <c r="G705" s="88" t="s">
        <v>103</v>
      </c>
      <c r="H705" s="59" t="s">
        <v>104</v>
      </c>
      <c r="I705" s="60">
        <v>46412571</v>
      </c>
      <c r="J705" s="61">
        <f t="shared" ref="J705" si="1074">IFERROR(I705/I707,"-")</f>
        <v>2.650182795668287E-2</v>
      </c>
      <c r="K705" s="63">
        <f t="shared" ref="K705" si="1075">IFERROR(I705/E697,"-")</f>
        <v>19911.01287001287</v>
      </c>
    </row>
    <row r="706" spans="2:11" ht="13.5" customHeight="1">
      <c r="B706" s="183"/>
      <c r="C706" s="183"/>
      <c r="D706" s="183"/>
      <c r="E706" s="180"/>
      <c r="F706" s="123">
        <v>10</v>
      </c>
      <c r="G706" s="88" t="s">
        <v>71</v>
      </c>
      <c r="H706" s="64" t="s">
        <v>72</v>
      </c>
      <c r="I706" s="65">
        <v>46236905</v>
      </c>
      <c r="J706" s="66">
        <f t="shared" ref="J706" si="1076">IFERROR(I706/I707,"-")</f>
        <v>2.6401521724782061E-2</v>
      </c>
      <c r="K706" s="67">
        <f t="shared" ref="K706" si="1077">IFERROR(I706/E697,"-")</f>
        <v>19835.652080652082</v>
      </c>
    </row>
    <row r="707" spans="2:11" ht="13.5" customHeight="1">
      <c r="B707" s="183"/>
      <c r="C707" s="183"/>
      <c r="D707" s="184"/>
      <c r="E707" s="181"/>
      <c r="F707" s="116" t="s">
        <v>156</v>
      </c>
      <c r="G707" s="91"/>
      <c r="H707" s="117"/>
      <c r="I707" s="68">
        <v>1751296970</v>
      </c>
      <c r="J707" s="69" t="s">
        <v>92</v>
      </c>
      <c r="K707" s="34">
        <f>IFERROR(I707/E697,"-")</f>
        <v>751307.15143715148</v>
      </c>
    </row>
    <row r="708" spans="2:11" ht="13.5" customHeight="1">
      <c r="B708" s="183"/>
      <c r="C708" s="183"/>
      <c r="D708" s="176" t="s">
        <v>158</v>
      </c>
      <c r="E708" s="179">
        <v>2477</v>
      </c>
      <c r="F708" s="121">
        <v>1</v>
      </c>
      <c r="G708" s="88" t="s">
        <v>69</v>
      </c>
      <c r="H708" s="55" t="s">
        <v>70</v>
      </c>
      <c r="I708" s="56">
        <v>129898287</v>
      </c>
      <c r="J708" s="57">
        <f t="shared" ref="J708" si="1078">IFERROR(I708/I718,"-")</f>
        <v>7.0568457171028401E-2</v>
      </c>
      <c r="K708" s="58">
        <f>IFERROR(I708/E708,"-")</f>
        <v>52441.77916834881</v>
      </c>
    </row>
    <row r="709" spans="2:11" ht="13.5" customHeight="1">
      <c r="B709" s="183"/>
      <c r="C709" s="183"/>
      <c r="D709" s="177"/>
      <c r="E709" s="180"/>
      <c r="F709" s="122">
        <v>2</v>
      </c>
      <c r="G709" s="88" t="s">
        <v>73</v>
      </c>
      <c r="H709" s="59" t="s">
        <v>74</v>
      </c>
      <c r="I709" s="60">
        <v>89289881</v>
      </c>
      <c r="J709" s="61">
        <f t="shared" ref="J709" si="1079">IFERROR(I709/I718,"-")</f>
        <v>4.8507561482737049E-2</v>
      </c>
      <c r="K709" s="63">
        <f t="shared" ref="K709" si="1080">IFERROR(I709/E708,"-")</f>
        <v>36047.590230117079</v>
      </c>
    </row>
    <row r="710" spans="2:11" ht="13.5" customHeight="1">
      <c r="B710" s="183"/>
      <c r="C710" s="183"/>
      <c r="D710" s="177"/>
      <c r="E710" s="180"/>
      <c r="F710" s="122">
        <v>3</v>
      </c>
      <c r="G710" s="88" t="s">
        <v>77</v>
      </c>
      <c r="H710" s="59" t="s">
        <v>78</v>
      </c>
      <c r="I710" s="60">
        <v>86908424</v>
      </c>
      <c r="J710" s="61">
        <f t="shared" ref="J710" si="1081">IFERROR(I710/I718,"-")</f>
        <v>4.721381273369353E-2</v>
      </c>
      <c r="K710" s="63">
        <f t="shared" ref="K710" si="1082">IFERROR(I710/E708,"-")</f>
        <v>35086.162293096488</v>
      </c>
    </row>
    <row r="711" spans="2:11" ht="13.5" customHeight="1">
      <c r="B711" s="183"/>
      <c r="C711" s="183"/>
      <c r="D711" s="177"/>
      <c r="E711" s="180"/>
      <c r="F711" s="122">
        <v>4</v>
      </c>
      <c r="G711" s="88" t="s">
        <v>75</v>
      </c>
      <c r="H711" s="59" t="s">
        <v>76</v>
      </c>
      <c r="I711" s="60">
        <v>84283932</v>
      </c>
      <c r="J711" s="61">
        <f t="shared" ref="J711" si="1083">IFERROR(I711/I718,"-")</f>
        <v>4.5788032951873107E-2</v>
      </c>
      <c r="K711" s="63">
        <f t="shared" ref="K711" si="1084">IFERROR(I711/E708,"-")</f>
        <v>34026.617682680662</v>
      </c>
    </row>
    <row r="712" spans="2:11" ht="13.5" customHeight="1">
      <c r="B712" s="183"/>
      <c r="C712" s="183"/>
      <c r="D712" s="177"/>
      <c r="E712" s="180"/>
      <c r="F712" s="122">
        <v>5</v>
      </c>
      <c r="G712" s="88" t="s">
        <v>85</v>
      </c>
      <c r="H712" s="59" t="s">
        <v>86</v>
      </c>
      <c r="I712" s="60">
        <v>66232072</v>
      </c>
      <c r="J712" s="61">
        <f t="shared" ref="J712" si="1085">IFERROR(I712/I718,"-")</f>
        <v>3.5981191470834943E-2</v>
      </c>
      <c r="K712" s="63">
        <f t="shared" ref="K712" si="1086">IFERROR(I712/E708,"-")</f>
        <v>26738.825999192573</v>
      </c>
    </row>
    <row r="713" spans="2:11" ht="13.5" customHeight="1">
      <c r="B713" s="183"/>
      <c r="C713" s="183"/>
      <c r="D713" s="177"/>
      <c r="E713" s="180"/>
      <c r="F713" s="122">
        <v>6</v>
      </c>
      <c r="G713" s="88" t="s">
        <v>81</v>
      </c>
      <c r="H713" s="59" t="s">
        <v>82</v>
      </c>
      <c r="I713" s="60">
        <v>56211106</v>
      </c>
      <c r="J713" s="61">
        <f t="shared" ref="J713" si="1087">IFERROR(I713/I718,"-")</f>
        <v>3.0537208133446268E-2</v>
      </c>
      <c r="K713" s="63">
        <f t="shared" ref="K713" si="1088">IFERROR(I713/E708,"-")</f>
        <v>22693.22002422285</v>
      </c>
    </row>
    <row r="714" spans="2:11" ht="13.5" customHeight="1">
      <c r="B714" s="183"/>
      <c r="C714" s="183"/>
      <c r="D714" s="177"/>
      <c r="E714" s="180"/>
      <c r="F714" s="122">
        <v>7</v>
      </c>
      <c r="G714" s="88" t="s">
        <v>87</v>
      </c>
      <c r="H714" s="59" t="s">
        <v>88</v>
      </c>
      <c r="I714" s="60">
        <v>53584787</v>
      </c>
      <c r="J714" s="61">
        <f t="shared" ref="J714" si="1089">IFERROR(I714/I718,"-")</f>
        <v>2.9110435816818579E-2</v>
      </c>
      <c r="K714" s="63">
        <f t="shared" ref="K714" si="1090">IFERROR(I714/E708,"-")</f>
        <v>21632.937828017763</v>
      </c>
    </row>
    <row r="715" spans="2:11" ht="13.5" customHeight="1">
      <c r="B715" s="183"/>
      <c r="C715" s="183"/>
      <c r="D715" s="177"/>
      <c r="E715" s="180"/>
      <c r="F715" s="122">
        <v>8</v>
      </c>
      <c r="G715" s="88" t="s">
        <v>90</v>
      </c>
      <c r="H715" s="59" t="s">
        <v>91</v>
      </c>
      <c r="I715" s="60">
        <v>53126437</v>
      </c>
      <c r="J715" s="61">
        <f t="shared" ref="J715" si="1091">IFERROR(I715/I718,"-")</f>
        <v>2.8861432900064637E-2</v>
      </c>
      <c r="K715" s="63">
        <f t="shared" ref="K715" si="1092">IFERROR(I715/E708,"-")</f>
        <v>21447.895438029875</v>
      </c>
    </row>
    <row r="716" spans="2:11" ht="13.5" customHeight="1">
      <c r="B716" s="183"/>
      <c r="C716" s="183"/>
      <c r="D716" s="177"/>
      <c r="E716" s="180"/>
      <c r="F716" s="122">
        <v>9</v>
      </c>
      <c r="G716" s="88" t="s">
        <v>103</v>
      </c>
      <c r="H716" s="59" t="s">
        <v>104</v>
      </c>
      <c r="I716" s="60">
        <v>50593524</v>
      </c>
      <c r="J716" s="61">
        <f t="shared" ref="J716" si="1093">IFERROR(I716/I718,"-")</f>
        <v>2.7485404264995406E-2</v>
      </c>
      <c r="K716" s="63">
        <f t="shared" ref="K716" si="1094">IFERROR(I716/E708,"-")</f>
        <v>20425.322567622123</v>
      </c>
    </row>
    <row r="717" spans="2:11" ht="13.5" customHeight="1">
      <c r="B717" s="183"/>
      <c r="C717" s="183"/>
      <c r="D717" s="177"/>
      <c r="E717" s="180"/>
      <c r="F717" s="123">
        <v>10</v>
      </c>
      <c r="G717" s="88" t="s">
        <v>79</v>
      </c>
      <c r="H717" s="64" t="s">
        <v>80</v>
      </c>
      <c r="I717" s="65">
        <v>49681300</v>
      </c>
      <c r="J717" s="66">
        <f t="shared" ref="J717" si="1095">IFERROR(I717/I718,"-")</f>
        <v>2.6989830060276415E-2</v>
      </c>
      <c r="K717" s="67">
        <f t="shared" ref="K717" si="1096">IFERROR(I717/E708,"-")</f>
        <v>20057.04481227291</v>
      </c>
    </row>
    <row r="718" spans="2:11" ht="13.5" customHeight="1">
      <c r="B718" s="184"/>
      <c r="C718" s="184"/>
      <c r="D718" s="178"/>
      <c r="E718" s="181"/>
      <c r="F718" s="116" t="s">
        <v>156</v>
      </c>
      <c r="G718" s="91"/>
      <c r="H718" s="117"/>
      <c r="I718" s="68">
        <v>1840741490</v>
      </c>
      <c r="J718" s="69" t="s">
        <v>92</v>
      </c>
      <c r="K718" s="34">
        <f>IFERROR(I718/E708,"-")</f>
        <v>743133.42349616473</v>
      </c>
    </row>
    <row r="719" spans="2:11" ht="13.5" customHeight="1">
      <c r="B719" s="182">
        <v>14</v>
      </c>
      <c r="C719" s="182" t="s">
        <v>136</v>
      </c>
      <c r="D719" s="182" t="s">
        <v>54</v>
      </c>
      <c r="E719" s="179">
        <v>2849</v>
      </c>
      <c r="F719" s="113">
        <v>1</v>
      </c>
      <c r="G719" s="87" t="s">
        <v>69</v>
      </c>
      <c r="H719" s="55" t="s">
        <v>70</v>
      </c>
      <c r="I719" s="56">
        <v>154646640</v>
      </c>
      <c r="J719" s="57">
        <f t="shared" ref="J719" si="1097">IFERROR(I719/I729,"-")</f>
        <v>6.9265211062648352E-2</v>
      </c>
      <c r="K719" s="58">
        <f>IFERROR(I719/E719,"-")</f>
        <v>54281.024921024924</v>
      </c>
    </row>
    <row r="720" spans="2:11" ht="13.5" customHeight="1">
      <c r="B720" s="183"/>
      <c r="C720" s="183"/>
      <c r="D720" s="183"/>
      <c r="E720" s="180"/>
      <c r="F720" s="114">
        <v>2</v>
      </c>
      <c r="G720" s="88" t="s">
        <v>77</v>
      </c>
      <c r="H720" s="59" t="s">
        <v>78</v>
      </c>
      <c r="I720" s="60">
        <v>121823935</v>
      </c>
      <c r="J720" s="61">
        <f t="shared" ref="J720" si="1098">IFERROR(I720/I729,"-")</f>
        <v>5.4564137767605901E-2</v>
      </c>
      <c r="K720" s="63">
        <f>IFERROR(I720/E719,"-")</f>
        <v>42760.243945243943</v>
      </c>
    </row>
    <row r="721" spans="2:11" ht="13.5" customHeight="1">
      <c r="B721" s="183"/>
      <c r="C721" s="183"/>
      <c r="D721" s="183"/>
      <c r="E721" s="180"/>
      <c r="F721" s="114">
        <v>3</v>
      </c>
      <c r="G721" s="88">
        <v>1402</v>
      </c>
      <c r="H721" s="59" t="s">
        <v>72</v>
      </c>
      <c r="I721" s="60">
        <v>104106909</v>
      </c>
      <c r="J721" s="61">
        <f t="shared" ref="J721" si="1099">IFERROR(I721/I729,"-")</f>
        <v>4.6628798562742296E-2</v>
      </c>
      <c r="K721" s="63">
        <f>IFERROR(I721/E719,"-")</f>
        <v>36541.561600561603</v>
      </c>
    </row>
    <row r="722" spans="2:11" ht="13.5" customHeight="1">
      <c r="B722" s="183"/>
      <c r="C722" s="183"/>
      <c r="D722" s="183"/>
      <c r="E722" s="180"/>
      <c r="F722" s="114">
        <v>4</v>
      </c>
      <c r="G722" s="88">
        <v>1113</v>
      </c>
      <c r="H722" s="59" t="s">
        <v>74</v>
      </c>
      <c r="I722" s="60">
        <v>102186576</v>
      </c>
      <c r="J722" s="61">
        <f t="shared" ref="J722" si="1100">IFERROR(I722/I729,"-")</f>
        <v>4.5768694065447244E-2</v>
      </c>
      <c r="K722" s="63">
        <f>IFERROR(I722/E719,"-")</f>
        <v>35867.524043524041</v>
      </c>
    </row>
    <row r="723" spans="2:11" ht="13.5" customHeight="1">
      <c r="B723" s="183"/>
      <c r="C723" s="183"/>
      <c r="D723" s="183"/>
      <c r="E723" s="180"/>
      <c r="F723" s="114">
        <v>5</v>
      </c>
      <c r="G723" s="89">
        <v>1901</v>
      </c>
      <c r="H723" s="59" t="s">
        <v>76</v>
      </c>
      <c r="I723" s="60">
        <v>102142883</v>
      </c>
      <c r="J723" s="61">
        <f t="shared" ref="J723" si="1101">IFERROR(I723/I729,"-")</f>
        <v>4.5749124258647945E-2</v>
      </c>
      <c r="K723" s="63">
        <f>IFERROR(I723/E719,"-")</f>
        <v>35852.187785187787</v>
      </c>
    </row>
    <row r="724" spans="2:11" ht="13.5" customHeight="1">
      <c r="B724" s="183"/>
      <c r="C724" s="183"/>
      <c r="D724" s="183"/>
      <c r="E724" s="180"/>
      <c r="F724" s="114">
        <v>6</v>
      </c>
      <c r="G724" s="88" t="s">
        <v>79</v>
      </c>
      <c r="H724" s="59" t="s">
        <v>80</v>
      </c>
      <c r="I724" s="60">
        <v>90987531</v>
      </c>
      <c r="J724" s="61">
        <f t="shared" ref="J724" si="1102">IFERROR(I724/I729,"-")</f>
        <v>4.0752715602383985E-2</v>
      </c>
      <c r="K724" s="63">
        <f>IFERROR(I724/E719,"-")</f>
        <v>31936.655317655317</v>
      </c>
    </row>
    <row r="725" spans="2:11" ht="13.5" customHeight="1">
      <c r="B725" s="183"/>
      <c r="C725" s="183"/>
      <c r="D725" s="183"/>
      <c r="E725" s="180"/>
      <c r="F725" s="114">
        <v>7</v>
      </c>
      <c r="G725" s="89">
        <v>1302</v>
      </c>
      <c r="H725" s="59" t="s">
        <v>104</v>
      </c>
      <c r="I725" s="60">
        <v>77319806</v>
      </c>
      <c r="J725" s="61">
        <f t="shared" ref="J725" si="1103">IFERROR(I725/I729,"-")</f>
        <v>3.4631031633878526E-2</v>
      </c>
      <c r="K725" s="63">
        <f>IFERROR(I725/E719,"-")</f>
        <v>27139.279045279047</v>
      </c>
    </row>
    <row r="726" spans="2:11" ht="13.5" customHeight="1">
      <c r="B726" s="183"/>
      <c r="C726" s="183"/>
      <c r="D726" s="183"/>
      <c r="E726" s="180"/>
      <c r="F726" s="114">
        <v>8</v>
      </c>
      <c r="G726" s="89" t="s">
        <v>81</v>
      </c>
      <c r="H726" s="59" t="s">
        <v>82</v>
      </c>
      <c r="I726" s="60">
        <v>76476601</v>
      </c>
      <c r="J726" s="61">
        <f t="shared" ref="J726" si="1104">IFERROR(I726/I729,"-")</f>
        <v>3.4253365670401527E-2</v>
      </c>
      <c r="K726" s="63">
        <f>IFERROR(I726/E719,"-")</f>
        <v>26843.313794313795</v>
      </c>
    </row>
    <row r="727" spans="2:11" ht="13.5" customHeight="1">
      <c r="B727" s="183"/>
      <c r="C727" s="183"/>
      <c r="D727" s="183"/>
      <c r="E727" s="180"/>
      <c r="F727" s="114">
        <v>9</v>
      </c>
      <c r="G727" s="89">
        <v>1011</v>
      </c>
      <c r="H727" s="59" t="s">
        <v>91</v>
      </c>
      <c r="I727" s="60">
        <v>68862824</v>
      </c>
      <c r="J727" s="61">
        <f t="shared" ref="J727" si="1105">IFERROR(I727/I729,"-")</f>
        <v>3.084320512058979E-2</v>
      </c>
      <c r="K727" s="63">
        <f>IFERROR(I727/E719,"-")</f>
        <v>24170.875394875395</v>
      </c>
    </row>
    <row r="728" spans="2:11" ht="13.5" customHeight="1">
      <c r="B728" s="183"/>
      <c r="C728" s="183"/>
      <c r="D728" s="183"/>
      <c r="E728" s="180"/>
      <c r="F728" s="115">
        <v>10</v>
      </c>
      <c r="G728" s="92" t="s">
        <v>83</v>
      </c>
      <c r="H728" s="64" t="s">
        <v>84</v>
      </c>
      <c r="I728" s="65">
        <v>61425295</v>
      </c>
      <c r="J728" s="66">
        <f t="shared" ref="J728" si="1106">IFERROR(I728/I729,"-")</f>
        <v>2.7511984888649622E-2</v>
      </c>
      <c r="K728" s="67">
        <f>IFERROR(I728/E719,"-")</f>
        <v>21560.300105300106</v>
      </c>
    </row>
    <row r="729" spans="2:11" ht="13.5" customHeight="1">
      <c r="B729" s="183"/>
      <c r="C729" s="183"/>
      <c r="D729" s="184"/>
      <c r="E729" s="181"/>
      <c r="F729" s="116" t="s">
        <v>156</v>
      </c>
      <c r="G729" s="91"/>
      <c r="H729" s="117"/>
      <c r="I729" s="68">
        <v>2232674060</v>
      </c>
      <c r="J729" s="69" t="s">
        <v>92</v>
      </c>
      <c r="K729" s="34">
        <f>IFERROR(I729/E719,"-")</f>
        <v>783669.37872937869</v>
      </c>
    </row>
    <row r="730" spans="2:11" ht="13.5" customHeight="1">
      <c r="B730" s="183"/>
      <c r="C730" s="183"/>
      <c r="D730" s="182" t="s">
        <v>55</v>
      </c>
      <c r="E730" s="179">
        <v>2906</v>
      </c>
      <c r="F730" s="113">
        <v>1</v>
      </c>
      <c r="G730" s="87" t="s">
        <v>69</v>
      </c>
      <c r="H730" s="55" t="s">
        <v>70</v>
      </c>
      <c r="I730" s="56">
        <v>150364430</v>
      </c>
      <c r="J730" s="57">
        <f t="shared" ref="J730" si="1107">IFERROR(I730/I740,"-")</f>
        <v>7.1198758049168129E-2</v>
      </c>
      <c r="K730" s="58">
        <f>IFERROR(I730/E730,"-")</f>
        <v>51742.749483826563</v>
      </c>
    </row>
    <row r="731" spans="2:11" ht="13.5" customHeight="1">
      <c r="B731" s="183"/>
      <c r="C731" s="183"/>
      <c r="D731" s="183"/>
      <c r="E731" s="180"/>
      <c r="F731" s="114">
        <v>2</v>
      </c>
      <c r="G731" s="88" t="s">
        <v>77</v>
      </c>
      <c r="H731" s="59" t="s">
        <v>78</v>
      </c>
      <c r="I731" s="60">
        <v>142284141</v>
      </c>
      <c r="J731" s="61">
        <f t="shared" ref="J731" si="1108">IFERROR(I731/I740,"-")</f>
        <v>6.7372676698157427E-2</v>
      </c>
      <c r="K731" s="63">
        <f t="shared" ref="K731" si="1109">IFERROR(I731/E730,"-")</f>
        <v>48962.195801789399</v>
      </c>
    </row>
    <row r="732" spans="2:11" ht="13.5" customHeight="1">
      <c r="B732" s="183"/>
      <c r="C732" s="183"/>
      <c r="D732" s="183"/>
      <c r="E732" s="180"/>
      <c r="F732" s="114">
        <v>3</v>
      </c>
      <c r="G732" s="88" t="s">
        <v>75</v>
      </c>
      <c r="H732" s="59" t="s">
        <v>76</v>
      </c>
      <c r="I732" s="60">
        <v>122478032</v>
      </c>
      <c r="J732" s="61">
        <f t="shared" ref="J732" si="1110">IFERROR(I732/I740,"-")</f>
        <v>5.7994325963303103E-2</v>
      </c>
      <c r="K732" s="63">
        <f t="shared" ref="K732" si="1111">IFERROR(I732/E730,"-")</f>
        <v>42146.604267033727</v>
      </c>
    </row>
    <row r="733" spans="2:11" ht="13.5" customHeight="1">
      <c r="B733" s="183"/>
      <c r="C733" s="183"/>
      <c r="D733" s="183"/>
      <c r="E733" s="180"/>
      <c r="F733" s="114">
        <v>4</v>
      </c>
      <c r="G733" s="89" t="s">
        <v>71</v>
      </c>
      <c r="H733" s="59" t="s">
        <v>72</v>
      </c>
      <c r="I733" s="60">
        <v>112244925</v>
      </c>
      <c r="J733" s="61">
        <f t="shared" ref="J733" si="1112">IFERROR(I733/I740,"-")</f>
        <v>5.3148868102130424E-2</v>
      </c>
      <c r="K733" s="63">
        <f t="shared" ref="K733" si="1113">IFERROR(I733/E730,"-")</f>
        <v>38625.23227804542</v>
      </c>
    </row>
    <row r="734" spans="2:11" ht="13.5" customHeight="1">
      <c r="B734" s="183"/>
      <c r="C734" s="183"/>
      <c r="D734" s="183"/>
      <c r="E734" s="180"/>
      <c r="F734" s="114">
        <v>5</v>
      </c>
      <c r="G734" s="88" t="s">
        <v>73</v>
      </c>
      <c r="H734" s="59" t="s">
        <v>74</v>
      </c>
      <c r="I734" s="60">
        <v>105783524</v>
      </c>
      <c r="J734" s="61">
        <f t="shared" ref="J734" si="1114">IFERROR(I734/I740,"-")</f>
        <v>5.0089343143616946E-2</v>
      </c>
      <c r="K734" s="63">
        <f t="shared" ref="K734" si="1115">IFERROR(I734/E730,"-")</f>
        <v>36401.763248451476</v>
      </c>
    </row>
    <row r="735" spans="2:11" ht="13.5" customHeight="1">
      <c r="B735" s="183"/>
      <c r="C735" s="183"/>
      <c r="D735" s="183"/>
      <c r="E735" s="180"/>
      <c r="F735" s="114">
        <v>6</v>
      </c>
      <c r="G735" s="89" t="s">
        <v>79</v>
      </c>
      <c r="H735" s="59" t="s">
        <v>80</v>
      </c>
      <c r="I735" s="60">
        <v>91042648</v>
      </c>
      <c r="J735" s="61">
        <f t="shared" ref="J735" si="1116">IFERROR(I735/I740,"-")</f>
        <v>4.3109420672878422E-2</v>
      </c>
      <c r="K735" s="63">
        <f t="shared" ref="K735" si="1117">IFERROR(I735/E730,"-")</f>
        <v>31329.197522367514</v>
      </c>
    </row>
    <row r="736" spans="2:11" ht="13.5" customHeight="1">
      <c r="B736" s="183"/>
      <c r="C736" s="183"/>
      <c r="D736" s="183"/>
      <c r="E736" s="180"/>
      <c r="F736" s="114">
        <v>7</v>
      </c>
      <c r="G736" s="89" t="s">
        <v>81</v>
      </c>
      <c r="H736" s="59" t="s">
        <v>82</v>
      </c>
      <c r="I736" s="60">
        <v>74649573</v>
      </c>
      <c r="J736" s="61">
        <f t="shared" ref="J736" si="1118">IFERROR(I736/I740,"-")</f>
        <v>3.5347168785202152E-2</v>
      </c>
      <c r="K736" s="63">
        <f t="shared" ref="K736" si="1119">IFERROR(I736/E730,"-")</f>
        <v>25688.084308327598</v>
      </c>
    </row>
    <row r="737" spans="2:11" ht="13.5" customHeight="1">
      <c r="B737" s="183"/>
      <c r="C737" s="183"/>
      <c r="D737" s="183"/>
      <c r="E737" s="180"/>
      <c r="F737" s="114">
        <v>8</v>
      </c>
      <c r="G737" s="88" t="s">
        <v>103</v>
      </c>
      <c r="H737" s="59" t="s">
        <v>104</v>
      </c>
      <c r="I737" s="60">
        <v>63614377</v>
      </c>
      <c r="J737" s="61">
        <f t="shared" ref="J737" si="1120">IFERROR(I737/I740,"-")</f>
        <v>3.012191537899998E-2</v>
      </c>
      <c r="K737" s="63">
        <f t="shared" ref="K737" si="1121">IFERROR(I737/E730,"-")</f>
        <v>21890.700963523745</v>
      </c>
    </row>
    <row r="738" spans="2:11" ht="13.5" customHeight="1">
      <c r="B738" s="183"/>
      <c r="C738" s="183"/>
      <c r="D738" s="183"/>
      <c r="E738" s="180"/>
      <c r="F738" s="114">
        <v>9</v>
      </c>
      <c r="G738" s="89" t="s">
        <v>87</v>
      </c>
      <c r="H738" s="59" t="s">
        <v>88</v>
      </c>
      <c r="I738" s="60">
        <v>60427160</v>
      </c>
      <c r="J738" s="61">
        <f t="shared" ref="J738" si="1122">IFERROR(I738/I740,"-")</f>
        <v>2.861274268414658E-2</v>
      </c>
      <c r="K738" s="63">
        <f t="shared" ref="K738" si="1123">IFERROR(I738/E730,"-")</f>
        <v>20793.929800412938</v>
      </c>
    </row>
    <row r="739" spans="2:11" ht="13.5" customHeight="1">
      <c r="B739" s="183"/>
      <c r="C739" s="183"/>
      <c r="D739" s="183"/>
      <c r="E739" s="180"/>
      <c r="F739" s="115">
        <v>10</v>
      </c>
      <c r="G739" s="90" t="s">
        <v>90</v>
      </c>
      <c r="H739" s="64" t="s">
        <v>91</v>
      </c>
      <c r="I739" s="65">
        <v>59281326</v>
      </c>
      <c r="J739" s="66">
        <f t="shared" ref="J739" si="1124">IFERROR(I739/I740,"-")</f>
        <v>2.807018113730661E-2</v>
      </c>
      <c r="K739" s="67">
        <f t="shared" ref="K739" si="1125">IFERROR(I739/E730,"-")</f>
        <v>20399.63041982106</v>
      </c>
    </row>
    <row r="740" spans="2:11" ht="13.5" customHeight="1">
      <c r="B740" s="183"/>
      <c r="C740" s="183"/>
      <c r="D740" s="184"/>
      <c r="E740" s="181"/>
      <c r="F740" s="116" t="s">
        <v>156</v>
      </c>
      <c r="G740" s="91"/>
      <c r="H740" s="117"/>
      <c r="I740" s="68">
        <v>2111896810</v>
      </c>
      <c r="J740" s="69" t="s">
        <v>92</v>
      </c>
      <c r="K740" s="34">
        <f t="shared" ref="K740" si="1126">IFERROR(I740/E730,"-")</f>
        <v>726736.68616655201</v>
      </c>
    </row>
    <row r="741" spans="2:11" ht="13.5" customHeight="1">
      <c r="B741" s="183"/>
      <c r="C741" s="183"/>
      <c r="D741" s="166" t="s">
        <v>56</v>
      </c>
      <c r="E741" s="190">
        <v>3021</v>
      </c>
      <c r="F741" s="113">
        <v>1</v>
      </c>
      <c r="G741" s="87" t="s">
        <v>69</v>
      </c>
      <c r="H741" s="55" t="s">
        <v>70</v>
      </c>
      <c r="I741" s="56">
        <v>166457985</v>
      </c>
      <c r="J741" s="57">
        <f t="shared" ref="J741" si="1127">IFERROR(I741/I751,"-")</f>
        <v>7.4460026870079882E-2</v>
      </c>
      <c r="K741" s="58">
        <f>IFERROR(I741/E741,"-")</f>
        <v>55100.292949354516</v>
      </c>
    </row>
    <row r="742" spans="2:11" ht="13.5" customHeight="1">
      <c r="B742" s="183"/>
      <c r="C742" s="183"/>
      <c r="D742" s="166"/>
      <c r="E742" s="187"/>
      <c r="F742" s="114">
        <v>2</v>
      </c>
      <c r="G742" s="88" t="s">
        <v>77</v>
      </c>
      <c r="H742" s="59" t="s">
        <v>78</v>
      </c>
      <c r="I742" s="60">
        <v>129194989</v>
      </c>
      <c r="J742" s="61">
        <f t="shared" ref="J742" si="1128">IFERROR(I742/I751,"-")</f>
        <v>5.7791534316720669E-2</v>
      </c>
      <c r="K742" s="63">
        <f t="shared" ref="K742" si="1129">IFERROR(I742/E741,"-")</f>
        <v>42765.636875206888</v>
      </c>
    </row>
    <row r="743" spans="2:11" ht="13.5" customHeight="1">
      <c r="B743" s="183"/>
      <c r="C743" s="183"/>
      <c r="D743" s="166"/>
      <c r="E743" s="187"/>
      <c r="F743" s="114">
        <v>3</v>
      </c>
      <c r="G743" s="89" t="s">
        <v>75</v>
      </c>
      <c r="H743" s="59" t="s">
        <v>76</v>
      </c>
      <c r="I743" s="60">
        <v>121158231</v>
      </c>
      <c r="J743" s="61">
        <f t="shared" ref="J743" si="1130">IFERROR(I743/I751,"-")</f>
        <v>5.4196529747679842E-2</v>
      </c>
      <c r="K743" s="63">
        <f t="shared" ref="K743" si="1131">IFERROR(I743/E741,"-")</f>
        <v>40105.339622641506</v>
      </c>
    </row>
    <row r="744" spans="2:11" ht="13.5" customHeight="1">
      <c r="B744" s="183"/>
      <c r="C744" s="183"/>
      <c r="D744" s="166"/>
      <c r="E744" s="187"/>
      <c r="F744" s="114">
        <v>4</v>
      </c>
      <c r="G744" s="88" t="s">
        <v>73</v>
      </c>
      <c r="H744" s="59" t="s">
        <v>74</v>
      </c>
      <c r="I744" s="60">
        <v>109325876</v>
      </c>
      <c r="J744" s="61">
        <f t="shared" ref="J744" si="1132">IFERROR(I744/I751,"-")</f>
        <v>4.8903677793258292E-2</v>
      </c>
      <c r="K744" s="63">
        <f t="shared" ref="K744" si="1133">IFERROR(I744/E741,"-")</f>
        <v>36188.638199271765</v>
      </c>
    </row>
    <row r="745" spans="2:11" ht="13.5" customHeight="1">
      <c r="B745" s="183"/>
      <c r="C745" s="183"/>
      <c r="D745" s="166"/>
      <c r="E745" s="187"/>
      <c r="F745" s="114">
        <v>5</v>
      </c>
      <c r="G745" s="88" t="s">
        <v>71</v>
      </c>
      <c r="H745" s="59" t="s">
        <v>72</v>
      </c>
      <c r="I745" s="60">
        <v>98455447</v>
      </c>
      <c r="J745" s="61">
        <f t="shared" ref="J745" si="1134">IFERROR(I745/I751,"-")</f>
        <v>4.4041114814202066E-2</v>
      </c>
      <c r="K745" s="63">
        <f t="shared" ref="K745" si="1135">IFERROR(I745/E741,"-")</f>
        <v>32590.349884144322</v>
      </c>
    </row>
    <row r="746" spans="2:11" ht="13.5" customHeight="1">
      <c r="B746" s="183"/>
      <c r="C746" s="183"/>
      <c r="D746" s="166"/>
      <c r="E746" s="187"/>
      <c r="F746" s="114">
        <v>6</v>
      </c>
      <c r="G746" s="89" t="s">
        <v>79</v>
      </c>
      <c r="H746" s="59" t="s">
        <v>80</v>
      </c>
      <c r="I746" s="60">
        <v>93104380</v>
      </c>
      <c r="J746" s="61">
        <f t="shared" ref="J746" si="1136">IFERROR(I746/I751,"-")</f>
        <v>4.1647474205110245E-2</v>
      </c>
      <c r="K746" s="63">
        <f t="shared" ref="K746" si="1137">IFERROR(I746/E741,"-")</f>
        <v>30819.059913935784</v>
      </c>
    </row>
    <row r="747" spans="2:11" ht="13.5" customHeight="1">
      <c r="B747" s="183"/>
      <c r="C747" s="183"/>
      <c r="D747" s="166"/>
      <c r="E747" s="187"/>
      <c r="F747" s="114">
        <v>7</v>
      </c>
      <c r="G747" s="89" t="s">
        <v>81</v>
      </c>
      <c r="H747" s="59" t="s">
        <v>82</v>
      </c>
      <c r="I747" s="60">
        <v>78585035</v>
      </c>
      <c r="J747" s="61">
        <f t="shared" ref="J747" si="1138">IFERROR(I747/I751,"-")</f>
        <v>3.5152677221739578E-2</v>
      </c>
      <c r="K747" s="63">
        <f t="shared" ref="K747" si="1139">IFERROR(I747/E741,"-")</f>
        <v>26012.921218139691</v>
      </c>
    </row>
    <row r="748" spans="2:11" ht="13.5" customHeight="1">
      <c r="B748" s="183"/>
      <c r="C748" s="183"/>
      <c r="D748" s="166"/>
      <c r="E748" s="187"/>
      <c r="F748" s="114">
        <v>8</v>
      </c>
      <c r="G748" s="89" t="s">
        <v>90</v>
      </c>
      <c r="H748" s="59" t="s">
        <v>91</v>
      </c>
      <c r="I748" s="60">
        <v>70981197</v>
      </c>
      <c r="J748" s="61">
        <f t="shared" ref="J748" si="1140">IFERROR(I748/I751,"-")</f>
        <v>3.1751326533782286E-2</v>
      </c>
      <c r="K748" s="63">
        <f t="shared" ref="K748" si="1141">IFERROR(I748/E741,"-")</f>
        <v>23495.927507447865</v>
      </c>
    </row>
    <row r="749" spans="2:11" ht="13.5" customHeight="1">
      <c r="B749" s="183"/>
      <c r="C749" s="183"/>
      <c r="D749" s="166"/>
      <c r="E749" s="187"/>
      <c r="F749" s="114">
        <v>9</v>
      </c>
      <c r="G749" s="88" t="s">
        <v>83</v>
      </c>
      <c r="H749" s="59" t="s">
        <v>84</v>
      </c>
      <c r="I749" s="60">
        <v>70867922</v>
      </c>
      <c r="J749" s="61">
        <f t="shared" ref="J749" si="1142">IFERROR(I749/I751,"-")</f>
        <v>3.1700656332868171E-2</v>
      </c>
      <c r="K749" s="63">
        <f t="shared" ref="K749" si="1143">IFERROR(I749/E741,"-")</f>
        <v>23458.431645150613</v>
      </c>
    </row>
    <row r="750" spans="2:11" ht="13.5" customHeight="1">
      <c r="B750" s="183"/>
      <c r="C750" s="183"/>
      <c r="D750" s="166"/>
      <c r="E750" s="187"/>
      <c r="F750" s="115">
        <v>10</v>
      </c>
      <c r="G750" s="90" t="s">
        <v>103</v>
      </c>
      <c r="H750" s="64" t="s">
        <v>104</v>
      </c>
      <c r="I750" s="65">
        <v>62970143</v>
      </c>
      <c r="J750" s="66">
        <f t="shared" ref="J750" si="1144">IFERROR(I750/I751,"-")</f>
        <v>2.8167819884355638E-2</v>
      </c>
      <c r="K750" s="67">
        <f t="shared" ref="K750" si="1145">IFERROR(I750/E741,"-")</f>
        <v>20844.138695796093</v>
      </c>
    </row>
    <row r="751" spans="2:11" ht="13.5" customHeight="1">
      <c r="B751" s="183"/>
      <c r="C751" s="183"/>
      <c r="D751" s="166"/>
      <c r="E751" s="187"/>
      <c r="F751" s="116" t="s">
        <v>156</v>
      </c>
      <c r="G751" s="91"/>
      <c r="H751" s="117"/>
      <c r="I751" s="68">
        <v>2235534850</v>
      </c>
      <c r="J751" s="69" t="s">
        <v>92</v>
      </c>
      <c r="K751" s="34">
        <f>IFERROR(I751/E741,"-")</f>
        <v>739998.29526646808</v>
      </c>
    </row>
    <row r="752" spans="2:11" ht="13.5" customHeight="1">
      <c r="B752" s="183"/>
      <c r="C752" s="183"/>
      <c r="D752" s="166" t="s">
        <v>157</v>
      </c>
      <c r="E752" s="179">
        <v>3173</v>
      </c>
      <c r="F752" s="121">
        <v>1</v>
      </c>
      <c r="G752" s="88" t="s">
        <v>77</v>
      </c>
      <c r="H752" s="55" t="s">
        <v>78</v>
      </c>
      <c r="I752" s="56">
        <v>160980817</v>
      </c>
      <c r="J752" s="57">
        <f t="shared" ref="J752" si="1146">IFERROR(I752/I762,"-")</f>
        <v>6.7961276825232717E-2</v>
      </c>
      <c r="K752" s="58">
        <f>IFERROR(I752/E752,"-")</f>
        <v>50734.578317050109</v>
      </c>
    </row>
    <row r="753" spans="2:11" ht="13.5" customHeight="1">
      <c r="B753" s="183"/>
      <c r="C753" s="183"/>
      <c r="D753" s="166"/>
      <c r="E753" s="180"/>
      <c r="F753" s="122">
        <v>2</v>
      </c>
      <c r="G753" s="88" t="s">
        <v>71</v>
      </c>
      <c r="H753" s="59" t="s">
        <v>72</v>
      </c>
      <c r="I753" s="60">
        <v>142699023</v>
      </c>
      <c r="J753" s="61">
        <f t="shared" ref="J753" si="1147">IFERROR(I753/I762,"-")</f>
        <v>6.024325124895627E-2</v>
      </c>
      <c r="K753" s="63">
        <f t="shared" ref="K753" si="1148">IFERROR(I753/E752,"-")</f>
        <v>44972.903561298459</v>
      </c>
    </row>
    <row r="754" spans="2:11" ht="13.5" customHeight="1">
      <c r="B754" s="183"/>
      <c r="C754" s="183"/>
      <c r="D754" s="166"/>
      <c r="E754" s="180"/>
      <c r="F754" s="122">
        <v>3</v>
      </c>
      <c r="G754" s="88" t="s">
        <v>69</v>
      </c>
      <c r="H754" s="59" t="s">
        <v>70</v>
      </c>
      <c r="I754" s="60">
        <v>137041868</v>
      </c>
      <c r="J754" s="61">
        <f t="shared" ref="J754" si="1149">IFERROR(I754/I762,"-")</f>
        <v>5.7854969935921007E-2</v>
      </c>
      <c r="K754" s="63">
        <f t="shared" ref="K754" si="1150">IFERROR(I754/E752,"-")</f>
        <v>43189.999369681689</v>
      </c>
    </row>
    <row r="755" spans="2:11" ht="13.5" customHeight="1">
      <c r="B755" s="183"/>
      <c r="C755" s="183"/>
      <c r="D755" s="166"/>
      <c r="E755" s="180"/>
      <c r="F755" s="122">
        <v>4</v>
      </c>
      <c r="G755" s="88" t="s">
        <v>73</v>
      </c>
      <c r="H755" s="59" t="s">
        <v>74</v>
      </c>
      <c r="I755" s="60">
        <v>117267231</v>
      </c>
      <c r="J755" s="61">
        <f t="shared" ref="J755" si="1151">IFERROR(I755/I762,"-")</f>
        <v>4.950671078107096E-2</v>
      </c>
      <c r="K755" s="63">
        <f t="shared" ref="K755" si="1152">IFERROR(I755/E752,"-")</f>
        <v>36957.841474944849</v>
      </c>
    </row>
    <row r="756" spans="2:11" ht="13.5" customHeight="1">
      <c r="B756" s="183"/>
      <c r="C756" s="183"/>
      <c r="D756" s="166"/>
      <c r="E756" s="180"/>
      <c r="F756" s="122">
        <v>5</v>
      </c>
      <c r="G756" s="88" t="s">
        <v>75</v>
      </c>
      <c r="H756" s="59" t="s">
        <v>76</v>
      </c>
      <c r="I756" s="60">
        <v>91404313</v>
      </c>
      <c r="J756" s="61">
        <f t="shared" ref="J756" si="1153">IFERROR(I756/I762,"-")</f>
        <v>3.8588161835538565E-2</v>
      </c>
      <c r="K756" s="63">
        <f t="shared" ref="K756" si="1154">IFERROR(I756/E752,"-")</f>
        <v>28806.906082571699</v>
      </c>
    </row>
    <row r="757" spans="2:11" ht="13.5" customHeight="1">
      <c r="B757" s="183"/>
      <c r="C757" s="183"/>
      <c r="D757" s="166"/>
      <c r="E757" s="180"/>
      <c r="F757" s="122">
        <v>6</v>
      </c>
      <c r="G757" s="88" t="s">
        <v>79</v>
      </c>
      <c r="H757" s="59" t="s">
        <v>80</v>
      </c>
      <c r="I757" s="60">
        <v>89230788</v>
      </c>
      <c r="J757" s="61">
        <f t="shared" ref="J757" si="1155">IFERROR(I757/I762,"-")</f>
        <v>3.7670564714562566E-2</v>
      </c>
      <c r="K757" s="63">
        <f t="shared" ref="K757" si="1156">IFERROR(I757/E752,"-")</f>
        <v>28121.89977938859</v>
      </c>
    </row>
    <row r="758" spans="2:11" ht="13.5" customHeight="1">
      <c r="B758" s="183"/>
      <c r="C758" s="183"/>
      <c r="D758" s="166"/>
      <c r="E758" s="180"/>
      <c r="F758" s="122">
        <v>7</v>
      </c>
      <c r="G758" s="88" t="s">
        <v>99</v>
      </c>
      <c r="H758" s="59" t="s">
        <v>100</v>
      </c>
      <c r="I758" s="60">
        <v>79791340</v>
      </c>
      <c r="J758" s="61">
        <f t="shared" ref="J758" si="1157">IFERROR(I758/I762,"-")</f>
        <v>3.3685512640902207E-2</v>
      </c>
      <c r="K758" s="63">
        <f t="shared" ref="K758" si="1158">IFERROR(I758/E752,"-")</f>
        <v>25146.971320516863</v>
      </c>
    </row>
    <row r="759" spans="2:11" ht="13.5" customHeight="1">
      <c r="B759" s="183"/>
      <c r="C759" s="183"/>
      <c r="D759" s="166"/>
      <c r="E759" s="180"/>
      <c r="F759" s="122">
        <v>8</v>
      </c>
      <c r="G759" s="88" t="s">
        <v>81</v>
      </c>
      <c r="H759" s="59" t="s">
        <v>82</v>
      </c>
      <c r="I759" s="60">
        <v>78894895</v>
      </c>
      <c r="J759" s="61">
        <f t="shared" ref="J759" si="1159">IFERROR(I759/I762,"-")</f>
        <v>3.3307060425669652E-2</v>
      </c>
      <c r="K759" s="63">
        <f t="shared" ref="K759" si="1160">IFERROR(I759/E752,"-")</f>
        <v>24864.448471478096</v>
      </c>
    </row>
    <row r="760" spans="2:11" ht="13.5" customHeight="1">
      <c r="B760" s="183"/>
      <c r="C760" s="183"/>
      <c r="D760" s="166"/>
      <c r="E760" s="180"/>
      <c r="F760" s="122">
        <v>9</v>
      </c>
      <c r="G760" s="88" t="s">
        <v>103</v>
      </c>
      <c r="H760" s="59" t="s">
        <v>104</v>
      </c>
      <c r="I760" s="60">
        <v>70248286</v>
      </c>
      <c r="J760" s="61">
        <f t="shared" ref="J760" si="1161">IFERROR(I760/I762,"-")</f>
        <v>2.9656721218802858E-2</v>
      </c>
      <c r="K760" s="63">
        <f t="shared" ref="K760" si="1162">IFERROR(I760/E752,"-")</f>
        <v>22139.390482193507</v>
      </c>
    </row>
    <row r="761" spans="2:11" ht="13.5" customHeight="1">
      <c r="B761" s="183"/>
      <c r="C761" s="183"/>
      <c r="D761" s="166"/>
      <c r="E761" s="180"/>
      <c r="F761" s="123">
        <v>10</v>
      </c>
      <c r="G761" s="88" t="s">
        <v>90</v>
      </c>
      <c r="H761" s="64" t="s">
        <v>91</v>
      </c>
      <c r="I761" s="65">
        <v>69509121</v>
      </c>
      <c r="J761" s="66">
        <f t="shared" ref="J761" si="1163">IFERROR(I761/I762,"-")</f>
        <v>2.9344667906360526E-2</v>
      </c>
      <c r="K761" s="67">
        <f t="shared" ref="K761" si="1164">IFERROR(I761/E752,"-")</f>
        <v>21906.435865111882</v>
      </c>
    </row>
    <row r="762" spans="2:11" ht="13.5" customHeight="1">
      <c r="B762" s="183"/>
      <c r="C762" s="183"/>
      <c r="D762" s="166"/>
      <c r="E762" s="181"/>
      <c r="F762" s="116" t="s">
        <v>156</v>
      </c>
      <c r="G762" s="91"/>
      <c r="H762" s="117"/>
      <c r="I762" s="68">
        <v>2368713840</v>
      </c>
      <c r="J762" s="69" t="s">
        <v>92</v>
      </c>
      <c r="K762" s="34">
        <f>IFERROR(I762/E752,"-")</f>
        <v>746521.85313583363</v>
      </c>
    </row>
    <row r="763" spans="2:11" ht="13.5" customHeight="1">
      <c r="B763" s="183"/>
      <c r="C763" s="183"/>
      <c r="D763" s="176" t="s">
        <v>158</v>
      </c>
      <c r="E763" s="179">
        <v>3332</v>
      </c>
      <c r="F763" s="121">
        <v>1</v>
      </c>
      <c r="G763" s="88" t="s">
        <v>77</v>
      </c>
      <c r="H763" s="55" t="s">
        <v>78</v>
      </c>
      <c r="I763" s="56">
        <v>223856945</v>
      </c>
      <c r="J763" s="57">
        <f t="shared" ref="J763" si="1165">IFERROR(I763/I773,"-")</f>
        <v>8.3889946250828781E-2</v>
      </c>
      <c r="K763" s="58">
        <f>IFERROR(I763/E763,"-")</f>
        <v>67183.957082833134</v>
      </c>
    </row>
    <row r="764" spans="2:11" ht="13.5" customHeight="1">
      <c r="B764" s="183"/>
      <c r="C764" s="183"/>
      <c r="D764" s="177"/>
      <c r="E764" s="180"/>
      <c r="F764" s="122">
        <v>2</v>
      </c>
      <c r="G764" s="88" t="s">
        <v>69</v>
      </c>
      <c r="H764" s="59" t="s">
        <v>70</v>
      </c>
      <c r="I764" s="60">
        <v>186049155</v>
      </c>
      <c r="J764" s="61">
        <f t="shared" ref="J764" si="1166">IFERROR(I764/I773,"-")</f>
        <v>6.9721551917730815E-2</v>
      </c>
      <c r="K764" s="63">
        <f t="shared" ref="K764" si="1167">IFERROR(I764/E763,"-")</f>
        <v>55837.081332533016</v>
      </c>
    </row>
    <row r="765" spans="2:11" ht="13.5" customHeight="1">
      <c r="B765" s="183"/>
      <c r="C765" s="183"/>
      <c r="D765" s="177"/>
      <c r="E765" s="180"/>
      <c r="F765" s="122">
        <v>3</v>
      </c>
      <c r="G765" s="88" t="s">
        <v>73</v>
      </c>
      <c r="H765" s="59" t="s">
        <v>74</v>
      </c>
      <c r="I765" s="60">
        <v>132186397</v>
      </c>
      <c r="J765" s="61">
        <f t="shared" ref="J765" si="1168">IFERROR(I765/I773,"-")</f>
        <v>4.9536590162171268E-2</v>
      </c>
      <c r="K765" s="63">
        <f t="shared" ref="K765" si="1169">IFERROR(I765/E763,"-")</f>
        <v>39671.787815126052</v>
      </c>
    </row>
    <row r="766" spans="2:11" ht="13.5" customHeight="1">
      <c r="B766" s="183"/>
      <c r="C766" s="183"/>
      <c r="D766" s="177"/>
      <c r="E766" s="180"/>
      <c r="F766" s="122">
        <v>4</v>
      </c>
      <c r="G766" s="88" t="s">
        <v>71</v>
      </c>
      <c r="H766" s="59" t="s">
        <v>72</v>
      </c>
      <c r="I766" s="60">
        <v>130267395</v>
      </c>
      <c r="J766" s="61">
        <f t="shared" ref="J766" si="1170">IFERROR(I766/I773,"-")</f>
        <v>4.8817447967877348E-2</v>
      </c>
      <c r="K766" s="63">
        <f t="shared" ref="K766" si="1171">IFERROR(I766/E763,"-")</f>
        <v>39095.856842737092</v>
      </c>
    </row>
    <row r="767" spans="2:11" ht="13.5" customHeight="1">
      <c r="B767" s="183"/>
      <c r="C767" s="183"/>
      <c r="D767" s="177"/>
      <c r="E767" s="180"/>
      <c r="F767" s="122">
        <v>5</v>
      </c>
      <c r="G767" s="88" t="s">
        <v>75</v>
      </c>
      <c r="H767" s="59" t="s">
        <v>76</v>
      </c>
      <c r="I767" s="60">
        <v>124275237</v>
      </c>
      <c r="J767" s="61">
        <f t="shared" ref="J767" si="1172">IFERROR(I767/I773,"-")</f>
        <v>4.657189863928058E-2</v>
      </c>
      <c r="K767" s="63">
        <f t="shared" ref="K767" si="1173">IFERROR(I767/E763,"-")</f>
        <v>37297.490096038418</v>
      </c>
    </row>
    <row r="768" spans="2:11" ht="13.5" customHeight="1">
      <c r="B768" s="183"/>
      <c r="C768" s="183"/>
      <c r="D768" s="177"/>
      <c r="E768" s="180"/>
      <c r="F768" s="122">
        <v>6</v>
      </c>
      <c r="G768" s="88" t="s">
        <v>103</v>
      </c>
      <c r="H768" s="59" t="s">
        <v>104</v>
      </c>
      <c r="I768" s="60">
        <v>98873112</v>
      </c>
      <c r="J768" s="61">
        <f t="shared" ref="J768" si="1174">IFERROR(I768/I773,"-")</f>
        <v>3.705250266562949E-2</v>
      </c>
      <c r="K768" s="63">
        <f t="shared" ref="K768" si="1175">IFERROR(I768/E763,"-")</f>
        <v>29673.8031212485</v>
      </c>
    </row>
    <row r="769" spans="2:11" ht="13.5" customHeight="1">
      <c r="B769" s="183"/>
      <c r="C769" s="183"/>
      <c r="D769" s="177"/>
      <c r="E769" s="180"/>
      <c r="F769" s="122">
        <v>7</v>
      </c>
      <c r="G769" s="88" t="s">
        <v>87</v>
      </c>
      <c r="H769" s="59" t="s">
        <v>88</v>
      </c>
      <c r="I769" s="60">
        <v>86613984</v>
      </c>
      <c r="J769" s="61">
        <f t="shared" ref="J769" si="1176">IFERROR(I769/I773,"-")</f>
        <v>3.2458418756363107E-2</v>
      </c>
      <c r="K769" s="63">
        <f t="shared" ref="K769" si="1177">IFERROR(I769/E763,"-")</f>
        <v>25994.593037214887</v>
      </c>
    </row>
    <row r="770" spans="2:11" ht="13.5" customHeight="1">
      <c r="B770" s="183"/>
      <c r="C770" s="183"/>
      <c r="D770" s="177"/>
      <c r="E770" s="180"/>
      <c r="F770" s="122">
        <v>8</v>
      </c>
      <c r="G770" s="88" t="s">
        <v>81</v>
      </c>
      <c r="H770" s="59" t="s">
        <v>82</v>
      </c>
      <c r="I770" s="60">
        <v>81329225</v>
      </c>
      <c r="J770" s="61">
        <f t="shared" ref="J770" si="1178">IFERROR(I770/I773,"-")</f>
        <v>3.0477965800308586E-2</v>
      </c>
      <c r="K770" s="63">
        <f t="shared" ref="K770" si="1179">IFERROR(I770/E763,"-")</f>
        <v>24408.530912364946</v>
      </c>
    </row>
    <row r="771" spans="2:11" ht="13.5" customHeight="1">
      <c r="B771" s="183"/>
      <c r="C771" s="183"/>
      <c r="D771" s="177"/>
      <c r="E771" s="180"/>
      <c r="F771" s="122">
        <v>9</v>
      </c>
      <c r="G771" s="88" t="s">
        <v>79</v>
      </c>
      <c r="H771" s="59" t="s">
        <v>80</v>
      </c>
      <c r="I771" s="60">
        <v>69653781</v>
      </c>
      <c r="J771" s="61">
        <f t="shared" ref="J771" si="1180">IFERROR(I771/I773,"-")</f>
        <v>2.6102616312650023E-2</v>
      </c>
      <c r="K771" s="63">
        <f t="shared" ref="K771" si="1181">IFERROR(I771/E763,"-")</f>
        <v>20904.496098439377</v>
      </c>
    </row>
    <row r="772" spans="2:11" ht="13.5" customHeight="1">
      <c r="B772" s="183"/>
      <c r="C772" s="183"/>
      <c r="D772" s="177"/>
      <c r="E772" s="180"/>
      <c r="F772" s="123">
        <v>10</v>
      </c>
      <c r="G772" s="88" t="s">
        <v>167</v>
      </c>
      <c r="H772" s="64" t="s">
        <v>168</v>
      </c>
      <c r="I772" s="65">
        <v>69198407</v>
      </c>
      <c r="J772" s="66">
        <f t="shared" ref="J772" si="1182">IFERROR(I772/I773,"-")</f>
        <v>2.5931965809115165E-2</v>
      </c>
      <c r="K772" s="67">
        <f t="shared" ref="K772" si="1183">IFERROR(I772/E763,"-")</f>
        <v>20767.829231692678</v>
      </c>
    </row>
    <row r="773" spans="2:11" ht="13.5" customHeight="1">
      <c r="B773" s="184"/>
      <c r="C773" s="184"/>
      <c r="D773" s="178"/>
      <c r="E773" s="181"/>
      <c r="F773" s="116" t="s">
        <v>156</v>
      </c>
      <c r="G773" s="91"/>
      <c r="H773" s="117"/>
      <c r="I773" s="68">
        <v>2668459750</v>
      </c>
      <c r="J773" s="69" t="s">
        <v>92</v>
      </c>
      <c r="K773" s="34">
        <f>IFERROR(I773/E763,"-")</f>
        <v>800858.26830732299</v>
      </c>
    </row>
    <row r="774" spans="2:11" ht="13.5" customHeight="1">
      <c r="B774" s="175"/>
      <c r="C774" s="166" t="s">
        <v>109</v>
      </c>
      <c r="D774" s="178" t="s">
        <v>54</v>
      </c>
      <c r="E774" s="186">
        <v>1252666</v>
      </c>
      <c r="F774" s="118">
        <v>1</v>
      </c>
      <c r="G774" s="104" t="s">
        <v>69</v>
      </c>
      <c r="H774" s="119" t="s">
        <v>70</v>
      </c>
      <c r="I774" s="93">
        <v>74801163461</v>
      </c>
      <c r="J774" s="105">
        <f t="shared" ref="J774" si="1184">IFERROR(I774/I784,"-")</f>
        <v>6.7855619371012879E-2</v>
      </c>
      <c r="K774" s="106">
        <f>IFERROR(I774/E774,"-")</f>
        <v>59713.573658900299</v>
      </c>
    </row>
    <row r="775" spans="2:11" ht="13.5" customHeight="1">
      <c r="B775" s="175"/>
      <c r="C775" s="166"/>
      <c r="D775" s="185"/>
      <c r="E775" s="187"/>
      <c r="F775" s="114">
        <v>2</v>
      </c>
      <c r="G775" s="88" t="s">
        <v>71</v>
      </c>
      <c r="H775" s="59" t="s">
        <v>72</v>
      </c>
      <c r="I775" s="60">
        <v>55387210256</v>
      </c>
      <c r="J775" s="61">
        <f t="shared" ref="J775" si="1185">IFERROR(I775/I784,"-")</f>
        <v>5.0244318179795758E-2</v>
      </c>
      <c r="K775" s="63">
        <f>IFERROR(I775/E774,"-")</f>
        <v>44215.465460066771</v>
      </c>
    </row>
    <row r="776" spans="2:11" ht="13.5" customHeight="1">
      <c r="B776" s="175"/>
      <c r="C776" s="166"/>
      <c r="D776" s="185"/>
      <c r="E776" s="187"/>
      <c r="F776" s="114">
        <v>3</v>
      </c>
      <c r="G776" s="88" t="s">
        <v>75</v>
      </c>
      <c r="H776" s="59" t="s">
        <v>76</v>
      </c>
      <c r="I776" s="60">
        <v>52669580711</v>
      </c>
      <c r="J776" s="61">
        <f t="shared" ref="J776" si="1186">IFERROR(I776/I784,"-")</f>
        <v>4.7779029841158019E-2</v>
      </c>
      <c r="K776" s="63">
        <f>IFERROR(I776/E774,"-")</f>
        <v>42045.988883708829</v>
      </c>
    </row>
    <row r="777" spans="2:11" ht="13.5" customHeight="1">
      <c r="B777" s="175"/>
      <c r="C777" s="166"/>
      <c r="D777" s="185"/>
      <c r="E777" s="187"/>
      <c r="F777" s="114">
        <v>4</v>
      </c>
      <c r="G777" s="89" t="s">
        <v>77</v>
      </c>
      <c r="H777" s="59" t="s">
        <v>78</v>
      </c>
      <c r="I777" s="60">
        <v>49594997257</v>
      </c>
      <c r="J777" s="61">
        <f t="shared" ref="J777" si="1187">IFERROR(I777/I784,"-")</f>
        <v>4.4989931985911245E-2</v>
      </c>
      <c r="K777" s="63">
        <f>IFERROR(I777/E774,"-")</f>
        <v>39591.556932973355</v>
      </c>
    </row>
    <row r="778" spans="2:11" ht="13.5" customHeight="1">
      <c r="B778" s="175"/>
      <c r="C778" s="166"/>
      <c r="D778" s="185"/>
      <c r="E778" s="187"/>
      <c r="F778" s="114">
        <v>5</v>
      </c>
      <c r="G778" s="88" t="s">
        <v>73</v>
      </c>
      <c r="H778" s="59" t="s">
        <v>74</v>
      </c>
      <c r="I778" s="60">
        <v>49452637383</v>
      </c>
      <c r="J778" s="61">
        <f t="shared" ref="J778" si="1188">IFERROR(I778/I784,"-")</f>
        <v>4.4860790713544735E-2</v>
      </c>
      <c r="K778" s="63">
        <f>IFERROR(I778/E774,"-")</f>
        <v>39477.911416929972</v>
      </c>
    </row>
    <row r="779" spans="2:11" ht="13.5" customHeight="1">
      <c r="B779" s="175"/>
      <c r="C779" s="166"/>
      <c r="D779" s="185"/>
      <c r="E779" s="187"/>
      <c r="F779" s="114">
        <v>6</v>
      </c>
      <c r="G779" s="89" t="s">
        <v>79</v>
      </c>
      <c r="H779" s="59" t="s">
        <v>80</v>
      </c>
      <c r="I779" s="60">
        <v>40467457543</v>
      </c>
      <c r="J779" s="61">
        <f t="shared" ref="J779" si="1189">IFERROR(I779/I784,"-")</f>
        <v>3.6709915580151617E-2</v>
      </c>
      <c r="K779" s="63">
        <f>IFERROR(I779/E774,"-")</f>
        <v>32305.06579008291</v>
      </c>
    </row>
    <row r="780" spans="2:11" ht="13.5" customHeight="1">
      <c r="B780" s="175"/>
      <c r="C780" s="166"/>
      <c r="D780" s="185"/>
      <c r="E780" s="187"/>
      <c r="F780" s="114">
        <v>7</v>
      </c>
      <c r="G780" s="89" t="s">
        <v>83</v>
      </c>
      <c r="H780" s="59" t="s">
        <v>84</v>
      </c>
      <c r="I780" s="60">
        <v>36578797865</v>
      </c>
      <c r="J780" s="61">
        <f t="shared" ref="J780" si="1190">IFERROR(I780/I784,"-")</f>
        <v>3.318233126508479E-2</v>
      </c>
      <c r="K780" s="63">
        <f>IFERROR(I780/E774,"-")</f>
        <v>29200.758913389524</v>
      </c>
    </row>
    <row r="781" spans="2:11" ht="13.5" customHeight="1">
      <c r="B781" s="175"/>
      <c r="C781" s="166"/>
      <c r="D781" s="185"/>
      <c r="E781" s="187"/>
      <c r="F781" s="114">
        <v>8</v>
      </c>
      <c r="G781" s="88" t="s">
        <v>81</v>
      </c>
      <c r="H781" s="59" t="s">
        <v>82</v>
      </c>
      <c r="I781" s="60">
        <v>35581038750</v>
      </c>
      <c r="J781" s="61">
        <f t="shared" ref="J781" si="1191">IFERROR(I781/I784,"-")</f>
        <v>3.2277217499485436E-2</v>
      </c>
      <c r="K781" s="63">
        <f>IFERROR(I781/E774,"-")</f>
        <v>28404.250414715494</v>
      </c>
    </row>
    <row r="782" spans="2:11" ht="13.5" customHeight="1">
      <c r="B782" s="175"/>
      <c r="C782" s="166"/>
      <c r="D782" s="185"/>
      <c r="E782" s="187"/>
      <c r="F782" s="114">
        <v>9</v>
      </c>
      <c r="G782" s="89" t="s">
        <v>87</v>
      </c>
      <c r="H782" s="59" t="s">
        <v>88</v>
      </c>
      <c r="I782" s="60">
        <v>34088476573</v>
      </c>
      <c r="J782" s="61">
        <f t="shared" ref="J782" si="1192">IFERROR(I782/I784,"-")</f>
        <v>3.0923244830024389E-2</v>
      </c>
      <c r="K782" s="63">
        <f>IFERROR(I782/E774,"-")</f>
        <v>27212.741922427846</v>
      </c>
    </row>
    <row r="783" spans="2:11" ht="13.5" customHeight="1">
      <c r="B783" s="175"/>
      <c r="C783" s="166"/>
      <c r="D783" s="185"/>
      <c r="E783" s="187"/>
      <c r="F783" s="115">
        <v>10</v>
      </c>
      <c r="G783" s="90" t="s">
        <v>85</v>
      </c>
      <c r="H783" s="64" t="s">
        <v>86</v>
      </c>
      <c r="I783" s="65">
        <v>32571011664</v>
      </c>
      <c r="J783" s="66">
        <f t="shared" ref="J783" si="1193">IFERROR(I783/I784,"-")</f>
        <v>2.9546681732477667E-2</v>
      </c>
      <c r="K783" s="67">
        <f>IFERROR(I783/E774,"-")</f>
        <v>26001.353644147763</v>
      </c>
    </row>
    <row r="784" spans="2:11" ht="13.5" customHeight="1">
      <c r="B784" s="175"/>
      <c r="C784" s="166"/>
      <c r="D784" s="185"/>
      <c r="E784" s="187"/>
      <c r="F784" s="116" t="s">
        <v>156</v>
      </c>
      <c r="G784" s="91"/>
      <c r="H784" s="117"/>
      <c r="I784" s="68">
        <v>1102357684660</v>
      </c>
      <c r="J784" s="69" t="s">
        <v>92</v>
      </c>
      <c r="K784" s="34">
        <f>IFERROR(I784/E774,"-")</f>
        <v>880009.26396980521</v>
      </c>
    </row>
    <row r="785" spans="2:11" ht="13.5" customHeight="1">
      <c r="B785" s="175"/>
      <c r="C785" s="166"/>
      <c r="D785" s="176" t="s">
        <v>55</v>
      </c>
      <c r="E785" s="179">
        <v>1264913</v>
      </c>
      <c r="F785" s="113">
        <v>1</v>
      </c>
      <c r="G785" s="87" t="s">
        <v>69</v>
      </c>
      <c r="H785" s="55" t="s">
        <v>70</v>
      </c>
      <c r="I785" s="56">
        <v>74233592771</v>
      </c>
      <c r="J785" s="57">
        <f t="shared" ref="J785" si="1194">IFERROR(I785/I795,"-")</f>
        <v>6.8586033866703741E-2</v>
      </c>
      <c r="K785" s="58">
        <f>IFERROR(I785/E785,"-")</f>
        <v>58686.718194057612</v>
      </c>
    </row>
    <row r="786" spans="2:11" ht="13.5" customHeight="1">
      <c r="B786" s="175"/>
      <c r="C786" s="166"/>
      <c r="D786" s="177"/>
      <c r="E786" s="180"/>
      <c r="F786" s="114">
        <v>2</v>
      </c>
      <c r="G786" s="88" t="s">
        <v>71</v>
      </c>
      <c r="H786" s="59" t="s">
        <v>72</v>
      </c>
      <c r="I786" s="60">
        <v>54333631228</v>
      </c>
      <c r="J786" s="61">
        <f t="shared" ref="J786" si="1195">IFERROR(I786/I795,"-")</f>
        <v>5.0200025788869014E-2</v>
      </c>
      <c r="K786" s="63">
        <f t="shared" ref="K786" si="1196">IFERROR(I786/E785,"-")</f>
        <v>42954.44131572685</v>
      </c>
    </row>
    <row r="787" spans="2:11" ht="13.5" customHeight="1">
      <c r="B787" s="175"/>
      <c r="C787" s="166"/>
      <c r="D787" s="177"/>
      <c r="E787" s="180"/>
      <c r="F787" s="114">
        <v>3</v>
      </c>
      <c r="G787" s="88" t="s">
        <v>75</v>
      </c>
      <c r="H787" s="59" t="s">
        <v>76</v>
      </c>
      <c r="I787" s="60">
        <v>53382756220</v>
      </c>
      <c r="J787" s="61">
        <f t="shared" ref="J787" si="1197">IFERROR(I787/I795,"-")</f>
        <v>4.9321491649980238E-2</v>
      </c>
      <c r="K787" s="63">
        <f t="shared" ref="K787" si="1198">IFERROR(I787/E785,"-")</f>
        <v>42202.709767391119</v>
      </c>
    </row>
    <row r="788" spans="2:11" ht="13.5" customHeight="1">
      <c r="B788" s="175"/>
      <c r="C788" s="166"/>
      <c r="D788" s="177"/>
      <c r="E788" s="180"/>
      <c r="F788" s="114">
        <v>4</v>
      </c>
      <c r="G788" s="89" t="s">
        <v>73</v>
      </c>
      <c r="H788" s="59" t="s">
        <v>74</v>
      </c>
      <c r="I788" s="60">
        <v>49860588894</v>
      </c>
      <c r="J788" s="61">
        <f t="shared" ref="J788" si="1199">IFERROR(I788/I795,"-")</f>
        <v>4.6067284511569911E-2</v>
      </c>
      <c r="K788" s="63">
        <f t="shared" ref="K788" si="1200">IFERROR(I788/E785,"-")</f>
        <v>39418.196266462597</v>
      </c>
    </row>
    <row r="789" spans="2:11" ht="13.5" customHeight="1">
      <c r="B789" s="175"/>
      <c r="C789" s="166"/>
      <c r="D789" s="177"/>
      <c r="E789" s="180"/>
      <c r="F789" s="114">
        <v>5</v>
      </c>
      <c r="G789" s="88" t="s">
        <v>77</v>
      </c>
      <c r="H789" s="59" t="s">
        <v>78</v>
      </c>
      <c r="I789" s="60">
        <v>49541265749</v>
      </c>
      <c r="J789" s="61">
        <f t="shared" ref="J789" si="1201">IFERROR(I789/I795,"-")</f>
        <v>4.5772254900044114E-2</v>
      </c>
      <c r="K789" s="63">
        <f t="shared" ref="K789" si="1202">IFERROR(I789/E785,"-")</f>
        <v>39165.749540877514</v>
      </c>
    </row>
    <row r="790" spans="2:11" ht="13.5" customHeight="1">
      <c r="B790" s="175"/>
      <c r="C790" s="166"/>
      <c r="D790" s="177"/>
      <c r="E790" s="180"/>
      <c r="F790" s="114">
        <v>6</v>
      </c>
      <c r="G790" s="89" t="s">
        <v>79</v>
      </c>
      <c r="H790" s="59" t="s">
        <v>80</v>
      </c>
      <c r="I790" s="60">
        <v>39298956656</v>
      </c>
      <c r="J790" s="61">
        <f t="shared" ref="J790" si="1203">IFERROR(I790/I795,"-")</f>
        <v>3.6309162355233654E-2</v>
      </c>
      <c r="K790" s="63">
        <f t="shared" ref="K790" si="1204">IFERROR(I790/E785,"-")</f>
        <v>31068.505625288064</v>
      </c>
    </row>
    <row r="791" spans="2:11" ht="13.5" customHeight="1">
      <c r="B791" s="175"/>
      <c r="C791" s="166"/>
      <c r="D791" s="177"/>
      <c r="E791" s="180"/>
      <c r="F791" s="114">
        <v>7</v>
      </c>
      <c r="G791" s="89" t="s">
        <v>81</v>
      </c>
      <c r="H791" s="59" t="s">
        <v>82</v>
      </c>
      <c r="I791" s="60">
        <v>35836878791</v>
      </c>
      <c r="J791" s="61">
        <f t="shared" ref="J791" si="1205">IFERROR(I791/I795,"-")</f>
        <v>3.3110473179154637E-2</v>
      </c>
      <c r="K791" s="63">
        <f t="shared" ref="K791" si="1206">IFERROR(I791/E785,"-")</f>
        <v>28331.496941686899</v>
      </c>
    </row>
    <row r="792" spans="2:11" ht="13.5" customHeight="1">
      <c r="B792" s="175"/>
      <c r="C792" s="166"/>
      <c r="D792" s="177"/>
      <c r="E792" s="180"/>
      <c r="F792" s="114">
        <v>8</v>
      </c>
      <c r="G792" s="88" t="s">
        <v>83</v>
      </c>
      <c r="H792" s="59" t="s">
        <v>84</v>
      </c>
      <c r="I792" s="60">
        <v>35820768798</v>
      </c>
      <c r="J792" s="61">
        <f t="shared" ref="J792" si="1207">IFERROR(I792/I795,"-")</f>
        <v>3.3095588805594829E-2</v>
      </c>
      <c r="K792" s="63">
        <f t="shared" ref="K792" si="1208">IFERROR(I792/E785,"-")</f>
        <v>28318.760893436938</v>
      </c>
    </row>
    <row r="793" spans="2:11" ht="13.5" customHeight="1">
      <c r="B793" s="175"/>
      <c r="C793" s="166"/>
      <c r="D793" s="177"/>
      <c r="E793" s="180"/>
      <c r="F793" s="114">
        <v>9</v>
      </c>
      <c r="G793" s="88" t="s">
        <v>85</v>
      </c>
      <c r="H793" s="59" t="s">
        <v>86</v>
      </c>
      <c r="I793" s="60">
        <v>33242612906</v>
      </c>
      <c r="J793" s="61">
        <f t="shared" ref="J793" si="1209">IFERROR(I793/I795,"-")</f>
        <v>3.0713574400501504E-2</v>
      </c>
      <c r="K793" s="63">
        <f t="shared" ref="K793" si="1210">IFERROR(I793/E785,"-")</f>
        <v>26280.552817466498</v>
      </c>
    </row>
    <row r="794" spans="2:11" ht="13.5" customHeight="1">
      <c r="B794" s="175"/>
      <c r="C794" s="166"/>
      <c r="D794" s="177"/>
      <c r="E794" s="180"/>
      <c r="F794" s="115">
        <v>10</v>
      </c>
      <c r="G794" s="90" t="s">
        <v>87</v>
      </c>
      <c r="H794" s="64" t="s">
        <v>88</v>
      </c>
      <c r="I794" s="65">
        <v>32084356482</v>
      </c>
      <c r="J794" s="66">
        <f t="shared" ref="J794" si="1211">IFERROR(I794/I795,"-")</f>
        <v>2.9643436052653342E-2</v>
      </c>
      <c r="K794" s="67">
        <f t="shared" ref="K794" si="1212">IFERROR(I794/E785,"-")</f>
        <v>25364.87211531544</v>
      </c>
    </row>
    <row r="795" spans="2:11" ht="13.5" customHeight="1">
      <c r="B795" s="175"/>
      <c r="C795" s="166"/>
      <c r="D795" s="178"/>
      <c r="E795" s="181"/>
      <c r="F795" s="116" t="s">
        <v>156</v>
      </c>
      <c r="G795" s="91"/>
      <c r="H795" s="117"/>
      <c r="I795" s="68">
        <v>1082342695530</v>
      </c>
      <c r="J795" s="69" t="s">
        <v>92</v>
      </c>
      <c r="K795" s="34">
        <f t="shared" ref="K795" si="1213">IFERROR(I795/E785,"-")</f>
        <v>855665.72209314001</v>
      </c>
    </row>
    <row r="796" spans="2:11" ht="13.5" customHeight="1">
      <c r="B796" s="175"/>
      <c r="C796" s="166"/>
      <c r="D796" s="176" t="s">
        <v>56</v>
      </c>
      <c r="E796" s="179">
        <v>1303145</v>
      </c>
      <c r="F796" s="113">
        <v>1</v>
      </c>
      <c r="G796" s="87" t="s">
        <v>69</v>
      </c>
      <c r="H796" s="55" t="s">
        <v>70</v>
      </c>
      <c r="I796" s="56">
        <v>80012699899</v>
      </c>
      <c r="J796" s="57">
        <f t="shared" ref="J796" si="1214">IFERROR(I796/I806,"-")</f>
        <v>7.2559604047449072E-2</v>
      </c>
      <c r="K796" s="58">
        <f>IFERROR(I796/E796,"-")</f>
        <v>61399.690670646778</v>
      </c>
    </row>
    <row r="797" spans="2:11" ht="13.5" customHeight="1">
      <c r="B797" s="175"/>
      <c r="C797" s="166"/>
      <c r="D797" s="177"/>
      <c r="E797" s="180"/>
      <c r="F797" s="114">
        <v>2</v>
      </c>
      <c r="G797" s="88" t="s">
        <v>71</v>
      </c>
      <c r="H797" s="59" t="s">
        <v>72</v>
      </c>
      <c r="I797" s="60">
        <v>53855298985</v>
      </c>
      <c r="J797" s="61">
        <f t="shared" ref="J797" si="1215">IFERROR(I797/I806,"-")</f>
        <v>4.8838736539840534E-2</v>
      </c>
      <c r="K797" s="63">
        <f t="shared" ref="K797" si="1216">IFERROR(I797/E796,"-")</f>
        <v>41327.173096623934</v>
      </c>
    </row>
    <row r="798" spans="2:11" ht="13.5" customHeight="1">
      <c r="B798" s="175"/>
      <c r="C798" s="166"/>
      <c r="D798" s="177"/>
      <c r="E798" s="180"/>
      <c r="F798" s="114">
        <v>3</v>
      </c>
      <c r="G798" s="88" t="s">
        <v>75</v>
      </c>
      <c r="H798" s="59" t="s">
        <v>76</v>
      </c>
      <c r="I798" s="60">
        <v>53372008333</v>
      </c>
      <c r="J798" s="61">
        <f t="shared" ref="J798" si="1217">IFERROR(I798/I806,"-")</f>
        <v>4.8400463885709136E-2</v>
      </c>
      <c r="K798" s="63">
        <f t="shared" ref="K798" si="1218">IFERROR(I798/E796,"-")</f>
        <v>40956.308264237668</v>
      </c>
    </row>
    <row r="799" spans="2:11" ht="13.5" customHeight="1">
      <c r="B799" s="175"/>
      <c r="C799" s="166"/>
      <c r="D799" s="177"/>
      <c r="E799" s="180"/>
      <c r="F799" s="114">
        <v>4</v>
      </c>
      <c r="G799" s="88" t="s">
        <v>73</v>
      </c>
      <c r="H799" s="59" t="s">
        <v>74</v>
      </c>
      <c r="I799" s="60">
        <v>51146326775</v>
      </c>
      <c r="J799" s="61">
        <f t="shared" ref="J799" si="1219">IFERROR(I799/I806,"-")</f>
        <v>4.6382102140785593E-2</v>
      </c>
      <c r="K799" s="63">
        <f t="shared" ref="K799" si="1220">IFERROR(I799/E796,"-")</f>
        <v>39248.37740619808</v>
      </c>
    </row>
    <row r="800" spans="2:11" ht="13.5" customHeight="1">
      <c r="B800" s="175"/>
      <c r="C800" s="166"/>
      <c r="D800" s="177"/>
      <c r="E800" s="180"/>
      <c r="F800" s="114">
        <v>5</v>
      </c>
      <c r="G800" s="88" t="s">
        <v>77</v>
      </c>
      <c r="H800" s="59" t="s">
        <v>78</v>
      </c>
      <c r="I800" s="60">
        <v>50552511162</v>
      </c>
      <c r="J800" s="61">
        <f t="shared" ref="J800" si="1221">IFERROR(I800/I806,"-")</f>
        <v>4.5843599805395562E-2</v>
      </c>
      <c r="K800" s="63">
        <f t="shared" ref="K800" si="1222">IFERROR(I800/E796,"-")</f>
        <v>38792.698557719974</v>
      </c>
    </row>
    <row r="801" spans="2:11" ht="13.5" customHeight="1">
      <c r="B801" s="175"/>
      <c r="C801" s="166"/>
      <c r="D801" s="177"/>
      <c r="E801" s="180"/>
      <c r="F801" s="114">
        <v>6</v>
      </c>
      <c r="G801" s="89" t="s">
        <v>79</v>
      </c>
      <c r="H801" s="59" t="s">
        <v>80</v>
      </c>
      <c r="I801" s="60">
        <v>38747159048</v>
      </c>
      <c r="J801" s="61">
        <f t="shared" ref="J801" si="1223">IFERROR(I801/I806,"-")</f>
        <v>3.5137903383279684E-2</v>
      </c>
      <c r="K801" s="63">
        <f t="shared" ref="K801" si="1224">IFERROR(I801/E796,"-")</f>
        <v>29733.574581493234</v>
      </c>
    </row>
    <row r="802" spans="2:11" ht="13.5" customHeight="1">
      <c r="B802" s="175"/>
      <c r="C802" s="166"/>
      <c r="D802" s="177"/>
      <c r="E802" s="180"/>
      <c r="F802" s="114">
        <v>7</v>
      </c>
      <c r="G802" s="89" t="s">
        <v>81</v>
      </c>
      <c r="H802" s="59" t="s">
        <v>82</v>
      </c>
      <c r="I802" s="60">
        <v>36478731261</v>
      </c>
      <c r="J802" s="61">
        <f t="shared" ref="J802" si="1225">IFERROR(I802/I806,"-")</f>
        <v>3.3080777174031385E-2</v>
      </c>
      <c r="K802" s="63">
        <f t="shared" ref="K802" si="1226">IFERROR(I802/E796,"-")</f>
        <v>27992.841365312379</v>
      </c>
    </row>
    <row r="803" spans="2:11" ht="13.5" customHeight="1">
      <c r="B803" s="175"/>
      <c r="C803" s="166"/>
      <c r="D803" s="177"/>
      <c r="E803" s="180"/>
      <c r="F803" s="114">
        <v>8</v>
      </c>
      <c r="G803" s="89" t="s">
        <v>83</v>
      </c>
      <c r="H803" s="59" t="s">
        <v>84</v>
      </c>
      <c r="I803" s="60">
        <v>35561805064</v>
      </c>
      <c r="J803" s="61">
        <f t="shared" ref="J803" si="1227">IFERROR(I803/I806,"-")</f>
        <v>3.2249261653632295E-2</v>
      </c>
      <c r="K803" s="63">
        <f t="shared" ref="K803" si="1228">IFERROR(I803/E796,"-")</f>
        <v>27289.215754194658</v>
      </c>
    </row>
    <row r="804" spans="2:11" ht="13.5" customHeight="1">
      <c r="B804" s="175"/>
      <c r="C804" s="166"/>
      <c r="D804" s="177"/>
      <c r="E804" s="180"/>
      <c r="F804" s="114">
        <v>9</v>
      </c>
      <c r="G804" s="89" t="s">
        <v>85</v>
      </c>
      <c r="H804" s="59" t="s">
        <v>86</v>
      </c>
      <c r="I804" s="60">
        <v>35314494811</v>
      </c>
      <c r="J804" s="61">
        <f t="shared" ref="J804" si="1229">IFERROR(I804/I806,"-")</f>
        <v>3.2024988081346822E-2</v>
      </c>
      <c r="K804" s="63">
        <f t="shared" ref="K804" si="1230">IFERROR(I804/E796,"-")</f>
        <v>27099.436218532857</v>
      </c>
    </row>
    <row r="805" spans="2:11" ht="13.5" customHeight="1">
      <c r="B805" s="175"/>
      <c r="C805" s="166"/>
      <c r="D805" s="177"/>
      <c r="E805" s="180"/>
      <c r="F805" s="115">
        <v>10</v>
      </c>
      <c r="G805" s="90" t="s">
        <v>90</v>
      </c>
      <c r="H805" s="64" t="s">
        <v>91</v>
      </c>
      <c r="I805" s="65">
        <v>32218106869</v>
      </c>
      <c r="J805" s="66">
        <f t="shared" ref="J805" si="1231">IFERROR(I805/I806,"-")</f>
        <v>2.921702530378251E-2</v>
      </c>
      <c r="K805" s="67">
        <f t="shared" ref="K805" si="1232">IFERROR(I805/E796,"-")</f>
        <v>24723.347646654824</v>
      </c>
    </row>
    <row r="806" spans="2:11" ht="13.5" customHeight="1">
      <c r="B806" s="175"/>
      <c r="C806" s="166"/>
      <c r="D806" s="178"/>
      <c r="E806" s="181"/>
      <c r="F806" s="116" t="s">
        <v>156</v>
      </c>
      <c r="G806" s="91"/>
      <c r="H806" s="117"/>
      <c r="I806" s="68">
        <v>1102716876000</v>
      </c>
      <c r="J806" s="69" t="s">
        <v>92</v>
      </c>
      <c r="K806" s="34">
        <f>IFERROR(I806/E796,"-")</f>
        <v>846196.60590341059</v>
      </c>
    </row>
    <row r="807" spans="2:11" ht="13.5" customHeight="1">
      <c r="B807" s="175"/>
      <c r="C807" s="166"/>
      <c r="D807" s="176" t="s">
        <v>157</v>
      </c>
      <c r="E807" s="179">
        <v>1366377</v>
      </c>
      <c r="F807" s="121">
        <v>1</v>
      </c>
      <c r="G807" s="88" t="s">
        <v>69</v>
      </c>
      <c r="H807" s="55" t="s">
        <v>70</v>
      </c>
      <c r="I807" s="56">
        <v>83988030744</v>
      </c>
      <c r="J807" s="57">
        <f t="shared" ref="J807" si="1233">IFERROR(I807/I817,"-")</f>
        <v>7.2000345579929098E-2</v>
      </c>
      <c r="K807" s="58">
        <f>IFERROR(I807/E807,"-")</f>
        <v>61467.684792703621</v>
      </c>
    </row>
    <row r="808" spans="2:11" ht="13.5" customHeight="1">
      <c r="B808" s="175"/>
      <c r="C808" s="166"/>
      <c r="D808" s="177"/>
      <c r="E808" s="180"/>
      <c r="F808" s="122">
        <v>2</v>
      </c>
      <c r="G808" s="88" t="s">
        <v>77</v>
      </c>
      <c r="H808" s="59" t="s">
        <v>78</v>
      </c>
      <c r="I808" s="60">
        <v>55143139154</v>
      </c>
      <c r="J808" s="61">
        <f t="shared" ref="J808" si="1234">IFERROR(I808/I817,"-")</f>
        <v>4.7272510621803737E-2</v>
      </c>
      <c r="K808" s="63">
        <f t="shared" ref="K808" si="1235">IFERROR(I808/E807,"-")</f>
        <v>40357.19216146056</v>
      </c>
    </row>
    <row r="809" spans="2:11" ht="13.5" customHeight="1">
      <c r="B809" s="175"/>
      <c r="C809" s="166"/>
      <c r="D809" s="177"/>
      <c r="E809" s="180"/>
      <c r="F809" s="122">
        <v>3</v>
      </c>
      <c r="G809" s="88" t="s">
        <v>75</v>
      </c>
      <c r="H809" s="59" t="s">
        <v>76</v>
      </c>
      <c r="I809" s="60">
        <v>53923907996</v>
      </c>
      <c r="J809" s="61">
        <f t="shared" ref="J809" si="1236">IFERROR(I809/I817,"-")</f>
        <v>4.6227301394486685E-2</v>
      </c>
      <c r="K809" s="63">
        <f t="shared" ref="K809" si="1237">IFERROR(I809/E807,"-")</f>
        <v>39464.882675864712</v>
      </c>
    </row>
    <row r="810" spans="2:11" ht="13.5" customHeight="1">
      <c r="B810" s="175"/>
      <c r="C810" s="166"/>
      <c r="D810" s="177"/>
      <c r="E810" s="180"/>
      <c r="F810" s="122">
        <v>4</v>
      </c>
      <c r="G810" s="88" t="s">
        <v>71</v>
      </c>
      <c r="H810" s="59" t="s">
        <v>72</v>
      </c>
      <c r="I810" s="60">
        <v>53807512267</v>
      </c>
      <c r="J810" s="61">
        <f t="shared" ref="J810" si="1238">IFERROR(I810/I817,"-")</f>
        <v>4.6127518929797495E-2</v>
      </c>
      <c r="K810" s="63">
        <f t="shared" ref="K810" si="1239">IFERROR(I810/E807,"-")</f>
        <v>39379.697014074445</v>
      </c>
    </row>
    <row r="811" spans="2:11" ht="13.5" customHeight="1">
      <c r="B811" s="175"/>
      <c r="C811" s="166"/>
      <c r="D811" s="177"/>
      <c r="E811" s="180"/>
      <c r="F811" s="122">
        <v>5</v>
      </c>
      <c r="G811" s="88" t="s">
        <v>73</v>
      </c>
      <c r="H811" s="59" t="s">
        <v>74</v>
      </c>
      <c r="I811" s="60">
        <v>53602138918</v>
      </c>
      <c r="J811" s="61">
        <f t="shared" ref="J811" si="1240">IFERROR(I811/I817,"-")</f>
        <v>4.5951458698715537E-2</v>
      </c>
      <c r="K811" s="63">
        <f t="shared" ref="K811" si="1241">IFERROR(I811/E807,"-")</f>
        <v>39229.391974542894</v>
      </c>
    </row>
    <row r="812" spans="2:11" ht="13.5" customHeight="1">
      <c r="B812" s="175"/>
      <c r="C812" s="166"/>
      <c r="D812" s="177"/>
      <c r="E812" s="180"/>
      <c r="F812" s="122">
        <v>6</v>
      </c>
      <c r="G812" s="88" t="s">
        <v>99</v>
      </c>
      <c r="H812" s="59" t="s">
        <v>100</v>
      </c>
      <c r="I812" s="60">
        <v>41802998323</v>
      </c>
      <c r="J812" s="61">
        <f t="shared" ref="J812" si="1242">IFERROR(I812/I817,"-")</f>
        <v>3.5836419771613885E-2</v>
      </c>
      <c r="K812" s="63">
        <f t="shared" ref="K812" si="1243">IFERROR(I812/E807,"-")</f>
        <v>30594.044193513211</v>
      </c>
    </row>
    <row r="813" spans="2:11" ht="13.5" customHeight="1">
      <c r="B813" s="175"/>
      <c r="C813" s="166"/>
      <c r="D813" s="177"/>
      <c r="E813" s="180"/>
      <c r="F813" s="122">
        <v>7</v>
      </c>
      <c r="G813" s="88" t="s">
        <v>85</v>
      </c>
      <c r="H813" s="59" t="s">
        <v>86</v>
      </c>
      <c r="I813" s="60">
        <v>39983867879</v>
      </c>
      <c r="J813" s="61">
        <f t="shared" ref="J813" si="1244">IFERROR(I813/I817,"-")</f>
        <v>3.4276935408631283E-2</v>
      </c>
      <c r="K813" s="63">
        <f t="shared" ref="K813" si="1245">IFERROR(I813/E807,"-")</f>
        <v>29262.690954985337</v>
      </c>
    </row>
    <row r="814" spans="2:11" ht="13.5" customHeight="1">
      <c r="B814" s="175"/>
      <c r="C814" s="166"/>
      <c r="D814" s="177"/>
      <c r="E814" s="180"/>
      <c r="F814" s="122">
        <v>8</v>
      </c>
      <c r="G814" s="88" t="s">
        <v>79</v>
      </c>
      <c r="H814" s="59" t="s">
        <v>80</v>
      </c>
      <c r="I814" s="60">
        <v>39019687990</v>
      </c>
      <c r="J814" s="61">
        <f t="shared" ref="J814" si="1246">IFERROR(I814/I817,"-")</f>
        <v>3.3450373759378933E-2</v>
      </c>
      <c r="K814" s="63">
        <f t="shared" ref="K814" si="1247">IFERROR(I814/E807,"-")</f>
        <v>28557.043912478035</v>
      </c>
    </row>
    <row r="815" spans="2:11" ht="13.5" customHeight="1">
      <c r="B815" s="175"/>
      <c r="C815" s="166"/>
      <c r="D815" s="177"/>
      <c r="E815" s="180"/>
      <c r="F815" s="122">
        <v>9</v>
      </c>
      <c r="G815" s="88" t="s">
        <v>81</v>
      </c>
      <c r="H815" s="59" t="s">
        <v>82</v>
      </c>
      <c r="I815" s="60">
        <v>38362304339</v>
      </c>
      <c r="J815" s="61">
        <f t="shared" ref="J815" si="1248">IFERROR(I815/I817,"-")</f>
        <v>3.288681905246045E-2</v>
      </c>
      <c r="K815" s="63">
        <f t="shared" ref="K815" si="1249">IFERROR(I815/E807,"-")</f>
        <v>28075.929512133182</v>
      </c>
    </row>
    <row r="816" spans="2:11" ht="13.5" customHeight="1">
      <c r="B816" s="175"/>
      <c r="C816" s="166"/>
      <c r="D816" s="177"/>
      <c r="E816" s="180"/>
      <c r="F816" s="123">
        <v>10</v>
      </c>
      <c r="G816" s="88" t="s">
        <v>83</v>
      </c>
      <c r="H816" s="64" t="s">
        <v>84</v>
      </c>
      <c r="I816" s="65">
        <v>35275371570</v>
      </c>
      <c r="J816" s="66">
        <f t="shared" ref="J816" si="1250">IFERROR(I816/I817,"-")</f>
        <v>3.0240486900353344E-2</v>
      </c>
      <c r="K816" s="67">
        <f t="shared" ref="K816" si="1251">IFERROR(I816/E807,"-")</f>
        <v>25816.719375399323</v>
      </c>
    </row>
    <row r="817" spans="2:11" ht="13.5" customHeight="1">
      <c r="B817" s="175"/>
      <c r="C817" s="166"/>
      <c r="D817" s="178"/>
      <c r="E817" s="181"/>
      <c r="F817" s="116" t="s">
        <v>156</v>
      </c>
      <c r="G817" s="91"/>
      <c r="H817" s="117"/>
      <c r="I817" s="68">
        <v>1166494828150</v>
      </c>
      <c r="J817" s="69" t="s">
        <v>92</v>
      </c>
      <c r="K817" s="34">
        <f>IFERROR(I817/E807,"-")</f>
        <v>853713.74675510498</v>
      </c>
    </row>
    <row r="818" spans="2:11" ht="13.5" customHeight="1">
      <c r="B818" s="175"/>
      <c r="C818" s="166"/>
      <c r="D818" s="176" t="s">
        <v>158</v>
      </c>
      <c r="E818" s="179">
        <v>1427513</v>
      </c>
      <c r="F818" s="121">
        <v>1</v>
      </c>
      <c r="G818" s="88" t="s">
        <v>69</v>
      </c>
      <c r="H818" s="55" t="s">
        <v>70</v>
      </c>
      <c r="I818" s="56">
        <v>91812747965</v>
      </c>
      <c r="J818" s="57">
        <f t="shared" ref="J818" si="1252">IFERROR(I818/I828,"-")</f>
        <v>7.4564400954330992E-2</v>
      </c>
      <c r="K818" s="58">
        <f>IFERROR(I818/E818,"-")</f>
        <v>64316.575726455732</v>
      </c>
    </row>
    <row r="819" spans="2:11" ht="13.5" customHeight="1">
      <c r="B819" s="175"/>
      <c r="C819" s="166"/>
      <c r="D819" s="177"/>
      <c r="E819" s="180"/>
      <c r="F819" s="122">
        <v>2</v>
      </c>
      <c r="G819" s="88" t="s">
        <v>77</v>
      </c>
      <c r="H819" s="59" t="s">
        <v>78</v>
      </c>
      <c r="I819" s="60">
        <v>62888206725</v>
      </c>
      <c r="J819" s="61">
        <f t="shared" ref="J819" si="1253">IFERROR(I819/I828,"-")</f>
        <v>5.1073751363256613E-2</v>
      </c>
      <c r="K819" s="63">
        <f t="shared" ref="K819" si="1254">IFERROR(I819/E818,"-")</f>
        <v>44054.384601050915</v>
      </c>
    </row>
    <row r="820" spans="2:11" ht="13.5" customHeight="1">
      <c r="B820" s="175"/>
      <c r="C820" s="166"/>
      <c r="D820" s="177"/>
      <c r="E820" s="180"/>
      <c r="F820" s="122">
        <v>3</v>
      </c>
      <c r="G820" s="88" t="s">
        <v>75</v>
      </c>
      <c r="H820" s="59" t="s">
        <v>76</v>
      </c>
      <c r="I820" s="60">
        <v>58868991458</v>
      </c>
      <c r="J820" s="61">
        <f t="shared" ref="J820" si="1255">IFERROR(I820/I828,"-")</f>
        <v>4.7809603569699648E-2</v>
      </c>
      <c r="K820" s="63">
        <f t="shared" ref="K820" si="1256">IFERROR(I820/E818,"-")</f>
        <v>41238.84788299651</v>
      </c>
    </row>
    <row r="821" spans="2:11" ht="13.5" customHeight="1">
      <c r="B821" s="175"/>
      <c r="C821" s="166"/>
      <c r="D821" s="177"/>
      <c r="E821" s="180"/>
      <c r="F821" s="122">
        <v>4</v>
      </c>
      <c r="G821" s="88" t="s">
        <v>73</v>
      </c>
      <c r="H821" s="59" t="s">
        <v>74</v>
      </c>
      <c r="I821" s="60">
        <v>57049406802</v>
      </c>
      <c r="J821" s="61">
        <f t="shared" ref="J821" si="1257">IFERROR(I821/I828,"-")</f>
        <v>4.63318540973491E-2</v>
      </c>
      <c r="K821" s="63">
        <f t="shared" ref="K821" si="1258">IFERROR(I821/E818,"-")</f>
        <v>39964.194232907161</v>
      </c>
    </row>
    <row r="822" spans="2:11" ht="13.5" customHeight="1">
      <c r="B822" s="175"/>
      <c r="C822" s="166"/>
      <c r="D822" s="177"/>
      <c r="E822" s="180"/>
      <c r="F822" s="122">
        <v>5</v>
      </c>
      <c r="G822" s="88" t="s">
        <v>71</v>
      </c>
      <c r="H822" s="59" t="s">
        <v>72</v>
      </c>
      <c r="I822" s="60">
        <v>56408581288</v>
      </c>
      <c r="J822" s="61">
        <f t="shared" ref="J822" si="1259">IFERROR(I822/I828,"-")</f>
        <v>4.5811416885450415E-2</v>
      </c>
      <c r="K822" s="63">
        <f t="shared" ref="K822" si="1260">IFERROR(I822/E818,"-")</f>
        <v>39515.283775349155</v>
      </c>
    </row>
    <row r="823" spans="2:11" ht="13.5" customHeight="1">
      <c r="B823" s="175"/>
      <c r="C823" s="166"/>
      <c r="D823" s="177"/>
      <c r="E823" s="180"/>
      <c r="F823" s="122">
        <v>6</v>
      </c>
      <c r="G823" s="88" t="s">
        <v>85</v>
      </c>
      <c r="H823" s="59" t="s">
        <v>86</v>
      </c>
      <c r="I823" s="60">
        <v>43056966586</v>
      </c>
      <c r="J823" s="61">
        <f t="shared" ref="J823" si="1261">IFERROR(I823/I828,"-")</f>
        <v>3.4968095297829654E-2</v>
      </c>
      <c r="K823" s="63">
        <f t="shared" ref="K823" si="1262">IFERROR(I823/E818,"-")</f>
        <v>30162.223801814765</v>
      </c>
    </row>
    <row r="824" spans="2:11" ht="13.5" customHeight="1">
      <c r="B824" s="175"/>
      <c r="C824" s="166"/>
      <c r="D824" s="177"/>
      <c r="E824" s="180"/>
      <c r="F824" s="122">
        <v>7</v>
      </c>
      <c r="G824" s="88" t="s">
        <v>81</v>
      </c>
      <c r="H824" s="59" t="s">
        <v>82</v>
      </c>
      <c r="I824" s="60">
        <v>40053031099</v>
      </c>
      <c r="J824" s="61">
        <f t="shared" ref="J824" si="1263">IFERROR(I824/I828,"-")</f>
        <v>3.2528492355338515E-2</v>
      </c>
      <c r="K824" s="63">
        <f t="shared" ref="K824" si="1264">IFERROR(I824/E818,"-")</f>
        <v>28057.909874726185</v>
      </c>
    </row>
    <row r="825" spans="2:11" ht="13.5" customHeight="1">
      <c r="B825" s="175"/>
      <c r="C825" s="166"/>
      <c r="D825" s="177"/>
      <c r="E825" s="180"/>
      <c r="F825" s="122">
        <v>8</v>
      </c>
      <c r="G825" s="88" t="s">
        <v>90</v>
      </c>
      <c r="H825" s="59" t="s">
        <v>91</v>
      </c>
      <c r="I825" s="60">
        <v>39726956049</v>
      </c>
      <c r="J825" s="61">
        <f t="shared" ref="J825" si="1265">IFERROR(I825/I828,"-")</f>
        <v>3.2263675199678689E-2</v>
      </c>
      <c r="K825" s="63">
        <f t="shared" ref="K825" si="1266">IFERROR(I825/E818,"-")</f>
        <v>27829.488102034797</v>
      </c>
    </row>
    <row r="826" spans="2:11" ht="13.5" customHeight="1">
      <c r="B826" s="175"/>
      <c r="C826" s="166"/>
      <c r="D826" s="177"/>
      <c r="E826" s="180"/>
      <c r="F826" s="122">
        <v>9</v>
      </c>
      <c r="G826" s="88" t="s">
        <v>83</v>
      </c>
      <c r="H826" s="59" t="s">
        <v>84</v>
      </c>
      <c r="I826" s="60">
        <v>36677443481</v>
      </c>
      <c r="J826" s="61">
        <f t="shared" ref="J826" si="1267">IFERROR(I826/I828,"-")</f>
        <v>2.9787057487263579E-2</v>
      </c>
      <c r="K826" s="63">
        <f t="shared" ref="K826" si="1268">IFERROR(I826/E818,"-")</f>
        <v>25693.246563078585</v>
      </c>
    </row>
    <row r="827" spans="2:11" ht="13.5" customHeight="1">
      <c r="B827" s="175"/>
      <c r="C827" s="166"/>
      <c r="D827" s="177"/>
      <c r="E827" s="180"/>
      <c r="F827" s="123">
        <v>10</v>
      </c>
      <c r="G827" s="88" t="s">
        <v>87</v>
      </c>
      <c r="H827" s="64" t="s">
        <v>88</v>
      </c>
      <c r="I827" s="65">
        <v>35154290492</v>
      </c>
      <c r="J827" s="66">
        <f t="shared" ref="J827" si="1269">IFERROR(I827/I828,"-")</f>
        <v>2.8550050723999302E-2</v>
      </c>
      <c r="K827" s="67">
        <f t="shared" ref="K827" si="1270">IFERROR(I827/E818,"-")</f>
        <v>24626.248932233892</v>
      </c>
    </row>
    <row r="828" spans="2:11" ht="13.5" customHeight="1">
      <c r="B828" s="175"/>
      <c r="C828" s="166"/>
      <c r="D828" s="178"/>
      <c r="E828" s="181"/>
      <c r="F828" s="116" t="s">
        <v>156</v>
      </c>
      <c r="G828" s="91"/>
      <c r="H828" s="117"/>
      <c r="I828" s="68">
        <v>1231321472310</v>
      </c>
      <c r="J828" s="69" t="s">
        <v>92</v>
      </c>
      <c r="K828" s="34">
        <f>IFERROR(I828/E818,"-")</f>
        <v>862564.10436192178</v>
      </c>
    </row>
    <row r="829" spans="2:11">
      <c r="B829" s="9" t="s">
        <v>159</v>
      </c>
      <c r="C829" s="80"/>
    </row>
    <row r="830" spans="2:11">
      <c r="B830" s="9" t="s">
        <v>115</v>
      </c>
      <c r="C830" s="80"/>
    </row>
    <row r="831" spans="2:11">
      <c r="B831" s="81" t="s">
        <v>116</v>
      </c>
      <c r="C831" s="3"/>
    </row>
    <row r="832" spans="2:11">
      <c r="B832" s="82" t="s">
        <v>117</v>
      </c>
      <c r="C832" s="3"/>
    </row>
    <row r="833" spans="2:3">
      <c r="B833" s="83" t="s">
        <v>118</v>
      </c>
      <c r="C833" s="3"/>
    </row>
  </sheetData>
  <mergeCells count="181">
    <mergeCell ref="D235:D245"/>
    <mergeCell ref="D246:D256"/>
    <mergeCell ref="D202:D212"/>
    <mergeCell ref="E202:E212"/>
    <mergeCell ref="D257:D267"/>
    <mergeCell ref="E257:E267"/>
    <mergeCell ref="E510:E520"/>
    <mergeCell ref="E521:E531"/>
    <mergeCell ref="E466:E476"/>
    <mergeCell ref="E741:E751"/>
    <mergeCell ref="E686:E696"/>
    <mergeCell ref="E719:E729"/>
    <mergeCell ref="D686:D696"/>
    <mergeCell ref="D719:D729"/>
    <mergeCell ref="D730:D740"/>
    <mergeCell ref="D741:D751"/>
    <mergeCell ref="D576:D586"/>
    <mergeCell ref="D609:D619"/>
    <mergeCell ref="D620:D630"/>
    <mergeCell ref="E587:E597"/>
    <mergeCell ref="E642:E652"/>
    <mergeCell ref="D653:D663"/>
    <mergeCell ref="D642:D652"/>
    <mergeCell ref="E730:E740"/>
    <mergeCell ref="C169:C223"/>
    <mergeCell ref="B169:B223"/>
    <mergeCell ref="D213:D223"/>
    <mergeCell ref="C224:C278"/>
    <mergeCell ref="B224:B278"/>
    <mergeCell ref="D268:D278"/>
    <mergeCell ref="E290:E300"/>
    <mergeCell ref="E301:E311"/>
    <mergeCell ref="E279:E289"/>
    <mergeCell ref="E235:E245"/>
    <mergeCell ref="E246:E256"/>
    <mergeCell ref="E191:E201"/>
    <mergeCell ref="E224:E234"/>
    <mergeCell ref="E213:E223"/>
    <mergeCell ref="E268:E278"/>
    <mergeCell ref="C279:C333"/>
    <mergeCell ref="B279:B333"/>
    <mergeCell ref="D323:D333"/>
    <mergeCell ref="E323:E333"/>
    <mergeCell ref="D290:D300"/>
    <mergeCell ref="D301:D311"/>
    <mergeCell ref="D191:D201"/>
    <mergeCell ref="D279:D289"/>
    <mergeCell ref="D224:D234"/>
    <mergeCell ref="D59:D69"/>
    <mergeCell ref="D70:D80"/>
    <mergeCell ref="D81:D91"/>
    <mergeCell ref="D114:D124"/>
    <mergeCell ref="D169:D179"/>
    <mergeCell ref="D180:D190"/>
    <mergeCell ref="G3:H3"/>
    <mergeCell ref="E59:E69"/>
    <mergeCell ref="E70:E80"/>
    <mergeCell ref="E169:E179"/>
    <mergeCell ref="E180:E190"/>
    <mergeCell ref="D4:D14"/>
    <mergeCell ref="E4:E14"/>
    <mergeCell ref="D15:D25"/>
    <mergeCell ref="E15:E25"/>
    <mergeCell ref="D26:D36"/>
    <mergeCell ref="E26:E36"/>
    <mergeCell ref="D774:D784"/>
    <mergeCell ref="D785:D795"/>
    <mergeCell ref="E774:E784"/>
    <mergeCell ref="E785:E795"/>
    <mergeCell ref="D796:D806"/>
    <mergeCell ref="E796:E806"/>
    <mergeCell ref="E334:E344"/>
    <mergeCell ref="E345:E355"/>
    <mergeCell ref="D356:D366"/>
    <mergeCell ref="D389:D399"/>
    <mergeCell ref="D400:D410"/>
    <mergeCell ref="D411:D421"/>
    <mergeCell ref="E532:E542"/>
    <mergeCell ref="D664:D674"/>
    <mergeCell ref="E664:E674"/>
    <mergeCell ref="E620:E630"/>
    <mergeCell ref="E631:E641"/>
    <mergeCell ref="E576:E586"/>
    <mergeCell ref="E609:E619"/>
    <mergeCell ref="D554:D564"/>
    <mergeCell ref="D565:D575"/>
    <mergeCell ref="E554:E564"/>
    <mergeCell ref="E565:E575"/>
    <mergeCell ref="D587:D597"/>
    <mergeCell ref="C4:C58"/>
    <mergeCell ref="B4:B58"/>
    <mergeCell ref="D48:D58"/>
    <mergeCell ref="E48:E58"/>
    <mergeCell ref="C59:C113"/>
    <mergeCell ref="B59:B113"/>
    <mergeCell ref="D103:D113"/>
    <mergeCell ref="E103:E113"/>
    <mergeCell ref="C114:C168"/>
    <mergeCell ref="B114:B168"/>
    <mergeCell ref="D158:D168"/>
    <mergeCell ref="E158:E168"/>
    <mergeCell ref="D37:D47"/>
    <mergeCell ref="E37:E47"/>
    <mergeCell ref="D92:D102"/>
    <mergeCell ref="E92:E102"/>
    <mergeCell ref="D147:D157"/>
    <mergeCell ref="E147:E157"/>
    <mergeCell ref="E125:E135"/>
    <mergeCell ref="E136:E146"/>
    <mergeCell ref="D125:D135"/>
    <mergeCell ref="D136:D146"/>
    <mergeCell ref="E81:E91"/>
    <mergeCell ref="E114:E124"/>
    <mergeCell ref="C334:C388"/>
    <mergeCell ref="B334:B388"/>
    <mergeCell ref="D378:D388"/>
    <mergeCell ref="E378:E388"/>
    <mergeCell ref="C389:C443"/>
    <mergeCell ref="B389:B443"/>
    <mergeCell ref="D433:D443"/>
    <mergeCell ref="E433:E443"/>
    <mergeCell ref="D312:D322"/>
    <mergeCell ref="E312:E322"/>
    <mergeCell ref="D367:D377"/>
    <mergeCell ref="E367:E377"/>
    <mergeCell ref="D422:D432"/>
    <mergeCell ref="E422:E432"/>
    <mergeCell ref="E400:E410"/>
    <mergeCell ref="E411:E421"/>
    <mergeCell ref="E356:E366"/>
    <mergeCell ref="E389:E399"/>
    <mergeCell ref="D334:D344"/>
    <mergeCell ref="D345:D355"/>
    <mergeCell ref="C444:C498"/>
    <mergeCell ref="B444:B498"/>
    <mergeCell ref="D488:D498"/>
    <mergeCell ref="E488:E498"/>
    <mergeCell ref="C499:C553"/>
    <mergeCell ref="B499:B553"/>
    <mergeCell ref="D543:D553"/>
    <mergeCell ref="E543:E553"/>
    <mergeCell ref="C554:C608"/>
    <mergeCell ref="B554:B608"/>
    <mergeCell ref="D598:D608"/>
    <mergeCell ref="E598:E608"/>
    <mergeCell ref="E499:E509"/>
    <mergeCell ref="D444:D454"/>
    <mergeCell ref="D455:D465"/>
    <mergeCell ref="E444:E454"/>
    <mergeCell ref="E455:E465"/>
    <mergeCell ref="D466:D476"/>
    <mergeCell ref="D499:D509"/>
    <mergeCell ref="D510:D520"/>
    <mergeCell ref="D521:D531"/>
    <mergeCell ref="D477:D487"/>
    <mergeCell ref="E477:E487"/>
    <mergeCell ref="D532:D542"/>
    <mergeCell ref="C774:C828"/>
    <mergeCell ref="B774:B828"/>
    <mergeCell ref="D818:D828"/>
    <mergeCell ref="E818:E828"/>
    <mergeCell ref="E653:E663"/>
    <mergeCell ref="C664:C718"/>
    <mergeCell ref="B664:B718"/>
    <mergeCell ref="D708:D718"/>
    <mergeCell ref="E708:E718"/>
    <mergeCell ref="C719:C773"/>
    <mergeCell ref="B719:B773"/>
    <mergeCell ref="D763:D773"/>
    <mergeCell ref="E763:E773"/>
    <mergeCell ref="C609:C663"/>
    <mergeCell ref="B609:B663"/>
    <mergeCell ref="D631:D641"/>
    <mergeCell ref="D697:D707"/>
    <mergeCell ref="E697:E707"/>
    <mergeCell ref="D752:D762"/>
    <mergeCell ref="E752:E762"/>
    <mergeCell ref="D807:D817"/>
    <mergeCell ref="E807:E817"/>
    <mergeCell ref="D675:D685"/>
    <mergeCell ref="E675:E685"/>
  </mergeCells>
  <phoneticPr fontId="3"/>
  <pageMargins left="0.70866141732283472" right="0.70866141732283472" top="0.74803149606299213" bottom="0.59055118110236227" header="0.31496062992125984" footer="0.31496062992125984"/>
  <pageSetup paperSize="8" scale="75" orientation="landscape" r:id="rId1"/>
  <headerFooter>
    <oddHeader>&amp;R&amp;"ＭＳ 明朝,標準"&amp;12 2-1.③R1及びR2で一人当たり医療費の低い14市町の状況</oddHeader>
  </headerFooter>
  <rowBreaks count="14" manualBreakCount="14">
    <brk id="58" max="10" man="1"/>
    <brk id="113" max="10" man="1"/>
    <brk id="168" max="10" man="1"/>
    <brk id="223" max="10" man="1"/>
    <brk id="278" max="10" man="1"/>
    <brk id="333" max="10" man="1"/>
    <brk id="388" max="10" man="1"/>
    <brk id="443" max="10" man="1"/>
    <brk id="498" max="10" man="1"/>
    <brk id="553" max="10" man="1"/>
    <brk id="608" max="10" man="1"/>
    <brk id="663" max="10" man="1"/>
    <brk id="718" max="10" man="1"/>
    <brk id="773" max="10" man="1"/>
  </rowBreaks>
  <ignoredErrors>
    <ignoredError sqref="G774:G816 G4:G46 G59:G101 G169:G211 G224:G266 G279:G321 G334:G376 G389:G431 G444:G486 G499:G541 G554:G596 G609:G651 G664:G706 G719:G761 G114:G156 G48:G57 G103:G112 G158:G167 G213:G222 G268:G277 G323:G332 G378:G387 G433:G442 G488:G497 G543:G552 G598:G607 G653:G662 G708:G717 G763:G772 G818:G82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819-0833-4A41-B996-F31EDA511628}">
  <dimension ref="B1:BH131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625" style="2" customWidth="1"/>
    <col min="4" max="13" width="10.625" style="2" customWidth="1"/>
    <col min="14" max="16384" width="9" style="2"/>
  </cols>
  <sheetData>
    <row r="1" spans="2:12" ht="16.5" customHeight="1">
      <c r="B1" s="3" t="s">
        <v>146</v>
      </c>
    </row>
    <row r="2" spans="2:12" ht="16.5" customHeight="1">
      <c r="B2" s="3" t="s">
        <v>137</v>
      </c>
    </row>
    <row r="3" spans="2:12" s="7" customFormat="1" ht="18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2:12" s="7" customFormat="1" ht="26.25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s="7" customFormat="1" ht="26.25" customHeight="1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s="7" customFormat="1" ht="13.5" customHeight="1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s="7" customFormat="1" ht="13.5" customHeight="1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2" s="7" customFormat="1" ht="13.5" customHeight="1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2:12" s="7" customFormat="1" ht="13.5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2:12" s="7" customFormat="1" ht="13.5" customHeight="1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2:12" s="7" customFormat="1" ht="13.5" customHeight="1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s="7" customFormat="1" ht="13.5" customHeight="1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2:12" s="7" customFormat="1" ht="13.5" customHeight="1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2:12" s="7" customFormat="1" ht="13.5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2:12" s="7" customFormat="1" ht="13.5" customHeight="1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2:12" s="7" customFormat="1" ht="13.5" customHeight="1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2:12" s="7" customFormat="1" ht="13.5" customHeight="1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2:12" s="7" customFormat="1" ht="13.5" customHeight="1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2:12" s="7" customFormat="1" ht="13.5" customHeight="1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2:12" s="7" customFormat="1" ht="13.5" customHeight="1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2:12" s="7" customFormat="1" ht="13.5" customHeight="1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2:12" s="7" customFormat="1" ht="13.5" customHeight="1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2:12" s="7" customFormat="1" ht="13.5" customHeight="1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2:12" s="7" customFormat="1" ht="13.5" customHeight="1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pans="2:12" s="7" customFormat="1" ht="13.5" customHeight="1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pans="2:12" s="7" customFormat="1" ht="13.5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2:12" s="7" customFormat="1" ht="13.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2:12" s="7" customFormat="1" ht="13.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2:12" s="7" customFormat="1" ht="13.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2:12" s="7" customFormat="1" ht="13.5" customHeight="1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2:12" s="7" customFormat="1" ht="13.5" customHeight="1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2:12" s="7" customFormat="1" ht="13.5" customHeight="1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2" s="7" customFormat="1" ht="13.5" customHeight="1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s="7" customFormat="1" ht="13.5" customHeight="1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s="7" customFormat="1" ht="13.5" customHeight="1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pans="2:12" s="7" customFormat="1" ht="13.5" customHeigh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2:12" s="7" customFormat="1" ht="13.5" customHeight="1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pans="2:12" s="7" customFormat="1" ht="13.5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2:12" s="7" customFormat="1" ht="13.5" customHeight="1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2:12" s="7" customFormat="1" ht="13.5" customHeight="1">
      <c r="B40" s="97" t="s">
        <v>141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</row>
    <row r="41" spans="2:12" s="7" customFormat="1" ht="13.5" customHeight="1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</row>
    <row r="42" spans="2:12" s="7" customFormat="1" ht="13.5" customHeight="1">
      <c r="B42" s="95" t="s">
        <v>142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</row>
    <row r="43" spans="2:12" s="7" customFormat="1" ht="13.5" customHeight="1">
      <c r="B43" s="95" t="s">
        <v>143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2:12" s="7" customFormat="1" ht="13.5" customHeight="1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2:12" s="7" customFormat="1" ht="13.5" customHeight="1">
      <c r="B45" s="95" t="s">
        <v>145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</row>
    <row r="46" spans="2:12" s="7" customFormat="1" ht="13.5" customHeight="1">
      <c r="B46" s="95" t="s">
        <v>144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</row>
    <row r="47" spans="2:12" s="7" customFormat="1" ht="13.5" customHeight="1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</row>
    <row r="48" spans="2:12" s="7" customFormat="1" ht="13.5" customHeight="1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</row>
    <row r="49" spans="2:60" s="7" customFormat="1" ht="13.5" customHeight="1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</row>
    <row r="50" spans="2:60" s="6" customFormat="1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2:60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</row>
    <row r="52" spans="2:60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</row>
    <row r="53" spans="2:60" s="6" customFormat="1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2:60" s="6" customFormat="1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2:60" s="6" customFormat="1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2:60" s="6" customFormat="1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2:60" s="6" customFormat="1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2:60" s="6" customFormat="1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2:60" s="6" customFormat="1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2:60" s="6" customFormat="1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2:60" s="6" customFormat="1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2:60" s="6" customFormat="1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2:60" s="6" customFormat="1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2:60" s="6" customFormat="1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2:60" s="6" customFormat="1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2:60" s="6" customFormat="1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2:60" s="6" customFormat="1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2:60" s="6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2:60" s="6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2:60" s="6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2:60" s="6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2:60" s="6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2:60" s="6" customForma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2:60" s="6" customForma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2:60" s="6" customForma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2:60" s="6" customForma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2:60" s="6" customForma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2:60" s="6" customForma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2:60" s="6" customForma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2:60" s="6" customForma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2:60" s="6" customForma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2:60" s="6" customForma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2:60" s="6" customForma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2:60" s="6" customForma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2:60" s="6" customForma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2:60" s="6" customForma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2:60" s="6" customForma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2:60" s="6" customForma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2:60" s="6" customForma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2:60" s="6" customForma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2:60" s="6" customForma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2:60" s="6" customForma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2:60" s="6" customForma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2:60" s="6" customForma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2:60" s="6" customForma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2:60" s="6" customForma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2:60" s="6" customForma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2:60" s="6" customForma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2:60" s="6" customForma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2:60" s="6" customForma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2:60" s="6" customForma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2:60" s="6" customForma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2:60" s="6" customForma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2:60" s="6" customForma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2:60" s="6" customForma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2:60" s="6" customForma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2:60" s="6" customForma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2:60" s="6" customForma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2:60" s="6" customForma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2:60" s="6" customForma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2:60" s="6" customForma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2:60" s="6" customForma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2:60" s="6" customForma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2:60" s="6" customForma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2:60" s="6" customForma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2:60" s="6" customForma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2:60" s="6" customForma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2:60" s="6" customForma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2:60" s="6" customForma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2:60" s="6" customForma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2:60" s="6" customForma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2:60" s="6" customForma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2:60" s="6" customForma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2:60" s="6" customForma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2:60" s="6" customForma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2:60" s="6" customForma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2:60" s="6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2:60" s="6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2:60" s="6" customForma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2:60" s="6" customForma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2:60" s="6" customForma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</sheetData>
  <phoneticPr fontId="3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2-1.③R1及びR2で一人当たり医療費の低い14市町の状況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14市町別_医療費</vt:lpstr>
      <vt:lpstr>14市町別_被保険者一人当たりの医療費グラフ</vt:lpstr>
      <vt:lpstr>14市町別_被保険者一人当たりの医療費MAP</vt:lpstr>
      <vt:lpstr>14市町別_レセプト一件当たりの医療費グラフ</vt:lpstr>
      <vt:lpstr>14市町別_レセプト一件当たりの医療費MAP</vt:lpstr>
      <vt:lpstr>14市町別_受診率グラフ</vt:lpstr>
      <vt:lpstr>14市町別_受診率MAP</vt:lpstr>
      <vt:lpstr>14市町別_中分類医療費順位</vt:lpstr>
      <vt:lpstr>参考_一人当たり医療費の低い14市町の選定</vt:lpstr>
      <vt:lpstr>'14市町別_レセプト一件当たりの医療費MAP'!Print_Area</vt:lpstr>
      <vt:lpstr>'14市町別_レセプト一件当たりの医療費グラフ'!Print_Area</vt:lpstr>
      <vt:lpstr>'14市町別_医療費'!Print_Area</vt:lpstr>
      <vt:lpstr>'14市町別_受診率MAP'!Print_Area</vt:lpstr>
      <vt:lpstr>'14市町別_受診率グラフ'!Print_Area</vt:lpstr>
      <vt:lpstr>'14市町別_中分類医療費順位'!Print_Area</vt:lpstr>
      <vt:lpstr>'14市町別_被保険者一人当たりの医療費MAP'!Print_Area</vt:lpstr>
      <vt:lpstr>'14市町別_被保険者一人当たりの医療費グラフ'!Print_Area</vt:lpstr>
      <vt:lpstr>参考_一人当たり医療費の低い14市町の選定!Print_Area</vt:lpstr>
      <vt:lpstr>'14市町別_中分類医療費順位'!Print_Titles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2022-08-10T04:52:10Z</dcterms:created>
  <dcterms:modified xsi:type="dcterms:W3CDTF">2025-03-14T00:57:03Z</dcterms:modified>
  <cp:category/>
  <cp:contentStatus/>
  <dc:language/>
  <cp:version/>
</cp:coreProperties>
</file>