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FF7BEF75-D30D-43EA-AEDE-BC4103411785}" xr6:coauthVersionLast="36" xr6:coauthVersionMax="36" xr10:uidLastSave="{00000000-0000-0000-0000-000000000000}"/>
  <bookViews>
    <workbookView xWindow="0" yWindow="0" windowWidth="21615" windowHeight="11490" tabRatio="825" xr2:uid="{00000000-000D-0000-FFFF-FFFF00000000}"/>
  </bookViews>
  <sheets>
    <sheet name="14市町別_医療費" sheetId="57" r:id="rId1"/>
    <sheet name="14市町別_被保険者一人当たりの医療費グラフ" sheetId="58" r:id="rId2"/>
    <sheet name="14市町別_被保険者一人当たりの医療費MAP" sheetId="47" r:id="rId3"/>
    <sheet name="14市町別_レセプト一件当たりの医療費グラフ" sheetId="24" r:id="rId4"/>
    <sheet name="14市町別_レセプト一件当たりの医療費MAP" sheetId="48" r:id="rId5"/>
    <sheet name="14市町別_受診率グラフ" sheetId="26" r:id="rId6"/>
    <sheet name="14市町別_受診率MAP" sheetId="52" r:id="rId7"/>
    <sheet name="14市町別_中分類医療費順位" sheetId="62" r:id="rId8"/>
    <sheet name="参考_一人当たり医療費の高い14市町の選定" sheetId="63" r:id="rId9"/>
  </sheets>
  <definedNames>
    <definedName name="_xlnm._FilterDatabase" localSheetId="7" hidden="1">'14市町別_中分類医療費順位'!$B$1:$K$806</definedName>
    <definedName name="_Order1" hidden="1">255</definedName>
    <definedName name="_xlnm.Print_Area" localSheetId="4">'14市町別_レセプト一件当たりの医療費MAP'!$A$1:$O$82</definedName>
    <definedName name="_xlnm.Print_Area" localSheetId="3">'14市町別_レセプト一件当たりの医療費グラフ'!$A$1:$J$77</definedName>
    <definedName name="_xlnm.Print_Area" localSheetId="0">'14市町別_医療費'!$A$1:$T$83</definedName>
    <definedName name="_xlnm.Print_Area" localSheetId="6">'14市町別_受診率MAP'!$A$1:$O$82</definedName>
    <definedName name="_xlnm.Print_Area" localSheetId="5">'14市町別_受診率グラフ'!$A$1:$J$77</definedName>
    <definedName name="_xlnm.Print_Area" localSheetId="7">'14市町別_中分類医療費順位'!$A$1:$K$833</definedName>
    <definedName name="_xlnm.Print_Area" localSheetId="2">'14市町別_被保険者一人当たりの医療費MAP'!$A$1:$O$82</definedName>
    <definedName name="_xlnm.Print_Area" localSheetId="1">'14市町別_被保険者一人当たりの医療費グラフ'!$A$1:$J$77</definedName>
    <definedName name="_xlnm.Print_Area" localSheetId="8">参考_一人当たり医療費の高い14市町の選定!$A$1:$L$57</definedName>
    <definedName name="_xlnm.Print_Titles" localSheetId="7">'14市町別_中分類医療費順位'!$1:$3</definedName>
  </definedNames>
  <calcPr calcId="191029"/>
</workbook>
</file>

<file path=xl/calcChain.xml><?xml version="1.0" encoding="utf-8"?>
<calcChain xmlns="http://schemas.openxmlformats.org/spreadsheetml/2006/main">
  <c r="I58" i="57" l="1"/>
  <c r="I57" i="57"/>
  <c r="I56" i="57"/>
  <c r="I55" i="57"/>
  <c r="I54" i="57"/>
  <c r="I53" i="57"/>
  <c r="I52" i="57"/>
  <c r="I51" i="57"/>
  <c r="I50" i="57"/>
  <c r="I49" i="57"/>
  <c r="I48" i="57"/>
  <c r="I47" i="57"/>
  <c r="I46" i="57"/>
  <c r="I45" i="57"/>
  <c r="B65" i="57" l="1"/>
  <c r="B66" i="57"/>
  <c r="B67" i="57"/>
  <c r="B68" i="57"/>
  <c r="B69" i="57"/>
  <c r="B70" i="57"/>
  <c r="B71" i="57"/>
  <c r="B72" i="57"/>
  <c r="B73" i="57"/>
  <c r="B74" i="57"/>
  <c r="B75" i="57"/>
  <c r="B76" i="57"/>
  <c r="B77" i="57"/>
  <c r="B64" i="57"/>
  <c r="B46" i="57"/>
  <c r="B47" i="57"/>
  <c r="B48" i="57"/>
  <c r="B49" i="57"/>
  <c r="B50" i="57"/>
  <c r="B51" i="57"/>
  <c r="B52" i="57"/>
  <c r="B53" i="57"/>
  <c r="B54" i="57"/>
  <c r="B55" i="57"/>
  <c r="B56" i="57"/>
  <c r="B57" i="57"/>
  <c r="B58" i="57"/>
  <c r="B45" i="57"/>
  <c r="J825" i="62" l="1"/>
  <c r="J827" i="62"/>
  <c r="K828" i="62"/>
  <c r="J766" i="62"/>
  <c r="J767" i="62"/>
  <c r="J768" i="62"/>
  <c r="J769" i="62"/>
  <c r="J772" i="62"/>
  <c r="K772" i="62"/>
  <c r="J710" i="62"/>
  <c r="K658" i="62"/>
  <c r="J599" i="62"/>
  <c r="J600" i="62"/>
  <c r="J602" i="62"/>
  <c r="J603" i="62"/>
  <c r="J605" i="62"/>
  <c r="J606" i="62"/>
  <c r="J545" i="62"/>
  <c r="J202" i="62"/>
  <c r="K271" i="62"/>
  <c r="K220" i="62"/>
  <c r="J824" i="62" l="1"/>
  <c r="J823" i="62"/>
  <c r="J822" i="62"/>
  <c r="J818" i="62"/>
  <c r="J820" i="62"/>
  <c r="J821" i="62"/>
  <c r="J819" i="62"/>
  <c r="J826" i="62"/>
  <c r="K820" i="62"/>
  <c r="K824" i="62"/>
  <c r="K821" i="62"/>
  <c r="K825" i="62"/>
  <c r="K818" i="62"/>
  <c r="K822" i="62"/>
  <c r="K826" i="62"/>
  <c r="K819" i="62"/>
  <c r="K823" i="62"/>
  <c r="K827" i="62"/>
  <c r="K717" i="62"/>
  <c r="K711" i="62"/>
  <c r="K770" i="62"/>
  <c r="K764" i="62"/>
  <c r="K387" i="62"/>
  <c r="K768" i="62"/>
  <c r="K763" i="62"/>
  <c r="K767" i="62"/>
  <c r="K771" i="62"/>
  <c r="K765" i="62"/>
  <c r="J660" i="62"/>
  <c r="J654" i="62"/>
  <c r="J715" i="62"/>
  <c r="J709" i="62"/>
  <c r="J770" i="62"/>
  <c r="J764" i="62"/>
  <c r="K497" i="62"/>
  <c r="K773" i="62"/>
  <c r="K714" i="62"/>
  <c r="J765" i="62"/>
  <c r="J771" i="62"/>
  <c r="K708" i="62"/>
  <c r="K713" i="62"/>
  <c r="J713" i="62"/>
  <c r="K663" i="62"/>
  <c r="K718" i="62"/>
  <c r="J712" i="62"/>
  <c r="J763" i="62"/>
  <c r="K766" i="62"/>
  <c r="K769" i="62"/>
  <c r="K716" i="62"/>
  <c r="K710" i="62"/>
  <c r="J716" i="62"/>
  <c r="K661" i="62"/>
  <c r="J655" i="62"/>
  <c r="K709" i="62"/>
  <c r="K712" i="62"/>
  <c r="K715" i="62"/>
  <c r="K606" i="62"/>
  <c r="K659" i="62"/>
  <c r="J658" i="62"/>
  <c r="K653" i="62"/>
  <c r="J708" i="62"/>
  <c r="J711" i="62"/>
  <c r="J714" i="62"/>
  <c r="J717" i="62"/>
  <c r="J657" i="62"/>
  <c r="K662" i="62"/>
  <c r="K656" i="62"/>
  <c r="J493" i="62"/>
  <c r="K654" i="62"/>
  <c r="K657" i="62"/>
  <c r="K660" i="62"/>
  <c r="J661" i="62"/>
  <c r="K607" i="62"/>
  <c r="K601" i="62"/>
  <c r="K655" i="62"/>
  <c r="J653" i="62"/>
  <c r="J656" i="62"/>
  <c r="J659" i="62"/>
  <c r="J662" i="62"/>
  <c r="K549" i="62"/>
  <c r="K598" i="62"/>
  <c r="K604" i="62"/>
  <c r="K608" i="62"/>
  <c r="J48" i="62"/>
  <c r="J218" i="62"/>
  <c r="J438" i="62"/>
  <c r="K495" i="62"/>
  <c r="K489" i="62"/>
  <c r="K550" i="62"/>
  <c r="K544" i="62"/>
  <c r="K599" i="62"/>
  <c r="K602" i="62"/>
  <c r="K605" i="62"/>
  <c r="J222" i="62"/>
  <c r="K552" i="62"/>
  <c r="K543" i="62"/>
  <c r="K548" i="62"/>
  <c r="J548" i="62"/>
  <c r="K600" i="62"/>
  <c r="K603" i="62"/>
  <c r="K165" i="62"/>
  <c r="J221" i="62"/>
  <c r="J215" i="62"/>
  <c r="J441" i="62"/>
  <c r="J435" i="62"/>
  <c r="K498" i="62"/>
  <c r="K553" i="62"/>
  <c r="J547" i="62"/>
  <c r="J598" i="62"/>
  <c r="J601" i="62"/>
  <c r="J604" i="62"/>
  <c r="J607" i="62"/>
  <c r="J440" i="62"/>
  <c r="J434" i="62"/>
  <c r="K439" i="62"/>
  <c r="K433" i="62"/>
  <c r="K551" i="62"/>
  <c r="K545" i="62"/>
  <c r="K496" i="62"/>
  <c r="K490" i="62"/>
  <c r="K547" i="62"/>
  <c r="J551" i="62"/>
  <c r="K494" i="62"/>
  <c r="K441" i="62"/>
  <c r="K488" i="62"/>
  <c r="K493" i="62"/>
  <c r="J543" i="62"/>
  <c r="J546" i="62"/>
  <c r="J549" i="62"/>
  <c r="J552" i="62"/>
  <c r="J492" i="62"/>
  <c r="K546" i="62"/>
  <c r="J385" i="62"/>
  <c r="J379" i="62"/>
  <c r="J544" i="62"/>
  <c r="J550" i="62"/>
  <c r="J437" i="62"/>
  <c r="K492" i="62"/>
  <c r="J490" i="62"/>
  <c r="J496" i="62"/>
  <c r="K388" i="62"/>
  <c r="J488" i="62"/>
  <c r="J491" i="62"/>
  <c r="J494" i="62"/>
  <c r="J497" i="62"/>
  <c r="K491" i="62"/>
  <c r="K330" i="62"/>
  <c r="K324" i="62"/>
  <c r="J489" i="62"/>
  <c r="J495" i="62"/>
  <c r="K438" i="62"/>
  <c r="K443" i="62"/>
  <c r="K442" i="62"/>
  <c r="K436" i="62"/>
  <c r="J219" i="62"/>
  <c r="K386" i="62"/>
  <c r="J380" i="62"/>
  <c r="K434" i="62"/>
  <c r="K437" i="62"/>
  <c r="K440" i="62"/>
  <c r="K384" i="62"/>
  <c r="J383" i="62"/>
  <c r="K435" i="62"/>
  <c r="K378" i="62"/>
  <c r="K383" i="62"/>
  <c r="J433" i="62"/>
  <c r="J436" i="62"/>
  <c r="J439" i="62"/>
  <c r="J442" i="62"/>
  <c r="K333" i="62"/>
  <c r="J382" i="62"/>
  <c r="J273" i="62"/>
  <c r="K323" i="62"/>
  <c r="K328" i="62"/>
  <c r="K379" i="62"/>
  <c r="K382" i="62"/>
  <c r="K385" i="62"/>
  <c r="J327" i="62"/>
  <c r="K327" i="62"/>
  <c r="J386" i="62"/>
  <c r="J277" i="62"/>
  <c r="J271" i="62"/>
  <c r="K332" i="62"/>
  <c r="K326" i="62"/>
  <c r="K380" i="62"/>
  <c r="J213" i="62"/>
  <c r="K331" i="62"/>
  <c r="K325" i="62"/>
  <c r="J378" i="62"/>
  <c r="J381" i="62"/>
  <c r="J384" i="62"/>
  <c r="J387" i="62"/>
  <c r="J330" i="62"/>
  <c r="J324" i="62"/>
  <c r="K381" i="62"/>
  <c r="K108" i="62"/>
  <c r="J274" i="62"/>
  <c r="J329" i="62"/>
  <c r="J323" i="62"/>
  <c r="K268" i="62"/>
  <c r="K274" i="62"/>
  <c r="J325" i="62"/>
  <c r="J328" i="62"/>
  <c r="J331" i="62"/>
  <c r="J161" i="62"/>
  <c r="J276" i="62"/>
  <c r="K272" i="62"/>
  <c r="K277" i="62"/>
  <c r="J326" i="62"/>
  <c r="J332" i="62"/>
  <c r="K276" i="62"/>
  <c r="K270" i="62"/>
  <c r="K329" i="62"/>
  <c r="K109" i="62"/>
  <c r="J216" i="62"/>
  <c r="K275" i="62"/>
  <c r="K269" i="62"/>
  <c r="K112" i="62"/>
  <c r="K106" i="62"/>
  <c r="J217" i="62"/>
  <c r="K273" i="62"/>
  <c r="J111" i="62"/>
  <c r="J220" i="62"/>
  <c r="J214" i="62"/>
  <c r="J269" i="62"/>
  <c r="J272" i="62"/>
  <c r="J275" i="62"/>
  <c r="K278" i="62"/>
  <c r="J166" i="62"/>
  <c r="J160" i="62"/>
  <c r="J268" i="62"/>
  <c r="J165" i="62"/>
  <c r="J270" i="62"/>
  <c r="K167" i="62"/>
  <c r="K161" i="62"/>
  <c r="J159" i="62"/>
  <c r="K164" i="62"/>
  <c r="J105" i="62"/>
  <c r="K158" i="62"/>
  <c r="J163" i="62"/>
  <c r="J164" i="62"/>
  <c r="K213" i="62"/>
  <c r="K168" i="62"/>
  <c r="K162" i="62"/>
  <c r="J167" i="62"/>
  <c r="K221" i="62"/>
  <c r="K218" i="62"/>
  <c r="K215" i="62"/>
  <c r="K222" i="62"/>
  <c r="K219" i="62"/>
  <c r="K216" i="62"/>
  <c r="K223" i="62"/>
  <c r="K214" i="62"/>
  <c r="K217" i="62"/>
  <c r="J103" i="62"/>
  <c r="K160" i="62"/>
  <c r="K163" i="62"/>
  <c r="K166" i="62"/>
  <c r="J108" i="62"/>
  <c r="K107" i="62"/>
  <c r="K48" i="62"/>
  <c r="J162" i="62"/>
  <c r="K159" i="62"/>
  <c r="J158" i="62"/>
  <c r="K110" i="62"/>
  <c r="K104" i="62"/>
  <c r="K105" i="62"/>
  <c r="K111" i="62"/>
  <c r="J112" i="62"/>
  <c r="J109" i="62"/>
  <c r="J104" i="62"/>
  <c r="J107" i="62"/>
  <c r="J110" i="62"/>
  <c r="K113" i="62"/>
  <c r="K103" i="62"/>
  <c r="J106" i="62"/>
  <c r="J37" i="62"/>
  <c r="K37" i="62"/>
  <c r="K58" i="62"/>
  <c r="K57" i="62"/>
  <c r="J57" i="62"/>
  <c r="K56" i="62"/>
  <c r="J56" i="62"/>
  <c r="K55" i="62"/>
  <c r="J55" i="62"/>
  <c r="K54" i="62"/>
  <c r="J54" i="62"/>
  <c r="K53" i="62"/>
  <c r="J53" i="62"/>
  <c r="K52" i="62"/>
  <c r="J52" i="62"/>
  <c r="K51" i="62"/>
  <c r="J51" i="62"/>
  <c r="K50" i="62"/>
  <c r="J50" i="62"/>
  <c r="K49" i="62"/>
  <c r="J49" i="62"/>
  <c r="R45" i="57" l="1"/>
  <c r="M45" i="57"/>
  <c r="G45" i="57"/>
  <c r="S25" i="57"/>
  <c r="N59" i="57" l="1"/>
  <c r="S59" i="57"/>
  <c r="H59" i="57"/>
  <c r="H58" i="57"/>
  <c r="H47" i="57"/>
  <c r="H48" i="57"/>
  <c r="H54" i="57"/>
  <c r="S57" i="57"/>
  <c r="H45" i="57"/>
  <c r="H64" i="57" s="1"/>
  <c r="N58" i="57"/>
  <c r="N57" i="57"/>
  <c r="N56" i="57"/>
  <c r="N55" i="57"/>
  <c r="N54" i="57"/>
  <c r="N46" i="57"/>
  <c r="Y6" i="57"/>
  <c r="N48" i="57" l="1"/>
  <c r="N49" i="57"/>
  <c r="S56" i="57"/>
  <c r="S55" i="57"/>
  <c r="N50" i="57"/>
  <c r="N53" i="57"/>
  <c r="S46" i="57"/>
  <c r="N51" i="57"/>
  <c r="N47" i="57"/>
  <c r="N52" i="57"/>
  <c r="H53" i="57"/>
  <c r="S54" i="57"/>
  <c r="S58" i="57"/>
  <c r="H46" i="57"/>
  <c r="H50" i="57"/>
  <c r="H49" i="57"/>
  <c r="H57" i="57"/>
  <c r="H51" i="57"/>
  <c r="H52" i="57"/>
  <c r="H56" i="57"/>
  <c r="H55" i="57"/>
  <c r="S49" i="57" l="1"/>
  <c r="N45" i="57"/>
  <c r="S45" i="57"/>
  <c r="S53" i="57"/>
  <c r="S50" i="57"/>
  <c r="S52" i="57"/>
  <c r="S48" i="57"/>
  <c r="S51" i="57"/>
  <c r="S47" i="57"/>
  <c r="H25" i="57"/>
  <c r="S64" i="57"/>
  <c r="N64" i="57"/>
  <c r="I78" i="57"/>
  <c r="C65" i="57"/>
  <c r="C66" i="57"/>
  <c r="C67" i="57"/>
  <c r="C68" i="57"/>
  <c r="C69" i="57"/>
  <c r="C70" i="57"/>
  <c r="C71" i="57"/>
  <c r="C72" i="57"/>
  <c r="C73" i="57"/>
  <c r="C74" i="57"/>
  <c r="C75" i="57"/>
  <c r="C76" i="57"/>
  <c r="C77" i="57"/>
  <c r="C78" i="57"/>
  <c r="C64" i="57"/>
  <c r="C26" i="57"/>
  <c r="C27" i="57"/>
  <c r="C28" i="57"/>
  <c r="C29" i="57"/>
  <c r="C30" i="57"/>
  <c r="C31" i="57"/>
  <c r="C32" i="57"/>
  <c r="C33" i="57"/>
  <c r="C34" i="57"/>
  <c r="C35" i="57"/>
  <c r="C36" i="57"/>
  <c r="C37" i="57"/>
  <c r="C38" i="57"/>
  <c r="C39" i="57"/>
  <c r="C25" i="57"/>
  <c r="C45" i="57"/>
  <c r="I64" i="57" s="1"/>
  <c r="Y7" i="57"/>
  <c r="Y8" i="57"/>
  <c r="Y9" i="57"/>
  <c r="Y10" i="57"/>
  <c r="Y11" i="57"/>
  <c r="Y12" i="57"/>
  <c r="Y13" i="57"/>
  <c r="Y14" i="57"/>
  <c r="Y15" i="57"/>
  <c r="Y16" i="57"/>
  <c r="Y17" i="57"/>
  <c r="Y18" i="57"/>
  <c r="Y19" i="57"/>
  <c r="Y20" i="57"/>
  <c r="Y21" i="57"/>
  <c r="Y22" i="57"/>
  <c r="Y23" i="57"/>
  <c r="Y24" i="57"/>
  <c r="Y25" i="57"/>
  <c r="Y26" i="57"/>
  <c r="Y27" i="57"/>
  <c r="Y28" i="57"/>
  <c r="Y29" i="57"/>
  <c r="Y30" i="57"/>
  <c r="Y31" i="57"/>
  <c r="Y32" i="57"/>
  <c r="Y33" i="57"/>
  <c r="Y34" i="57"/>
  <c r="Y35" i="57"/>
  <c r="Y36" i="57"/>
  <c r="Y37" i="57"/>
  <c r="Y38" i="57"/>
  <c r="Y39" i="57"/>
  <c r="Y40" i="57"/>
  <c r="Y41" i="57"/>
  <c r="Y42" i="57"/>
  <c r="Y43" i="57"/>
  <c r="Y44" i="57"/>
  <c r="Y45" i="57"/>
  <c r="Y46" i="57"/>
  <c r="Y47" i="57"/>
  <c r="Y48" i="57"/>
  <c r="N25" i="57"/>
  <c r="S39" i="57"/>
  <c r="S38" i="57"/>
  <c r="S37" i="57"/>
  <c r="S36" i="57"/>
  <c r="S35" i="57"/>
  <c r="S34" i="57"/>
  <c r="S33" i="57"/>
  <c r="S32" i="57"/>
  <c r="S31" i="57"/>
  <c r="S30" i="57"/>
  <c r="S29" i="57"/>
  <c r="S28" i="57"/>
  <c r="S27" i="57"/>
  <c r="S26" i="57"/>
  <c r="N39" i="57"/>
  <c r="N38" i="57"/>
  <c r="N37" i="57"/>
  <c r="N36" i="57"/>
  <c r="N35" i="57"/>
  <c r="N34" i="57"/>
  <c r="N33" i="57"/>
  <c r="N32" i="57"/>
  <c r="N31" i="57"/>
  <c r="N30" i="57"/>
  <c r="N29" i="57"/>
  <c r="N28" i="57"/>
  <c r="N27" i="57"/>
  <c r="N26" i="57"/>
  <c r="H39" i="57"/>
  <c r="H38" i="57"/>
  <c r="H37" i="57"/>
  <c r="H36" i="57"/>
  <c r="H35" i="57"/>
  <c r="H34" i="57"/>
  <c r="H33" i="57"/>
  <c r="H32" i="57"/>
  <c r="H31" i="57"/>
  <c r="H30" i="57"/>
  <c r="H29" i="57"/>
  <c r="H28" i="57"/>
  <c r="H27" i="57"/>
  <c r="H26" i="57"/>
  <c r="G25" i="57"/>
  <c r="F25" i="57"/>
  <c r="K807" i="62" l="1"/>
  <c r="K4" i="62" l="1"/>
  <c r="K817" i="62" l="1"/>
  <c r="K816" i="62"/>
  <c r="J816" i="62"/>
  <c r="K815" i="62"/>
  <c r="J815" i="62"/>
  <c r="K814" i="62"/>
  <c r="J814" i="62"/>
  <c r="K813" i="62"/>
  <c r="J813" i="62"/>
  <c r="K812" i="62"/>
  <c r="J812" i="62"/>
  <c r="K811" i="62"/>
  <c r="J811" i="62"/>
  <c r="K810" i="62"/>
  <c r="J810" i="62"/>
  <c r="K809" i="62"/>
  <c r="J809" i="62"/>
  <c r="K808" i="62"/>
  <c r="J808" i="62"/>
  <c r="J807" i="62"/>
  <c r="K762" i="62"/>
  <c r="K761" i="62"/>
  <c r="J761" i="62"/>
  <c r="K760" i="62"/>
  <c r="J760" i="62"/>
  <c r="K759" i="62"/>
  <c r="J759" i="62"/>
  <c r="K758" i="62"/>
  <c r="J758" i="62"/>
  <c r="K757" i="62"/>
  <c r="J757" i="62"/>
  <c r="K756" i="62"/>
  <c r="J756" i="62"/>
  <c r="K755" i="62"/>
  <c r="J755" i="62"/>
  <c r="K754" i="62"/>
  <c r="J754" i="62"/>
  <c r="K753" i="62"/>
  <c r="J753" i="62"/>
  <c r="K752" i="62"/>
  <c r="J752" i="62"/>
  <c r="K707" i="62"/>
  <c r="K706" i="62"/>
  <c r="J706" i="62"/>
  <c r="K705" i="62"/>
  <c r="J705" i="62"/>
  <c r="K704" i="62"/>
  <c r="J704" i="62"/>
  <c r="K703" i="62"/>
  <c r="J703" i="62"/>
  <c r="K702" i="62"/>
  <c r="J702" i="62"/>
  <c r="K701" i="62"/>
  <c r="J701" i="62"/>
  <c r="K700" i="62"/>
  <c r="J700" i="62"/>
  <c r="K699" i="62"/>
  <c r="J699" i="62"/>
  <c r="K698" i="62"/>
  <c r="J698" i="62"/>
  <c r="K697" i="62"/>
  <c r="J697" i="62"/>
  <c r="K652" i="62"/>
  <c r="K651" i="62"/>
  <c r="J651" i="62"/>
  <c r="K650" i="62"/>
  <c r="J650" i="62"/>
  <c r="K649" i="62"/>
  <c r="J649" i="62"/>
  <c r="K648" i="62"/>
  <c r="J648" i="62"/>
  <c r="K647" i="62"/>
  <c r="J647" i="62"/>
  <c r="K646" i="62"/>
  <c r="J646" i="62"/>
  <c r="K645" i="62"/>
  <c r="J645" i="62"/>
  <c r="K644" i="62"/>
  <c r="J644" i="62"/>
  <c r="K643" i="62"/>
  <c r="J643" i="62"/>
  <c r="K642" i="62"/>
  <c r="J642" i="62"/>
  <c r="K597" i="62"/>
  <c r="K596" i="62"/>
  <c r="J596" i="62"/>
  <c r="K595" i="62"/>
  <c r="J595" i="62"/>
  <c r="K594" i="62"/>
  <c r="J594" i="62"/>
  <c r="K593" i="62"/>
  <c r="J593" i="62"/>
  <c r="K592" i="62"/>
  <c r="J592" i="62"/>
  <c r="K591" i="62"/>
  <c r="J591" i="62"/>
  <c r="K590" i="62"/>
  <c r="J590" i="62"/>
  <c r="K589" i="62"/>
  <c r="J589" i="62"/>
  <c r="K588" i="62"/>
  <c r="J588" i="62"/>
  <c r="K587" i="62"/>
  <c r="J587" i="62"/>
  <c r="K542" i="62"/>
  <c r="K541" i="62"/>
  <c r="J541" i="62"/>
  <c r="K540" i="62"/>
  <c r="J540" i="62"/>
  <c r="K539" i="62"/>
  <c r="J539" i="62"/>
  <c r="K538" i="62"/>
  <c r="J538" i="62"/>
  <c r="K537" i="62"/>
  <c r="J537" i="62"/>
  <c r="K536" i="62"/>
  <c r="J536" i="62"/>
  <c r="K535" i="62"/>
  <c r="J535" i="62"/>
  <c r="K534" i="62"/>
  <c r="J534" i="62"/>
  <c r="K533" i="62"/>
  <c r="J533" i="62"/>
  <c r="K532" i="62"/>
  <c r="J532" i="62"/>
  <c r="K487" i="62"/>
  <c r="K486" i="62"/>
  <c r="J486" i="62"/>
  <c r="K485" i="62"/>
  <c r="J485" i="62"/>
  <c r="K484" i="62"/>
  <c r="J484" i="62"/>
  <c r="K483" i="62"/>
  <c r="J483" i="62"/>
  <c r="K482" i="62"/>
  <c r="J482" i="62"/>
  <c r="K481" i="62"/>
  <c r="J481" i="62"/>
  <c r="K480" i="62"/>
  <c r="J480" i="62"/>
  <c r="K479" i="62"/>
  <c r="J479" i="62"/>
  <c r="K478" i="62"/>
  <c r="J478" i="62"/>
  <c r="K477" i="62"/>
  <c r="J477" i="62"/>
  <c r="K432" i="62"/>
  <c r="K431" i="62"/>
  <c r="J431" i="62"/>
  <c r="K430" i="62"/>
  <c r="J430" i="62"/>
  <c r="K429" i="62"/>
  <c r="J429" i="62"/>
  <c r="K428" i="62"/>
  <c r="J428" i="62"/>
  <c r="K427" i="62"/>
  <c r="J427" i="62"/>
  <c r="K426" i="62"/>
  <c r="J426" i="62"/>
  <c r="K425" i="62"/>
  <c r="J425" i="62"/>
  <c r="K424" i="62"/>
  <c r="J424" i="62"/>
  <c r="K423" i="62"/>
  <c r="J423" i="62"/>
  <c r="K422" i="62"/>
  <c r="J422" i="62"/>
  <c r="K377" i="62"/>
  <c r="K376" i="62"/>
  <c r="J376" i="62"/>
  <c r="K375" i="62"/>
  <c r="J375" i="62"/>
  <c r="K374" i="62"/>
  <c r="J374" i="62"/>
  <c r="K373" i="62"/>
  <c r="J373" i="62"/>
  <c r="K372" i="62"/>
  <c r="J372" i="62"/>
  <c r="K371" i="62"/>
  <c r="J371" i="62"/>
  <c r="K370" i="62"/>
  <c r="J370" i="62"/>
  <c r="K369" i="62"/>
  <c r="J369" i="62"/>
  <c r="K368" i="62"/>
  <c r="J368" i="62"/>
  <c r="K367" i="62"/>
  <c r="J367" i="62"/>
  <c r="K322" i="62"/>
  <c r="K321" i="62"/>
  <c r="J321" i="62"/>
  <c r="K320" i="62"/>
  <c r="J320" i="62"/>
  <c r="K319" i="62"/>
  <c r="J319" i="62"/>
  <c r="K318" i="62"/>
  <c r="J318" i="62"/>
  <c r="K317" i="62"/>
  <c r="J317" i="62"/>
  <c r="K316" i="62"/>
  <c r="J316" i="62"/>
  <c r="K315" i="62"/>
  <c r="J315" i="62"/>
  <c r="K314" i="62"/>
  <c r="J314" i="62"/>
  <c r="K313" i="62"/>
  <c r="J313" i="62"/>
  <c r="K312" i="62"/>
  <c r="J312" i="62"/>
  <c r="K267" i="62"/>
  <c r="K266" i="62"/>
  <c r="J266" i="62"/>
  <c r="K265" i="62"/>
  <c r="J265" i="62"/>
  <c r="K264" i="62"/>
  <c r="J264" i="62"/>
  <c r="K263" i="62"/>
  <c r="J263" i="62"/>
  <c r="K262" i="62"/>
  <c r="J262" i="62"/>
  <c r="K261" i="62"/>
  <c r="J261" i="62"/>
  <c r="K260" i="62"/>
  <c r="J260" i="62"/>
  <c r="K259" i="62"/>
  <c r="J259" i="62"/>
  <c r="K258" i="62"/>
  <c r="J258" i="62"/>
  <c r="K257" i="62"/>
  <c r="J257" i="62"/>
  <c r="K212" i="62"/>
  <c r="K211" i="62"/>
  <c r="J211" i="62"/>
  <c r="K210" i="62"/>
  <c r="J210" i="62"/>
  <c r="K209" i="62"/>
  <c r="J209" i="62"/>
  <c r="K208" i="62"/>
  <c r="J208" i="62"/>
  <c r="K207" i="62"/>
  <c r="J207" i="62"/>
  <c r="K206" i="62"/>
  <c r="J206" i="62"/>
  <c r="K205" i="62"/>
  <c r="J205" i="62"/>
  <c r="K204" i="62"/>
  <c r="J204" i="62"/>
  <c r="K203" i="62"/>
  <c r="J203" i="62"/>
  <c r="K202" i="62"/>
  <c r="K157" i="62"/>
  <c r="K156" i="62"/>
  <c r="J156" i="62"/>
  <c r="K155" i="62"/>
  <c r="J155" i="62"/>
  <c r="K154" i="62"/>
  <c r="J154" i="62"/>
  <c r="K153" i="62"/>
  <c r="J153" i="62"/>
  <c r="K152" i="62"/>
  <c r="J152" i="62"/>
  <c r="K151" i="62"/>
  <c r="J151" i="62"/>
  <c r="K150" i="62"/>
  <c r="J150" i="62"/>
  <c r="K149" i="62"/>
  <c r="J149" i="62"/>
  <c r="K148" i="62"/>
  <c r="J148" i="62"/>
  <c r="K147" i="62"/>
  <c r="J147" i="62"/>
  <c r="K102" i="62"/>
  <c r="K101" i="62"/>
  <c r="J101" i="62"/>
  <c r="K100" i="62"/>
  <c r="J100" i="62"/>
  <c r="K99" i="62"/>
  <c r="J99" i="62"/>
  <c r="K98" i="62"/>
  <c r="J98" i="62"/>
  <c r="K97" i="62"/>
  <c r="J97" i="62"/>
  <c r="K96" i="62"/>
  <c r="J96" i="62"/>
  <c r="K95" i="62"/>
  <c r="J95" i="62"/>
  <c r="K94" i="62"/>
  <c r="J94" i="62"/>
  <c r="K93" i="62"/>
  <c r="J93" i="62"/>
  <c r="K92" i="62"/>
  <c r="J92" i="62"/>
  <c r="K47" i="62"/>
  <c r="K46" i="62"/>
  <c r="J46" i="62"/>
  <c r="K45" i="62"/>
  <c r="J45" i="62"/>
  <c r="K44" i="62"/>
  <c r="J44" i="62"/>
  <c r="K43" i="62"/>
  <c r="J43" i="62"/>
  <c r="K42" i="62"/>
  <c r="J42" i="62"/>
  <c r="K41" i="62"/>
  <c r="J41" i="62"/>
  <c r="K40" i="62"/>
  <c r="J40" i="62"/>
  <c r="K39" i="62"/>
  <c r="J39" i="62"/>
  <c r="K38" i="62"/>
  <c r="J38" i="62"/>
  <c r="R39" i="57"/>
  <c r="R38" i="57"/>
  <c r="R37" i="57"/>
  <c r="R36" i="57"/>
  <c r="R35" i="57"/>
  <c r="R34" i="57"/>
  <c r="R33" i="57"/>
  <c r="R32" i="57"/>
  <c r="R31" i="57"/>
  <c r="R30" i="57"/>
  <c r="R29" i="57"/>
  <c r="R28" i="57"/>
  <c r="R27" i="57"/>
  <c r="R26" i="57"/>
  <c r="R25" i="57"/>
  <c r="M39" i="57"/>
  <c r="M38" i="57"/>
  <c r="M37" i="57"/>
  <c r="M36" i="57"/>
  <c r="M35" i="57"/>
  <c r="M34" i="57"/>
  <c r="M33" i="57"/>
  <c r="M32" i="57"/>
  <c r="M31" i="57"/>
  <c r="M30" i="57"/>
  <c r="M29" i="57"/>
  <c r="M28" i="57"/>
  <c r="M27" i="57"/>
  <c r="M26" i="57"/>
  <c r="M25" i="57"/>
  <c r="G32" i="57"/>
  <c r="G26" i="57"/>
  <c r="G27" i="57"/>
  <c r="G28" i="57"/>
  <c r="G29" i="57"/>
  <c r="G30" i="57"/>
  <c r="G31" i="57"/>
  <c r="G33" i="57"/>
  <c r="G34" i="57"/>
  <c r="G35" i="57"/>
  <c r="G36" i="57"/>
  <c r="G37" i="57"/>
  <c r="G38" i="57"/>
  <c r="G39" i="57"/>
  <c r="R59" i="57"/>
  <c r="S78" i="57" s="1"/>
  <c r="R46" i="57"/>
  <c r="S65" i="57" s="1"/>
  <c r="R47" i="57"/>
  <c r="S66" i="57" s="1"/>
  <c r="R48" i="57"/>
  <c r="S67" i="57" s="1"/>
  <c r="R49" i="57"/>
  <c r="S68" i="57" s="1"/>
  <c r="R50" i="57"/>
  <c r="S69" i="57" s="1"/>
  <c r="R51" i="57"/>
  <c r="S70" i="57" s="1"/>
  <c r="R52" i="57"/>
  <c r="S71" i="57" s="1"/>
  <c r="R53" i="57"/>
  <c r="S72" i="57" s="1"/>
  <c r="R54" i="57"/>
  <c r="S73" i="57" s="1"/>
  <c r="R55" i="57"/>
  <c r="S74" i="57" s="1"/>
  <c r="R56" i="57"/>
  <c r="S75" i="57" s="1"/>
  <c r="R57" i="57"/>
  <c r="S76" i="57" s="1"/>
  <c r="R58" i="57"/>
  <c r="S77" i="57" s="1"/>
  <c r="M46" i="57"/>
  <c r="N65" i="57" s="1"/>
  <c r="M47" i="57"/>
  <c r="N66" i="57" s="1"/>
  <c r="M48" i="57"/>
  <c r="N67" i="57" s="1"/>
  <c r="M49" i="57"/>
  <c r="N68" i="57" s="1"/>
  <c r="M50" i="57"/>
  <c r="N69" i="57" s="1"/>
  <c r="M51" i="57"/>
  <c r="N70" i="57" s="1"/>
  <c r="M52" i="57"/>
  <c r="N71" i="57" s="1"/>
  <c r="M53" i="57"/>
  <c r="N72" i="57" s="1"/>
  <c r="M54" i="57"/>
  <c r="N73" i="57" s="1"/>
  <c r="M55" i="57"/>
  <c r="N74" i="57" s="1"/>
  <c r="M56" i="57"/>
  <c r="N75" i="57" s="1"/>
  <c r="M57" i="57"/>
  <c r="N76" i="57" s="1"/>
  <c r="M58" i="57"/>
  <c r="N77" i="57" s="1"/>
  <c r="M59" i="57"/>
  <c r="N78" i="57" s="1"/>
  <c r="G59" i="57"/>
  <c r="H78" i="57" s="1"/>
  <c r="G58" i="57"/>
  <c r="H77" i="57" s="1"/>
  <c r="G57" i="57"/>
  <c r="H76" i="57" s="1"/>
  <c r="G56" i="57"/>
  <c r="H75" i="57" s="1"/>
  <c r="G55" i="57"/>
  <c r="H74" i="57" s="1"/>
  <c r="G54" i="57"/>
  <c r="H73" i="57" s="1"/>
  <c r="G53" i="57"/>
  <c r="H72" i="57" s="1"/>
  <c r="G52" i="57"/>
  <c r="H71" i="57" s="1"/>
  <c r="G51" i="57"/>
  <c r="H70" i="57" s="1"/>
  <c r="G50" i="57"/>
  <c r="H69" i="57" s="1"/>
  <c r="G49" i="57"/>
  <c r="H68" i="57" s="1"/>
  <c r="G48" i="57"/>
  <c r="H67" i="57" s="1"/>
  <c r="G47" i="57"/>
  <c r="H66" i="57" s="1"/>
  <c r="G46" i="57"/>
  <c r="H65" i="57" s="1"/>
  <c r="C59" i="57" l="1"/>
  <c r="C46" i="57"/>
  <c r="I65" i="57" s="1"/>
  <c r="C47" i="57"/>
  <c r="I66" i="57" s="1"/>
  <c r="C48" i="57"/>
  <c r="I67" i="57" s="1"/>
  <c r="C49" i="57"/>
  <c r="I68" i="57" s="1"/>
  <c r="C50" i="57"/>
  <c r="I69" i="57" s="1"/>
  <c r="C51" i="57"/>
  <c r="I70" i="57" s="1"/>
  <c r="C52" i="57"/>
  <c r="I71" i="57" s="1"/>
  <c r="C53" i="57"/>
  <c r="I72" i="57" s="1"/>
  <c r="C54" i="57"/>
  <c r="I73" i="57" s="1"/>
  <c r="C55" i="57"/>
  <c r="I74" i="57" s="1"/>
  <c r="C56" i="57"/>
  <c r="I75" i="57" s="1"/>
  <c r="C57" i="57"/>
  <c r="I76" i="57" s="1"/>
  <c r="C58" i="57"/>
  <c r="I77" i="57" s="1"/>
  <c r="B26" i="57"/>
  <c r="B27" i="57"/>
  <c r="B28" i="57"/>
  <c r="B29" i="57"/>
  <c r="B30" i="57"/>
  <c r="B31" i="57"/>
  <c r="B32" i="57"/>
  <c r="B33" i="57"/>
  <c r="B34" i="57"/>
  <c r="B35" i="57"/>
  <c r="B36" i="57"/>
  <c r="B37" i="57"/>
  <c r="B38" i="57"/>
  <c r="B25" i="57"/>
  <c r="J32" i="62" l="1"/>
  <c r="J20" i="62"/>
  <c r="J18" i="62"/>
  <c r="J16" i="62"/>
  <c r="K30" i="62"/>
  <c r="J33" i="62"/>
  <c r="J10" i="62"/>
  <c r="J7" i="62"/>
  <c r="J8" i="62"/>
  <c r="J805" i="62"/>
  <c r="J804" i="62"/>
  <c r="J803" i="62"/>
  <c r="J802" i="62"/>
  <c r="J801" i="62"/>
  <c r="J800" i="62"/>
  <c r="J799" i="62"/>
  <c r="J798" i="62"/>
  <c r="J797" i="62"/>
  <c r="J796" i="62"/>
  <c r="K802" i="62"/>
  <c r="J794" i="62"/>
  <c r="J793" i="62"/>
  <c r="J792" i="62"/>
  <c r="J791" i="62"/>
  <c r="J790" i="62"/>
  <c r="J789" i="62"/>
  <c r="J788" i="62"/>
  <c r="J787" i="62"/>
  <c r="J786" i="62"/>
  <c r="J785" i="62"/>
  <c r="K794" i="62"/>
  <c r="J783" i="62"/>
  <c r="J782" i="62"/>
  <c r="J781" i="62"/>
  <c r="J780" i="62"/>
  <c r="J779" i="62"/>
  <c r="J778" i="62"/>
  <c r="J777" i="62"/>
  <c r="J776" i="62"/>
  <c r="J775" i="62"/>
  <c r="J774" i="62"/>
  <c r="K778" i="62"/>
  <c r="J750" i="62"/>
  <c r="J749" i="62"/>
  <c r="J748" i="62"/>
  <c r="J747" i="62"/>
  <c r="J746" i="62"/>
  <c r="J745" i="62"/>
  <c r="J744" i="62"/>
  <c r="J743" i="62"/>
  <c r="J742" i="62"/>
  <c r="J741" i="62"/>
  <c r="K748" i="62"/>
  <c r="J739" i="62"/>
  <c r="J738" i="62"/>
  <c r="J737" i="62"/>
  <c r="J736" i="62"/>
  <c r="J735" i="62"/>
  <c r="J734" i="62"/>
  <c r="J733" i="62"/>
  <c r="J732" i="62"/>
  <c r="J731" i="62"/>
  <c r="J730" i="62"/>
  <c r="K740" i="62"/>
  <c r="J728" i="62"/>
  <c r="J727" i="62"/>
  <c r="J726" i="62"/>
  <c r="J725" i="62"/>
  <c r="J724" i="62"/>
  <c r="J723" i="62"/>
  <c r="J722" i="62"/>
  <c r="J721" i="62"/>
  <c r="J720" i="62"/>
  <c r="J719" i="62"/>
  <c r="K724" i="62"/>
  <c r="J695" i="62"/>
  <c r="J694" i="62"/>
  <c r="J693" i="62"/>
  <c r="J692" i="62"/>
  <c r="J691" i="62"/>
  <c r="J690" i="62"/>
  <c r="J689" i="62"/>
  <c r="J688" i="62"/>
  <c r="J687" i="62"/>
  <c r="J686" i="62"/>
  <c r="K694" i="62"/>
  <c r="J684" i="62"/>
  <c r="J683" i="62"/>
  <c r="J682" i="62"/>
  <c r="J681" i="62"/>
  <c r="J680" i="62"/>
  <c r="J679" i="62"/>
  <c r="J678" i="62"/>
  <c r="J677" i="62"/>
  <c r="J676" i="62"/>
  <c r="J675" i="62"/>
  <c r="K678" i="62"/>
  <c r="J673" i="62"/>
  <c r="J672" i="62"/>
  <c r="J671" i="62"/>
  <c r="J670" i="62"/>
  <c r="J669" i="62"/>
  <c r="J668" i="62"/>
  <c r="J667" i="62"/>
  <c r="J666" i="62"/>
  <c r="J665" i="62"/>
  <c r="J664" i="62"/>
  <c r="K670" i="62"/>
  <c r="J640" i="62"/>
  <c r="J639" i="62"/>
  <c r="J638" i="62"/>
  <c r="J637" i="62"/>
  <c r="J636" i="62"/>
  <c r="J635" i="62"/>
  <c r="J634" i="62"/>
  <c r="J633" i="62"/>
  <c r="J632" i="62"/>
  <c r="J631" i="62"/>
  <c r="K640" i="62"/>
  <c r="J629" i="62"/>
  <c r="J628" i="62"/>
  <c r="J627" i="62"/>
  <c r="J626" i="62"/>
  <c r="J625" i="62"/>
  <c r="J624" i="62"/>
  <c r="J623" i="62"/>
  <c r="J622" i="62"/>
  <c r="J621" i="62"/>
  <c r="J620" i="62"/>
  <c r="K624" i="62"/>
  <c r="J618" i="62"/>
  <c r="J617" i="62"/>
  <c r="J616" i="62"/>
  <c r="J615" i="62"/>
  <c r="J614" i="62"/>
  <c r="J613" i="62"/>
  <c r="J612" i="62"/>
  <c r="J611" i="62"/>
  <c r="J610" i="62"/>
  <c r="J609" i="62"/>
  <c r="K616" i="62"/>
  <c r="J585" i="62"/>
  <c r="J584" i="62"/>
  <c r="J583" i="62"/>
  <c r="J582" i="62"/>
  <c r="J581" i="62"/>
  <c r="J580" i="62"/>
  <c r="J579" i="62"/>
  <c r="J578" i="62"/>
  <c r="J577" i="62"/>
  <c r="J576" i="62"/>
  <c r="K586" i="62"/>
  <c r="J574" i="62"/>
  <c r="J573" i="62"/>
  <c r="J572" i="62"/>
  <c r="J571" i="62"/>
  <c r="J570" i="62"/>
  <c r="J569" i="62"/>
  <c r="J568" i="62"/>
  <c r="J567" i="62"/>
  <c r="J566" i="62"/>
  <c r="J565" i="62"/>
  <c r="K570" i="62"/>
  <c r="J563" i="62"/>
  <c r="J562" i="62"/>
  <c r="J561" i="62"/>
  <c r="J560" i="62"/>
  <c r="J559" i="62"/>
  <c r="J558" i="62"/>
  <c r="J557" i="62"/>
  <c r="J556" i="62"/>
  <c r="J555" i="62"/>
  <c r="J554" i="62"/>
  <c r="K562" i="62"/>
  <c r="J530" i="62"/>
  <c r="J529" i="62"/>
  <c r="J528" i="62"/>
  <c r="J527" i="62"/>
  <c r="J526" i="62"/>
  <c r="J525" i="62"/>
  <c r="J524" i="62"/>
  <c r="J523" i="62"/>
  <c r="J522" i="62"/>
  <c r="J521" i="62"/>
  <c r="K524" i="62"/>
  <c r="J519" i="62"/>
  <c r="J518" i="62"/>
  <c r="J517" i="62"/>
  <c r="J516" i="62"/>
  <c r="J515" i="62"/>
  <c r="J514" i="62"/>
  <c r="J513" i="62"/>
  <c r="J512" i="62"/>
  <c r="J511" i="62"/>
  <c r="J510" i="62"/>
  <c r="K516" i="62"/>
  <c r="J508" i="62"/>
  <c r="J507" i="62"/>
  <c r="J506" i="62"/>
  <c r="J505" i="62"/>
  <c r="J504" i="62"/>
  <c r="J503" i="62"/>
  <c r="J502" i="62"/>
  <c r="J501" i="62"/>
  <c r="J500" i="62"/>
  <c r="J499" i="62"/>
  <c r="K508" i="62"/>
  <c r="J475" i="62"/>
  <c r="J474" i="62"/>
  <c r="J473" i="62"/>
  <c r="J472" i="62"/>
  <c r="J471" i="62"/>
  <c r="J470" i="62"/>
  <c r="J469" i="62"/>
  <c r="J468" i="62"/>
  <c r="J467" i="62"/>
  <c r="J466" i="62"/>
  <c r="K470" i="62"/>
  <c r="J464" i="62"/>
  <c r="J463" i="62"/>
  <c r="J462" i="62"/>
  <c r="J461" i="62"/>
  <c r="J460" i="62"/>
  <c r="J459" i="62"/>
  <c r="J458" i="62"/>
  <c r="J457" i="62"/>
  <c r="J456" i="62"/>
  <c r="J455" i="62"/>
  <c r="K462" i="62"/>
  <c r="J453" i="62"/>
  <c r="J452" i="62"/>
  <c r="J451" i="62"/>
  <c r="J450" i="62"/>
  <c r="J449" i="62"/>
  <c r="J448" i="62"/>
  <c r="J447" i="62"/>
  <c r="J446" i="62"/>
  <c r="J445" i="62"/>
  <c r="J444" i="62"/>
  <c r="K454" i="62"/>
  <c r="J420" i="62"/>
  <c r="J419" i="62"/>
  <c r="J418" i="62"/>
  <c r="J417" i="62"/>
  <c r="J416" i="62"/>
  <c r="J415" i="62"/>
  <c r="J414" i="62"/>
  <c r="J413" i="62"/>
  <c r="J412" i="62"/>
  <c r="J411" i="62"/>
  <c r="K416" i="62"/>
  <c r="J409" i="62"/>
  <c r="J408" i="62"/>
  <c r="J407" i="62"/>
  <c r="J406" i="62"/>
  <c r="J405" i="62"/>
  <c r="J404" i="62"/>
  <c r="J403" i="62"/>
  <c r="J402" i="62"/>
  <c r="J401" i="62"/>
  <c r="J400" i="62"/>
  <c r="K408" i="62"/>
  <c r="J398" i="62"/>
  <c r="J397" i="62"/>
  <c r="J396" i="62"/>
  <c r="J395" i="62"/>
  <c r="J394" i="62"/>
  <c r="J393" i="62"/>
  <c r="J392" i="62"/>
  <c r="J391" i="62"/>
  <c r="J390" i="62"/>
  <c r="J389" i="62"/>
  <c r="K392" i="62"/>
  <c r="J365" i="62"/>
  <c r="J364" i="62"/>
  <c r="J363" i="62"/>
  <c r="J362" i="62"/>
  <c r="J361" i="62"/>
  <c r="J360" i="62"/>
  <c r="J359" i="62"/>
  <c r="J358" i="62"/>
  <c r="J357" i="62"/>
  <c r="J356" i="62"/>
  <c r="K362" i="62"/>
  <c r="J354" i="62"/>
  <c r="J353" i="62"/>
  <c r="J352" i="62"/>
  <c r="J351" i="62"/>
  <c r="J350" i="62"/>
  <c r="J349" i="62"/>
  <c r="J348" i="62"/>
  <c r="J347" i="62"/>
  <c r="J346" i="62"/>
  <c r="J345" i="62"/>
  <c r="K354" i="62"/>
  <c r="J343" i="62"/>
  <c r="J342" i="62"/>
  <c r="J341" i="62"/>
  <c r="J340" i="62"/>
  <c r="J339" i="62"/>
  <c r="J338" i="62"/>
  <c r="J337" i="62"/>
  <c r="J336" i="62"/>
  <c r="J335" i="62"/>
  <c r="J334" i="62"/>
  <c r="K338" i="62"/>
  <c r="J310" i="62"/>
  <c r="J309" i="62"/>
  <c r="J308" i="62"/>
  <c r="J307" i="62"/>
  <c r="J306" i="62"/>
  <c r="J305" i="62"/>
  <c r="J304" i="62"/>
  <c r="J303" i="62"/>
  <c r="J302" i="62"/>
  <c r="J301" i="62"/>
  <c r="K308" i="62"/>
  <c r="J299" i="62"/>
  <c r="J298" i="62"/>
  <c r="J297" i="62"/>
  <c r="J296" i="62"/>
  <c r="J295" i="62"/>
  <c r="J294" i="62"/>
  <c r="J293" i="62"/>
  <c r="J292" i="62"/>
  <c r="J291" i="62"/>
  <c r="J290" i="62"/>
  <c r="K300" i="62"/>
  <c r="J288" i="62"/>
  <c r="J287" i="62"/>
  <c r="J286" i="62"/>
  <c r="J285" i="62"/>
  <c r="J284" i="62"/>
  <c r="J283" i="62"/>
  <c r="J282" i="62"/>
  <c r="J281" i="62"/>
  <c r="J280" i="62"/>
  <c r="J279" i="62"/>
  <c r="K284" i="62"/>
  <c r="J255" i="62"/>
  <c r="J254" i="62"/>
  <c r="J253" i="62"/>
  <c r="J252" i="62"/>
  <c r="J251" i="62"/>
  <c r="J250" i="62"/>
  <c r="J249" i="62"/>
  <c r="J248" i="62"/>
  <c r="J247" i="62"/>
  <c r="J246" i="62"/>
  <c r="K254" i="62"/>
  <c r="J244" i="62"/>
  <c r="J243" i="62"/>
  <c r="J242" i="62"/>
  <c r="J241" i="62"/>
  <c r="J240" i="62"/>
  <c r="J239" i="62"/>
  <c r="J238" i="62"/>
  <c r="J237" i="62"/>
  <c r="J236" i="62"/>
  <c r="J235" i="62"/>
  <c r="K238" i="62"/>
  <c r="J233" i="62"/>
  <c r="J232" i="62"/>
  <c r="J231" i="62"/>
  <c r="J230" i="62"/>
  <c r="J229" i="62"/>
  <c r="J228" i="62"/>
  <c r="J227" i="62"/>
  <c r="J226" i="62"/>
  <c r="J225" i="62"/>
  <c r="J224" i="62"/>
  <c r="K230" i="62"/>
  <c r="J200" i="62"/>
  <c r="J199" i="62"/>
  <c r="J198" i="62"/>
  <c r="J197" i="62"/>
  <c r="J196" i="62"/>
  <c r="J195" i="62"/>
  <c r="J194" i="62"/>
  <c r="J193" i="62"/>
  <c r="J192" i="62"/>
  <c r="J191" i="62"/>
  <c r="K200" i="62"/>
  <c r="J189" i="62"/>
  <c r="J188" i="62"/>
  <c r="J187" i="62"/>
  <c r="J186" i="62"/>
  <c r="J185" i="62"/>
  <c r="J184" i="62"/>
  <c r="J183" i="62"/>
  <c r="J182" i="62"/>
  <c r="J181" i="62"/>
  <c r="J180" i="62"/>
  <c r="K184" i="62"/>
  <c r="J178" i="62"/>
  <c r="J177" i="62"/>
  <c r="J176" i="62"/>
  <c r="J175" i="62"/>
  <c r="J174" i="62"/>
  <c r="J173" i="62"/>
  <c r="J172" i="62"/>
  <c r="J171" i="62"/>
  <c r="J170" i="62"/>
  <c r="J169" i="62"/>
  <c r="K176" i="62"/>
  <c r="J145" i="62"/>
  <c r="J144" i="62"/>
  <c r="J143" i="62"/>
  <c r="J142" i="62"/>
  <c r="J141" i="62"/>
  <c r="J140" i="62"/>
  <c r="J139" i="62"/>
  <c r="J138" i="62"/>
  <c r="J137" i="62"/>
  <c r="J136" i="62"/>
  <c r="K146" i="62"/>
  <c r="J134" i="62"/>
  <c r="J133" i="62"/>
  <c r="J132" i="62"/>
  <c r="J131" i="62"/>
  <c r="J130" i="62"/>
  <c r="J129" i="62"/>
  <c r="J128" i="62"/>
  <c r="J127" i="62"/>
  <c r="J126" i="62"/>
  <c r="J125" i="62"/>
  <c r="K130" i="62"/>
  <c r="J123" i="62"/>
  <c r="J122" i="62"/>
  <c r="J121" i="62"/>
  <c r="J120" i="62"/>
  <c r="J119" i="62"/>
  <c r="J118" i="62"/>
  <c r="J117" i="62"/>
  <c r="J116" i="62"/>
  <c r="J115" i="62"/>
  <c r="J114" i="62"/>
  <c r="K122" i="62"/>
  <c r="J90" i="62"/>
  <c r="J89" i="62"/>
  <c r="J88" i="62"/>
  <c r="J87" i="62"/>
  <c r="J86" i="62"/>
  <c r="J85" i="62"/>
  <c r="J84" i="62"/>
  <c r="J83" i="62"/>
  <c r="J82" i="62"/>
  <c r="J81" i="62"/>
  <c r="K84" i="62"/>
  <c r="J79" i="62"/>
  <c r="J78" i="62"/>
  <c r="J77" i="62"/>
  <c r="J76" i="62"/>
  <c r="J75" i="62"/>
  <c r="J74" i="62"/>
  <c r="J73" i="62"/>
  <c r="J72" i="62"/>
  <c r="J71" i="62"/>
  <c r="J70" i="62"/>
  <c r="K76" i="62"/>
  <c r="J68" i="62"/>
  <c r="J67" i="62"/>
  <c r="J66" i="62"/>
  <c r="J65" i="62"/>
  <c r="J64" i="62"/>
  <c r="J63" i="62"/>
  <c r="J62" i="62"/>
  <c r="J61" i="62"/>
  <c r="J60" i="62"/>
  <c r="J59" i="62"/>
  <c r="K68" i="62"/>
  <c r="J35" i="62"/>
  <c r="J34" i="62"/>
  <c r="J31" i="62"/>
  <c r="J30" i="62"/>
  <c r="J28" i="62"/>
  <c r="J27" i="62"/>
  <c r="J26" i="62"/>
  <c r="J24" i="62"/>
  <c r="J23" i="62"/>
  <c r="J22" i="62"/>
  <c r="J21" i="62"/>
  <c r="J19" i="62"/>
  <c r="J17" i="62"/>
  <c r="J15" i="62"/>
  <c r="J13" i="62"/>
  <c r="J12" i="62"/>
  <c r="J11" i="62"/>
  <c r="J9" i="62"/>
  <c r="J6" i="62"/>
  <c r="J5" i="62"/>
  <c r="J4" i="62"/>
  <c r="K61" i="62" l="1"/>
  <c r="K69" i="62"/>
  <c r="K77" i="62"/>
  <c r="K85" i="62"/>
  <c r="K115" i="62"/>
  <c r="K123" i="62"/>
  <c r="K131" i="62"/>
  <c r="K139" i="62"/>
  <c r="K169" i="62"/>
  <c r="K177" i="62"/>
  <c r="K185" i="62"/>
  <c r="K193" i="62"/>
  <c r="K201" i="62"/>
  <c r="K231" i="62"/>
  <c r="K239" i="62"/>
  <c r="K247" i="62"/>
  <c r="K255" i="62"/>
  <c r="K285" i="62"/>
  <c r="K293" i="62"/>
  <c r="K301" i="62"/>
  <c r="K309" i="62"/>
  <c r="K339" i="62"/>
  <c r="K347" i="62"/>
  <c r="K355" i="62"/>
  <c r="K363" i="62"/>
  <c r="K393" i="62"/>
  <c r="K401" i="62"/>
  <c r="K409" i="62"/>
  <c r="K417" i="62"/>
  <c r="K447" i="62"/>
  <c r="K455" i="62"/>
  <c r="K463" i="62"/>
  <c r="K471" i="62"/>
  <c r="K501" i="62"/>
  <c r="K509" i="62"/>
  <c r="K517" i="62"/>
  <c r="K525" i="62"/>
  <c r="K555" i="62"/>
  <c r="K563" i="62"/>
  <c r="K571" i="62"/>
  <c r="K579" i="62"/>
  <c r="K609" i="62"/>
  <c r="K617" i="62"/>
  <c r="K625" i="62"/>
  <c r="K633" i="62"/>
  <c r="K641" i="62"/>
  <c r="K671" i="62"/>
  <c r="K679" i="62"/>
  <c r="K687" i="62"/>
  <c r="K695" i="62"/>
  <c r="K725" i="62"/>
  <c r="K733" i="62"/>
  <c r="K741" i="62"/>
  <c r="K749" i="62"/>
  <c r="K779" i="62"/>
  <c r="K787" i="62"/>
  <c r="K795" i="62"/>
  <c r="K803" i="62"/>
  <c r="K62" i="62"/>
  <c r="K70" i="62"/>
  <c r="K78" i="62"/>
  <c r="K86" i="62"/>
  <c r="K116" i="62"/>
  <c r="K124" i="62"/>
  <c r="K132" i="62"/>
  <c r="K140" i="62"/>
  <c r="K170" i="62"/>
  <c r="K178" i="62"/>
  <c r="K186" i="62"/>
  <c r="K194" i="62"/>
  <c r="K224" i="62"/>
  <c r="K232" i="62"/>
  <c r="K240" i="62"/>
  <c r="K248" i="62"/>
  <c r="K256" i="62"/>
  <c r="K286" i="62"/>
  <c r="K294" i="62"/>
  <c r="K302" i="62"/>
  <c r="K310" i="62"/>
  <c r="K340" i="62"/>
  <c r="K348" i="62"/>
  <c r="K356" i="62"/>
  <c r="K364" i="62"/>
  <c r="K394" i="62"/>
  <c r="K402" i="62"/>
  <c r="K410" i="62"/>
  <c r="K418" i="62"/>
  <c r="K448" i="62"/>
  <c r="K456" i="62"/>
  <c r="K464" i="62"/>
  <c r="K472" i="62"/>
  <c r="K502" i="62"/>
  <c r="K510" i="62"/>
  <c r="K518" i="62"/>
  <c r="K526" i="62"/>
  <c r="K556" i="62"/>
  <c r="K564" i="62"/>
  <c r="K572" i="62"/>
  <c r="K580" i="62"/>
  <c r="K610" i="62"/>
  <c r="K618" i="62"/>
  <c r="K626" i="62"/>
  <c r="K634" i="62"/>
  <c r="K664" i="62"/>
  <c r="K672" i="62"/>
  <c r="K680" i="62"/>
  <c r="K688" i="62"/>
  <c r="K696" i="62"/>
  <c r="K726" i="62"/>
  <c r="K734" i="62"/>
  <c r="K742" i="62"/>
  <c r="K750" i="62"/>
  <c r="K780" i="62"/>
  <c r="K788" i="62"/>
  <c r="K796" i="62"/>
  <c r="K804" i="62"/>
  <c r="K26" i="62"/>
  <c r="K63" i="62"/>
  <c r="K71" i="62"/>
  <c r="K79" i="62"/>
  <c r="K87" i="62"/>
  <c r="K117" i="62"/>
  <c r="K125" i="62"/>
  <c r="K133" i="62"/>
  <c r="K141" i="62"/>
  <c r="K171" i="62"/>
  <c r="K179" i="62"/>
  <c r="K187" i="62"/>
  <c r="K195" i="62"/>
  <c r="K225" i="62"/>
  <c r="K233" i="62"/>
  <c r="K241" i="62"/>
  <c r="K249" i="62"/>
  <c r="K279" i="62"/>
  <c r="K287" i="62"/>
  <c r="K295" i="62"/>
  <c r="K303" i="62"/>
  <c r="K311" i="62"/>
  <c r="K341" i="62"/>
  <c r="K349" i="62"/>
  <c r="K357" i="62"/>
  <c r="K365" i="62"/>
  <c r="K395" i="62"/>
  <c r="K403" i="62"/>
  <c r="K411" i="62"/>
  <c r="K419" i="62"/>
  <c r="K449" i="62"/>
  <c r="K457" i="62"/>
  <c r="K465" i="62"/>
  <c r="K473" i="62"/>
  <c r="K503" i="62"/>
  <c r="K511" i="62"/>
  <c r="K519" i="62"/>
  <c r="K527" i="62"/>
  <c r="K557" i="62"/>
  <c r="K565" i="62"/>
  <c r="K573" i="62"/>
  <c r="K581" i="62"/>
  <c r="K611" i="62"/>
  <c r="K619" i="62"/>
  <c r="K627" i="62"/>
  <c r="K635" i="62"/>
  <c r="K665" i="62"/>
  <c r="K673" i="62"/>
  <c r="K681" i="62"/>
  <c r="K689" i="62"/>
  <c r="K719" i="62"/>
  <c r="K727" i="62"/>
  <c r="K735" i="62"/>
  <c r="K743" i="62"/>
  <c r="K751" i="62"/>
  <c r="K781" i="62"/>
  <c r="K789" i="62"/>
  <c r="K797" i="62"/>
  <c r="K805" i="62"/>
  <c r="K64" i="62"/>
  <c r="K72" i="62"/>
  <c r="K80" i="62"/>
  <c r="K88" i="62"/>
  <c r="K118" i="62"/>
  <c r="K126" i="62"/>
  <c r="K134" i="62"/>
  <c r="K142" i="62"/>
  <c r="K172" i="62"/>
  <c r="K180" i="62"/>
  <c r="K188" i="62"/>
  <c r="K196" i="62"/>
  <c r="K226" i="62"/>
  <c r="K234" i="62"/>
  <c r="K242" i="62"/>
  <c r="K250" i="62"/>
  <c r="K280" i="62"/>
  <c r="K288" i="62"/>
  <c r="K296" i="62"/>
  <c r="K304" i="62"/>
  <c r="K334" i="62"/>
  <c r="K342" i="62"/>
  <c r="K350" i="62"/>
  <c r="K358" i="62"/>
  <c r="K366" i="62"/>
  <c r="K396" i="62"/>
  <c r="K404" i="62"/>
  <c r="K412" i="62"/>
  <c r="K420" i="62"/>
  <c r="K450" i="62"/>
  <c r="K458" i="62"/>
  <c r="K466" i="62"/>
  <c r="K474" i="62"/>
  <c r="K504" i="62"/>
  <c r="K512" i="62"/>
  <c r="K520" i="62"/>
  <c r="K528" i="62"/>
  <c r="K558" i="62"/>
  <c r="K566" i="62"/>
  <c r="K574" i="62"/>
  <c r="K582" i="62"/>
  <c r="K612" i="62"/>
  <c r="K620" i="62"/>
  <c r="K628" i="62"/>
  <c r="K636" i="62"/>
  <c r="K666" i="62"/>
  <c r="K674" i="62"/>
  <c r="K682" i="62"/>
  <c r="K690" i="62"/>
  <c r="K720" i="62"/>
  <c r="K728" i="62"/>
  <c r="K736" i="62"/>
  <c r="K744" i="62"/>
  <c r="K774" i="62"/>
  <c r="K782" i="62"/>
  <c r="K790" i="62"/>
  <c r="K798" i="62"/>
  <c r="K806" i="62"/>
  <c r="K65" i="62"/>
  <c r="K73" i="62"/>
  <c r="K81" i="62"/>
  <c r="K89" i="62"/>
  <c r="K119" i="62"/>
  <c r="K127" i="62"/>
  <c r="K135" i="62"/>
  <c r="K143" i="62"/>
  <c r="K173" i="62"/>
  <c r="K181" i="62"/>
  <c r="K189" i="62"/>
  <c r="K197" i="62"/>
  <c r="K227" i="62"/>
  <c r="K235" i="62"/>
  <c r="K243" i="62"/>
  <c r="K251" i="62"/>
  <c r="K281" i="62"/>
  <c r="K289" i="62"/>
  <c r="K297" i="62"/>
  <c r="K305" i="62"/>
  <c r="K335" i="62"/>
  <c r="K343" i="62"/>
  <c r="K351" i="62"/>
  <c r="K359" i="62"/>
  <c r="K389" i="62"/>
  <c r="K397" i="62"/>
  <c r="K405" i="62"/>
  <c r="K413" i="62"/>
  <c r="K421" i="62"/>
  <c r="K451" i="62"/>
  <c r="K459" i="62"/>
  <c r="K467" i="62"/>
  <c r="K475" i="62"/>
  <c r="K505" i="62"/>
  <c r="K513" i="62"/>
  <c r="K521" i="62"/>
  <c r="K529" i="62"/>
  <c r="K559" i="62"/>
  <c r="K567" i="62"/>
  <c r="K575" i="62"/>
  <c r="K583" i="62"/>
  <c r="K613" i="62"/>
  <c r="K621" i="62"/>
  <c r="K629" i="62"/>
  <c r="K637" i="62"/>
  <c r="K667" i="62"/>
  <c r="K675" i="62"/>
  <c r="K683" i="62"/>
  <c r="K691" i="62"/>
  <c r="K721" i="62"/>
  <c r="K729" i="62"/>
  <c r="K737" i="62"/>
  <c r="K745" i="62"/>
  <c r="K775" i="62"/>
  <c r="K783" i="62"/>
  <c r="K791" i="62"/>
  <c r="K799" i="62"/>
  <c r="K66" i="62"/>
  <c r="K74" i="62"/>
  <c r="K82" i="62"/>
  <c r="K90" i="62"/>
  <c r="K120" i="62"/>
  <c r="K128" i="62"/>
  <c r="K136" i="62"/>
  <c r="K144" i="62"/>
  <c r="K174" i="62"/>
  <c r="K182" i="62"/>
  <c r="K190" i="62"/>
  <c r="K198" i="62"/>
  <c r="K228" i="62"/>
  <c r="K236" i="62"/>
  <c r="K244" i="62"/>
  <c r="K252" i="62"/>
  <c r="K282" i="62"/>
  <c r="K290" i="62"/>
  <c r="K298" i="62"/>
  <c r="K306" i="62"/>
  <c r="K336" i="62"/>
  <c r="K344" i="62"/>
  <c r="K352" i="62"/>
  <c r="K360" i="62"/>
  <c r="K390" i="62"/>
  <c r="K398" i="62"/>
  <c r="K406" i="62"/>
  <c r="K414" i="62"/>
  <c r="K444" i="62"/>
  <c r="K452" i="62"/>
  <c r="K460" i="62"/>
  <c r="K468" i="62"/>
  <c r="K476" i="62"/>
  <c r="K506" i="62"/>
  <c r="K514" i="62"/>
  <c r="K522" i="62"/>
  <c r="K530" i="62"/>
  <c r="K560" i="62"/>
  <c r="K568" i="62"/>
  <c r="K576" i="62"/>
  <c r="K584" i="62"/>
  <c r="K614" i="62"/>
  <c r="K622" i="62"/>
  <c r="K630" i="62"/>
  <c r="K638" i="62"/>
  <c r="K668" i="62"/>
  <c r="K676" i="62"/>
  <c r="K684" i="62"/>
  <c r="K692" i="62"/>
  <c r="K722" i="62"/>
  <c r="K730" i="62"/>
  <c r="K738" i="62"/>
  <c r="K746" i="62"/>
  <c r="K776" i="62"/>
  <c r="K784" i="62"/>
  <c r="K792" i="62"/>
  <c r="K800" i="62"/>
  <c r="K59" i="62"/>
  <c r="K67" i="62"/>
  <c r="K75" i="62"/>
  <c r="K83" i="62"/>
  <c r="K91" i="62"/>
  <c r="K121" i="62"/>
  <c r="K129" i="62"/>
  <c r="K137" i="62"/>
  <c r="K145" i="62"/>
  <c r="K175" i="62"/>
  <c r="K183" i="62"/>
  <c r="K191" i="62"/>
  <c r="K199" i="62"/>
  <c r="K229" i="62"/>
  <c r="K237" i="62"/>
  <c r="K245" i="62"/>
  <c r="K253" i="62"/>
  <c r="K283" i="62"/>
  <c r="K291" i="62"/>
  <c r="K299" i="62"/>
  <c r="K307" i="62"/>
  <c r="K337" i="62"/>
  <c r="K345" i="62"/>
  <c r="K353" i="62"/>
  <c r="K361" i="62"/>
  <c r="K391" i="62"/>
  <c r="K399" i="62"/>
  <c r="K407" i="62"/>
  <c r="K415" i="62"/>
  <c r="K445" i="62"/>
  <c r="K453" i="62"/>
  <c r="K461" i="62"/>
  <c r="K469" i="62"/>
  <c r="K499" i="62"/>
  <c r="K507" i="62"/>
  <c r="K515" i="62"/>
  <c r="K523" i="62"/>
  <c r="K531" i="62"/>
  <c r="K561" i="62"/>
  <c r="K569" i="62"/>
  <c r="K577" i="62"/>
  <c r="K585" i="62"/>
  <c r="K615" i="62"/>
  <c r="K623" i="62"/>
  <c r="K631" i="62"/>
  <c r="K639" i="62"/>
  <c r="K669" i="62"/>
  <c r="K677" i="62"/>
  <c r="K685" i="62"/>
  <c r="K693" i="62"/>
  <c r="K723" i="62"/>
  <c r="K731" i="62"/>
  <c r="K739" i="62"/>
  <c r="K747" i="62"/>
  <c r="K777" i="62"/>
  <c r="K785" i="62"/>
  <c r="K793" i="62"/>
  <c r="K801" i="62"/>
  <c r="K10" i="62"/>
  <c r="K60" i="62"/>
  <c r="K114" i="62"/>
  <c r="K138" i="62"/>
  <c r="K192" i="62"/>
  <c r="K246" i="62"/>
  <c r="K292" i="62"/>
  <c r="K346" i="62"/>
  <c r="K400" i="62"/>
  <c r="K446" i="62"/>
  <c r="K500" i="62"/>
  <c r="K554" i="62"/>
  <c r="K578" i="62"/>
  <c r="K632" i="62"/>
  <c r="K686" i="62"/>
  <c r="K732" i="62"/>
  <c r="K786" i="62"/>
  <c r="K16" i="62"/>
  <c r="K18" i="62"/>
  <c r="K22" i="62"/>
  <c r="K29" i="62"/>
  <c r="K31" i="62"/>
  <c r="K32" i="62"/>
  <c r="K19" i="62"/>
  <c r="K20" i="62"/>
  <c r="K21" i="62"/>
  <c r="K34" i="62"/>
  <c r="K35" i="62"/>
  <c r="K36" i="62"/>
  <c r="K33" i="62"/>
  <c r="K28" i="62"/>
  <c r="K27" i="62"/>
  <c r="K23" i="62"/>
  <c r="K24" i="62"/>
  <c r="K15" i="62"/>
  <c r="K17" i="62"/>
  <c r="K25" i="62"/>
  <c r="J29" i="62"/>
  <c r="K11" i="62"/>
  <c r="K12" i="62"/>
  <c r="K5" i="62"/>
  <c r="K13" i="62"/>
  <c r="K6" i="62"/>
  <c r="K14" i="62"/>
  <c r="K7" i="62"/>
  <c r="K8" i="62"/>
  <c r="K9" i="62"/>
  <c r="Q39" i="57" l="1"/>
  <c r="Q37" i="57"/>
  <c r="Q35" i="57"/>
  <c r="Q31" i="57"/>
  <c r="Q29" i="57"/>
  <c r="Q27" i="57"/>
  <c r="Q25" i="57"/>
  <c r="F39" i="57"/>
  <c r="F37" i="57"/>
  <c r="F33" i="57"/>
  <c r="F31" i="57"/>
  <c r="F29" i="57"/>
  <c r="E58" i="57"/>
  <c r="E54" i="57"/>
  <c r="D59" i="57" l="1"/>
  <c r="F51" i="57"/>
  <c r="G70" i="57" s="1"/>
  <c r="F57" i="57"/>
  <c r="G76" i="57" s="1"/>
  <c r="F52" i="57"/>
  <c r="G71" i="57" s="1"/>
  <c r="Q33" i="57"/>
  <c r="D51" i="57"/>
  <c r="Q59" i="57"/>
  <c r="R78" i="57" s="1"/>
  <c r="F56" i="57"/>
  <c r="G75" i="57" s="1"/>
  <c r="O59" i="57"/>
  <c r="L59" i="57"/>
  <c r="M78" i="57" s="1"/>
  <c r="F30" i="57"/>
  <c r="F34" i="57"/>
  <c r="F38" i="57"/>
  <c r="Q26" i="57"/>
  <c r="Q30" i="57"/>
  <c r="Q34" i="57"/>
  <c r="Q38" i="57"/>
  <c r="F26" i="57"/>
  <c r="F28" i="57"/>
  <c r="F32" i="57"/>
  <c r="F36" i="57"/>
  <c r="L39" i="57"/>
  <c r="Q28" i="57"/>
  <c r="Q32" i="57"/>
  <c r="Q36" i="57"/>
  <c r="E28" i="57"/>
  <c r="E32" i="57"/>
  <c r="E36" i="57"/>
  <c r="K59" i="57"/>
  <c r="K39" i="57"/>
  <c r="P28" i="57"/>
  <c r="P32" i="57"/>
  <c r="P36" i="57"/>
  <c r="O56" i="57"/>
  <c r="E25" i="57"/>
  <c r="E29" i="57"/>
  <c r="E33" i="57"/>
  <c r="E37" i="57"/>
  <c r="P25" i="57"/>
  <c r="P29" i="57"/>
  <c r="P33" i="57"/>
  <c r="P37" i="57"/>
  <c r="E46" i="57"/>
  <c r="E26" i="57"/>
  <c r="E50" i="57"/>
  <c r="E30" i="57"/>
  <c r="E34" i="57"/>
  <c r="E38" i="57"/>
  <c r="P26" i="57"/>
  <c r="P30" i="57"/>
  <c r="P34" i="57"/>
  <c r="P38" i="57"/>
  <c r="F50" i="57"/>
  <c r="E27" i="57"/>
  <c r="E31" i="57"/>
  <c r="E55" i="57"/>
  <c r="E35" i="57"/>
  <c r="E39" i="57"/>
  <c r="P27" i="57"/>
  <c r="P31" i="57"/>
  <c r="P35" i="57"/>
  <c r="P39" i="57"/>
  <c r="D57" i="57"/>
  <c r="F47" i="57"/>
  <c r="G66" i="57" s="1"/>
  <c r="F27" i="57"/>
  <c r="F55" i="57"/>
  <c r="G74" i="57" s="1"/>
  <c r="F35" i="57"/>
  <c r="F58" i="57"/>
  <c r="F49" i="57"/>
  <c r="G68" i="57" s="1"/>
  <c r="F53" i="57"/>
  <c r="G72" i="57" s="1"/>
  <c r="F46" i="57"/>
  <c r="G65" i="57" s="1"/>
  <c r="F48" i="57"/>
  <c r="G67" i="57" s="1"/>
  <c r="F54" i="57"/>
  <c r="E59" i="57"/>
  <c r="P59" i="57"/>
  <c r="D53" i="57"/>
  <c r="D54" i="57"/>
  <c r="E73" i="57" s="1"/>
  <c r="E47" i="57"/>
  <c r="E51" i="57"/>
  <c r="O48" i="57"/>
  <c r="J58" i="57"/>
  <c r="J47" i="57"/>
  <c r="O51" i="57"/>
  <c r="J48" i="57"/>
  <c r="D45" i="57"/>
  <c r="D48" i="57"/>
  <c r="D56" i="57"/>
  <c r="O53" i="57"/>
  <c r="F59" i="57"/>
  <c r="G78" i="57" s="1"/>
  <c r="D49" i="57"/>
  <c r="J56" i="57"/>
  <c r="O47" i="57"/>
  <c r="E49" i="57"/>
  <c r="E53" i="57"/>
  <c r="E57" i="57"/>
  <c r="E76" i="57" s="1"/>
  <c r="J59" i="57"/>
  <c r="O58" i="57"/>
  <c r="E48" i="57"/>
  <c r="E56" i="57"/>
  <c r="F45" i="57"/>
  <c r="G64" i="57" s="1"/>
  <c r="E52" i="57"/>
  <c r="E45" i="57"/>
  <c r="D52" i="57"/>
  <c r="J45" i="57"/>
  <c r="D46" i="57"/>
  <c r="D47" i="57"/>
  <c r="D55" i="57"/>
  <c r="D50" i="57"/>
  <c r="D58" i="57"/>
  <c r="E77" i="57" s="1"/>
  <c r="O45" i="57"/>
  <c r="F69" i="57" l="1"/>
  <c r="G69" i="57"/>
  <c r="F73" i="57"/>
  <c r="G73" i="57"/>
  <c r="F64" i="57"/>
  <c r="F77" i="57"/>
  <c r="G77" i="57"/>
  <c r="E78" i="57"/>
  <c r="E70" i="57"/>
  <c r="E72" i="57"/>
  <c r="E75" i="57"/>
  <c r="L78" i="57"/>
  <c r="P78" i="57"/>
  <c r="E71" i="57"/>
  <c r="E67" i="57"/>
  <c r="E68" i="57"/>
  <c r="F78" i="57"/>
  <c r="F70" i="57"/>
  <c r="E65" i="57"/>
  <c r="F67" i="57"/>
  <c r="F66" i="57"/>
  <c r="Q78" i="57"/>
  <c r="F65" i="57"/>
  <c r="E74" i="57"/>
  <c r="F72" i="57"/>
  <c r="K78" i="57"/>
  <c r="E66" i="57"/>
  <c r="F68" i="57"/>
  <c r="F76" i="57"/>
  <c r="E64" i="57"/>
  <c r="E69" i="57"/>
  <c r="F75" i="57"/>
  <c r="F74" i="57"/>
  <c r="F71" i="57"/>
  <c r="O54" i="57"/>
  <c r="O50" i="57"/>
  <c r="J50" i="57"/>
  <c r="J52" i="57"/>
  <c r="O57" i="57"/>
  <c r="J51" i="57"/>
  <c r="J49" i="57"/>
  <c r="O49" i="57"/>
  <c r="O52" i="57"/>
  <c r="J57" i="57"/>
  <c r="J54" i="57"/>
  <c r="J46" i="57"/>
  <c r="J53" i="57"/>
  <c r="J55" i="57"/>
  <c r="O55" i="57"/>
  <c r="O46" i="57"/>
  <c r="K38" i="57" l="1"/>
  <c r="K36" i="57"/>
  <c r="K35" i="57"/>
  <c r="K32" i="57"/>
  <c r="K30" i="57"/>
  <c r="K28" i="57"/>
  <c r="K26" i="57"/>
  <c r="K33" i="57" l="1"/>
  <c r="K55" i="57"/>
  <c r="K74" i="57" s="1"/>
  <c r="P55" i="57"/>
  <c r="P74" i="57" s="1"/>
  <c r="P50" i="57"/>
  <c r="P69" i="57" s="1"/>
  <c r="K50" i="57"/>
  <c r="K69" i="57" s="1"/>
  <c r="K52" i="57"/>
  <c r="K71" i="57" s="1"/>
  <c r="P52" i="57"/>
  <c r="P71" i="57" s="1"/>
  <c r="K37" i="57"/>
  <c r="K48" i="57"/>
  <c r="K67" i="57" s="1"/>
  <c r="P48" i="57"/>
  <c r="P67" i="57" s="1"/>
  <c r="K34" i="57"/>
  <c r="K25" i="57"/>
  <c r="K29" i="57"/>
  <c r="P46" i="57"/>
  <c r="P65" i="57" s="1"/>
  <c r="K46" i="57"/>
  <c r="K65" i="57" s="1"/>
  <c r="K27" i="57"/>
  <c r="K31" i="57"/>
  <c r="K56" i="57"/>
  <c r="K75" i="57" s="1"/>
  <c r="P56" i="57"/>
  <c r="P75" i="57" s="1"/>
  <c r="K58" i="57"/>
  <c r="K77" i="57" s="1"/>
  <c r="P58" i="57"/>
  <c r="P77" i="57" s="1"/>
  <c r="K49" i="57" l="1"/>
  <c r="K68" i="57" s="1"/>
  <c r="P49" i="57"/>
  <c r="P68" i="57" s="1"/>
  <c r="K51" i="57"/>
  <c r="K70" i="57" s="1"/>
  <c r="P51" i="57"/>
  <c r="P70" i="57" s="1"/>
  <c r="K47" i="57"/>
  <c r="K66" i="57" s="1"/>
  <c r="P47" i="57"/>
  <c r="P66" i="57" s="1"/>
  <c r="K53" i="57"/>
  <c r="K72" i="57" s="1"/>
  <c r="P53" i="57"/>
  <c r="P72" i="57" s="1"/>
  <c r="P45" i="57"/>
  <c r="P64" i="57" s="1"/>
  <c r="K45" i="57"/>
  <c r="K64" i="57" s="1"/>
  <c r="P54" i="57"/>
  <c r="P73" i="57" s="1"/>
  <c r="K54" i="57"/>
  <c r="K73" i="57" s="1"/>
  <c r="P57" i="57"/>
  <c r="P76" i="57" s="1"/>
  <c r="K57" i="57"/>
  <c r="K76" i="57" s="1"/>
  <c r="L38" i="57" l="1"/>
  <c r="L37" i="57"/>
  <c r="L36" i="57"/>
  <c r="L35" i="57"/>
  <c r="L34" i="57"/>
  <c r="L33" i="57"/>
  <c r="L32" i="57"/>
  <c r="L31" i="57"/>
  <c r="L30" i="57"/>
  <c r="L29" i="57"/>
  <c r="L28" i="57"/>
  <c r="L27" i="57"/>
  <c r="L26" i="57"/>
  <c r="L25" i="57"/>
  <c r="Q52" i="57" l="1"/>
  <c r="L52" i="57"/>
  <c r="L56" i="57"/>
  <c r="Q56" i="57"/>
  <c r="L55" i="57"/>
  <c r="Q55" i="57"/>
  <c r="Q51" i="57"/>
  <c r="L51" i="57"/>
  <c r="Q48" i="57"/>
  <c r="L48" i="57"/>
  <c r="Q57" i="57"/>
  <c r="L57" i="57"/>
  <c r="L50" i="57"/>
  <c r="Q50" i="57"/>
  <c r="Q58" i="57"/>
  <c r="L58" i="57"/>
  <c r="L49" i="57"/>
  <c r="Q49" i="57"/>
  <c r="L54" i="57"/>
  <c r="Q54" i="57"/>
  <c r="L53" i="57"/>
  <c r="Q53" i="57"/>
  <c r="L45" i="57"/>
  <c r="Q45" i="57"/>
  <c r="Q46" i="57"/>
  <c r="L46" i="57"/>
  <c r="L47" i="57"/>
  <c r="Q47" i="57"/>
  <c r="L64" i="57" l="1"/>
  <c r="M64" i="57"/>
  <c r="L68" i="57"/>
  <c r="M68" i="57"/>
  <c r="Q76" i="57"/>
  <c r="R76" i="57"/>
  <c r="L74" i="57"/>
  <c r="M74" i="57"/>
  <c r="Q66" i="57"/>
  <c r="R66" i="57"/>
  <c r="Q72" i="57"/>
  <c r="R72" i="57"/>
  <c r="L77" i="57"/>
  <c r="M77" i="57"/>
  <c r="L67" i="57"/>
  <c r="M67" i="57"/>
  <c r="Q75" i="57"/>
  <c r="R75" i="57"/>
  <c r="L66" i="57"/>
  <c r="M66" i="57"/>
  <c r="L72" i="57"/>
  <c r="M72" i="57"/>
  <c r="Q77" i="57"/>
  <c r="R77" i="57"/>
  <c r="Q67" i="57"/>
  <c r="R67" i="57"/>
  <c r="L65" i="57"/>
  <c r="M65" i="57"/>
  <c r="Q73" i="57"/>
  <c r="R73" i="57"/>
  <c r="Q69" i="57"/>
  <c r="R69" i="57"/>
  <c r="L70" i="57"/>
  <c r="M70" i="57"/>
  <c r="L71" i="57"/>
  <c r="M71" i="57"/>
  <c r="Q65" i="57"/>
  <c r="R65" i="57"/>
  <c r="L73" i="57"/>
  <c r="M73" i="57"/>
  <c r="L69" i="57"/>
  <c r="M69" i="57"/>
  <c r="Q70" i="57"/>
  <c r="R70" i="57"/>
  <c r="Q71" i="57"/>
  <c r="R71" i="57"/>
  <c r="Q64" i="57"/>
  <c r="R64" i="57"/>
  <c r="Q68" i="57"/>
  <c r="R68" i="57"/>
  <c r="L76" i="57"/>
  <c r="M76" i="57"/>
  <c r="Q74" i="57"/>
  <c r="R74" i="57"/>
  <c r="L75" i="57"/>
  <c r="M75" i="57"/>
</calcChain>
</file>

<file path=xl/sharedStrings.xml><?xml version="1.0" encoding="utf-8"?>
<sst xmlns="http://schemas.openxmlformats.org/spreadsheetml/2006/main" count="1958" uniqueCount="168">
  <si>
    <t>広域連合全体</t>
  </si>
  <si>
    <t>豊中市</t>
  </si>
  <si>
    <t>池田市</t>
  </si>
  <si>
    <t>吹田市</t>
  </si>
  <si>
    <t>箕面市</t>
  </si>
  <si>
    <t>豊能町</t>
  </si>
  <si>
    <t>能勢町</t>
  </si>
  <si>
    <t>高槻市</t>
  </si>
  <si>
    <t>茨木市</t>
  </si>
  <si>
    <t>摂津市</t>
  </si>
  <si>
    <t>島本町</t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</si>
  <si>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</si>
  <si>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</si>
  <si>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</si>
  <si>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</si>
  <si>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</si>
  <si>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</si>
  <si>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</si>
  <si>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八尾市</t>
  </si>
  <si>
    <t>柏原市</t>
  </si>
  <si>
    <t>東大阪市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</si>
  <si>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</si>
  <si>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</si>
  <si>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</si>
  <si>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</si>
  <si>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</si>
  <si>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</si>
  <si>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</si>
  <si>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</si>
  <si>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</si>
  <si>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</t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</si>
  <si>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</si>
  <si>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</si>
  <si>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</si>
  <si>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</si>
  <si>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</si>
  <si>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</si>
  <si>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</si>
  <si>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</si>
  <si>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</si>
  <si>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</si>
  <si>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</si>
  <si>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</si>
  <si>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</t>
  </si>
  <si>
    <t>A</t>
  </si>
  <si>
    <t>C</t>
  </si>
  <si>
    <t>C/A</t>
  </si>
  <si>
    <t>C/B</t>
  </si>
  <si>
    <t>B/A</t>
  </si>
  <si>
    <t>被保険者数(人)</t>
  </si>
  <si>
    <t>医療費(円)</t>
  </si>
  <si>
    <t>資格確認日…1日でも資格があれば分析対象としている。</t>
    <rPh sb="0" eb="2">
      <t>シカク</t>
    </rPh>
    <rPh sb="2" eb="4">
      <t>カクニン</t>
    </rPh>
    <rPh sb="4" eb="5">
      <t>ヒ</t>
    </rPh>
    <phoneticPr fontId="3"/>
  </si>
  <si>
    <t>被保険者
一人当たりの医療費
(円)</t>
    <rPh sb="11" eb="14">
      <t>イリョウヒ</t>
    </rPh>
    <phoneticPr fontId="3"/>
  </si>
  <si>
    <t>レセプト件数(件)</t>
    <phoneticPr fontId="3"/>
  </si>
  <si>
    <t>令和元年度</t>
    <rPh sb="0" eb="2">
      <t>レイワ</t>
    </rPh>
    <rPh sb="2" eb="5">
      <t>モトネンド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</si>
  <si>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</si>
  <si>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</si>
  <si>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B</t>
    <phoneticPr fontId="3"/>
  </si>
  <si>
    <t>受診率(件/人)</t>
    <rPh sb="0" eb="3">
      <t>ジュシンリツ</t>
    </rPh>
    <rPh sb="4" eb="5">
      <t>ケン</t>
    </rPh>
    <rPh sb="6" eb="7">
      <t>ニン</t>
    </rPh>
    <phoneticPr fontId="3"/>
  </si>
  <si>
    <t>被保険者数</t>
    <phoneticPr fontId="3"/>
  </si>
  <si>
    <t>レセプト件数</t>
    <phoneticPr fontId="3"/>
  </si>
  <si>
    <t>医療費</t>
    <phoneticPr fontId="3"/>
  </si>
  <si>
    <t>受診率</t>
    <rPh sb="0" eb="3">
      <t>ジュシンリツ</t>
    </rPh>
    <phoneticPr fontId="3"/>
  </si>
  <si>
    <t>14市町別</t>
    <phoneticPr fontId="3"/>
  </si>
  <si>
    <t>年度別 被保険者一人当たりの医療費</t>
    <rPh sb="0" eb="3">
      <t>ネンドベツ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</si>
  <si>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</si>
  <si>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順位</t>
    <rPh sb="0" eb="2">
      <t>ジュンイ</t>
    </rPh>
    <phoneticPr fontId="3"/>
  </si>
  <si>
    <t>中分類名</t>
    <rPh sb="0" eb="3">
      <t>チュウブンルイ</t>
    </rPh>
    <rPh sb="3" eb="4">
      <t>メイ</t>
    </rPh>
    <phoneticPr fontId="3"/>
  </si>
  <si>
    <t>構成比(%)
(総医療費に
占める割合)</t>
    <rPh sb="8" eb="9">
      <t>ソウ</t>
    </rPh>
    <rPh sb="9" eb="12">
      <t>イリョウヒ</t>
    </rPh>
    <phoneticPr fontId="3"/>
  </si>
  <si>
    <t>0903</t>
  </si>
  <si>
    <t>その他の心疾患</t>
  </si>
  <si>
    <t>1402</t>
  </si>
  <si>
    <t>腎不全</t>
  </si>
  <si>
    <t>1113</t>
  </si>
  <si>
    <t>その他の消化器系の疾患</t>
  </si>
  <si>
    <t>1901</t>
  </si>
  <si>
    <t>骨折</t>
  </si>
  <si>
    <t>0210</t>
  </si>
  <si>
    <t>その他の悪性新生物＜腫瘍＞</t>
  </si>
  <si>
    <t>0901</t>
  </si>
  <si>
    <t>高血圧性疾患</t>
  </si>
  <si>
    <t>0402</t>
  </si>
  <si>
    <t>糖尿病</t>
  </si>
  <si>
    <t>0906</t>
  </si>
  <si>
    <t>脳梗塞</t>
  </si>
  <si>
    <t>1310</t>
  </si>
  <si>
    <t>その他の筋骨格系及び結合組織の疾患</t>
  </si>
  <si>
    <t>1309</t>
  </si>
  <si>
    <t>骨の密度及び構造の障害</t>
  </si>
  <si>
    <t>-</t>
    <phoneticPr fontId="3"/>
  </si>
  <si>
    <t>1011</t>
  </si>
  <si>
    <t>その他の呼吸器系の疾患</t>
  </si>
  <si>
    <t>-</t>
  </si>
  <si>
    <t>1303</t>
  </si>
  <si>
    <t>脊椎障害（脊椎症を含む）</t>
  </si>
  <si>
    <t>0404</t>
  </si>
  <si>
    <t>その他の内分泌，栄養及び代謝疾患</t>
  </si>
  <si>
    <t>0606</t>
  </si>
  <si>
    <t>その他の神経系の疾患</t>
  </si>
  <si>
    <t>0602</t>
  </si>
  <si>
    <t>アルツハイマー病</t>
  </si>
  <si>
    <t>1302</t>
  </si>
  <si>
    <t>関節症</t>
  </si>
  <si>
    <t>症状，徴候及び異常臨床所見・異常検査所見で他に分類されないもの</t>
  </si>
  <si>
    <t>気管，気管支及び肺の悪性新生物＜腫瘍＞</t>
  </si>
  <si>
    <t>0205</t>
  </si>
  <si>
    <t>14市町別</t>
    <rPh sb="2" eb="5">
      <t>シチョウソン</t>
    </rPh>
    <rPh sb="4" eb="5">
      <t>ベツ</t>
    </rPh>
    <phoneticPr fontId="3"/>
  </si>
  <si>
    <t>市町</t>
    <rPh sb="0" eb="2">
      <t>シチョウ</t>
    </rPh>
    <phoneticPr fontId="3"/>
  </si>
  <si>
    <t>年度</t>
    <rPh sb="0" eb="2">
      <t>ネンド</t>
    </rPh>
    <phoneticPr fontId="3"/>
  </si>
  <si>
    <t>被保険者
一人当たりの
医療費(円)</t>
    <rPh sb="0" eb="4">
      <t>ヒホケンシャ</t>
    </rPh>
    <phoneticPr fontId="3"/>
  </si>
  <si>
    <t>堺市</t>
    <rPh sb="0" eb="2">
      <t>サカイシ</t>
    </rPh>
    <phoneticPr fontId="3"/>
  </si>
  <si>
    <t>岸和田市</t>
    <rPh sb="0" eb="4">
      <t>キシワダシ</t>
    </rPh>
    <phoneticPr fontId="3"/>
  </si>
  <si>
    <t>泉大津市</t>
    <rPh sb="0" eb="4">
      <t>イズミオオツシ</t>
    </rPh>
    <phoneticPr fontId="3"/>
  </si>
  <si>
    <t>貝塚市</t>
    <rPh sb="0" eb="3">
      <t>カイヅカシ</t>
    </rPh>
    <phoneticPr fontId="3"/>
  </si>
  <si>
    <t>茨木市</t>
    <phoneticPr fontId="3"/>
  </si>
  <si>
    <t>泉佐野市</t>
    <phoneticPr fontId="3"/>
  </si>
  <si>
    <t>和泉市</t>
    <phoneticPr fontId="3"/>
  </si>
  <si>
    <t>高石市</t>
    <phoneticPr fontId="3"/>
  </si>
  <si>
    <t>阪南市</t>
    <phoneticPr fontId="3"/>
  </si>
  <si>
    <t>能勢町</t>
    <phoneticPr fontId="3"/>
  </si>
  <si>
    <t>忠岡町</t>
    <phoneticPr fontId="3"/>
  </si>
  <si>
    <t>田尻町</t>
    <phoneticPr fontId="3"/>
  </si>
  <si>
    <t>岬町</t>
    <phoneticPr fontId="3"/>
  </si>
  <si>
    <t>広域連合全体</t>
    <rPh sb="0" eb="6">
      <t>コウイキレンゴウゼンタイ</t>
    </rPh>
    <phoneticPr fontId="3"/>
  </si>
  <si>
    <t>前年比※</t>
    <rPh sb="0" eb="3">
      <t>ゼンネンヒ</t>
    </rPh>
    <phoneticPr fontId="3"/>
  </si>
  <si>
    <t>-</t>
    <phoneticPr fontId="3"/>
  </si>
  <si>
    <t>増加</t>
    <rPh sb="0" eb="2">
      <t>ゾウカ</t>
    </rPh>
    <phoneticPr fontId="3"/>
  </si>
  <si>
    <t>増減なし</t>
    <rPh sb="0" eb="2">
      <t>ゾウゲン</t>
    </rPh>
    <phoneticPr fontId="3"/>
  </si>
  <si>
    <t>減少</t>
    <rPh sb="0" eb="2">
      <t>ゲンショウ</t>
    </rPh>
    <phoneticPr fontId="3"/>
  </si>
  <si>
    <t>資格確認日…1日でも資格があれば分析対象としている。</t>
    <rPh sb="0" eb="2">
      <t>シカク</t>
    </rPh>
    <rPh sb="2" eb="4">
      <t>カクニン</t>
    </rPh>
    <rPh sb="4" eb="5">
      <t>ビ</t>
    </rPh>
    <phoneticPr fontId="3"/>
  </si>
  <si>
    <t>※医療費…中分類における疾病分類毎に集計するため、データ化時点で医科レセプトが存在しない(画像レセプト、月遅れ等)場合集計できない。</t>
  </si>
  <si>
    <t>　　　　　そのため他統計と一致しない。</t>
    <phoneticPr fontId="3"/>
  </si>
  <si>
    <t>株式会社データホライゾン　医療費分解技術を用いて疾病毎に点数をグルーピングし算出。</t>
  </si>
  <si>
    <t>令和元年度及び令和2年度で一人当たりの医療費の高い14市町別 医療費状況</t>
    <rPh sb="0" eb="2">
      <t>レイワ</t>
    </rPh>
    <rPh sb="2" eb="4">
      <t>モトネン</t>
    </rPh>
    <rPh sb="4" eb="5">
      <t>ド</t>
    </rPh>
    <rPh sb="5" eb="6">
      <t>オヨ</t>
    </rPh>
    <rPh sb="7" eb="9">
      <t>レイワ</t>
    </rPh>
    <rPh sb="10" eb="12">
      <t>ネンド</t>
    </rPh>
    <rPh sb="13" eb="15">
      <t>ヒトリ</t>
    </rPh>
    <rPh sb="15" eb="16">
      <t>ア</t>
    </rPh>
    <rPh sb="23" eb="24">
      <t>タカ</t>
    </rPh>
    <rPh sb="27" eb="29">
      <t>シチョウ</t>
    </rPh>
    <rPh sb="29" eb="30">
      <t>ベツ</t>
    </rPh>
    <rPh sb="31" eb="34">
      <t>イリョウヒ</t>
    </rPh>
    <rPh sb="34" eb="36">
      <t>ジョウキョウ</t>
    </rPh>
    <phoneticPr fontId="3"/>
  </si>
  <si>
    <t>令和元年度及び令和2年度で一人当たりの医療費の高い14市町別 中分類による医療費上位10疾病</t>
    <rPh sb="31" eb="34">
      <t>チュウブンルイ</t>
    </rPh>
    <rPh sb="37" eb="40">
      <t>イリョウヒ</t>
    </rPh>
    <rPh sb="40" eb="42">
      <t>ジョウイ</t>
    </rPh>
    <rPh sb="44" eb="46">
      <t>シッペイ</t>
    </rPh>
    <phoneticPr fontId="3"/>
  </si>
  <si>
    <t>年度別 レセプト一件当たりの医療費</t>
    <rPh sb="0" eb="3">
      <t>ネンドベツ</t>
    </rPh>
    <phoneticPr fontId="3"/>
  </si>
  <si>
    <t>年度別 受診率</t>
    <rPh sb="0" eb="3">
      <t>ネンドベツ</t>
    </rPh>
    <rPh sb="4" eb="7">
      <t>ジュシンリツ</t>
    </rPh>
    <phoneticPr fontId="3"/>
  </si>
  <si>
    <t>14市町別</t>
    <rPh sb="2" eb="4">
      <t>シチョウ</t>
    </rPh>
    <rPh sb="4" eb="5">
      <t>ベツ</t>
    </rPh>
    <phoneticPr fontId="3"/>
  </si>
  <si>
    <t>市町村別</t>
    <phoneticPr fontId="3"/>
  </si>
  <si>
    <t>出典：大阪府後期高齢者医療広域連合様 作成</t>
    <rPh sb="0" eb="2">
      <t>シュッテン</t>
    </rPh>
    <rPh sb="3" eb="11">
      <t>オオサカフコウキコウレイシャ</t>
    </rPh>
    <rPh sb="11" eb="17">
      <t>イリョウコウイキレンゴウ</t>
    </rPh>
    <rPh sb="17" eb="18">
      <t>サマ</t>
    </rPh>
    <rPh sb="19" eb="21">
      <t>サクセイ</t>
    </rPh>
    <phoneticPr fontId="3"/>
  </si>
  <si>
    <t>選定した結果、下記の14市町となった。</t>
    <rPh sb="0" eb="2">
      <t>センテイ</t>
    </rPh>
    <rPh sb="4" eb="6">
      <t>ケッカ</t>
    </rPh>
    <rPh sb="7" eb="9">
      <t>カキ</t>
    </rPh>
    <rPh sb="12" eb="14">
      <t>シチョウ</t>
    </rPh>
    <phoneticPr fontId="3"/>
  </si>
  <si>
    <t>上記グラフから令和元年度及び令和2年度で一人当たりの医療費の高い14市町を選定した。</t>
    <rPh sb="0" eb="2">
      <t>ジョウキ</t>
    </rPh>
    <rPh sb="30" eb="31">
      <t>タカ</t>
    </rPh>
    <rPh sb="37" eb="39">
      <t>センテイ</t>
    </rPh>
    <phoneticPr fontId="3"/>
  </si>
  <si>
    <t>【令和元年度及び令和2年度で一人当たりの医療費の高い14市町】</t>
    <rPh sb="24" eb="25">
      <t>タカ</t>
    </rPh>
    <phoneticPr fontId="3"/>
  </si>
  <si>
    <t>【参考】令和元年度及び令和2年度で一人当たりの医療費の高い14市町の選定</t>
    <rPh sb="1" eb="3">
      <t>サンコウ</t>
    </rPh>
    <rPh sb="4" eb="6">
      <t>レイワ</t>
    </rPh>
    <rPh sb="6" eb="8">
      <t>モトネン</t>
    </rPh>
    <rPh sb="8" eb="9">
      <t>ド</t>
    </rPh>
    <rPh sb="9" eb="10">
      <t>オヨ</t>
    </rPh>
    <rPh sb="11" eb="13">
      <t>レイワ</t>
    </rPh>
    <rPh sb="14" eb="16">
      <t>ネンド</t>
    </rPh>
    <rPh sb="17" eb="19">
      <t>ヒトリ</t>
    </rPh>
    <rPh sb="19" eb="20">
      <t>ア</t>
    </rPh>
    <rPh sb="27" eb="28">
      <t>タカ</t>
    </rPh>
    <rPh sb="31" eb="33">
      <t>シチョウ</t>
    </rPh>
    <rPh sb="34" eb="36">
      <t>センテイ</t>
    </rPh>
    <phoneticPr fontId="3"/>
  </si>
  <si>
    <t>大阪市、堺市、岸和田市、泉大津市、貝塚市、茨木市、泉佐野市、和泉市、高石市、阪南市、能勢町、忠岡町、田尻町、岬町</t>
    <rPh sb="0" eb="3">
      <t>オオサカシ</t>
    </rPh>
    <rPh sb="4" eb="6">
      <t>サカイシ</t>
    </rPh>
    <rPh sb="7" eb="11">
      <t>キシワダシ</t>
    </rPh>
    <rPh sb="12" eb="16">
      <t>イズミオオツシ</t>
    </rPh>
    <rPh sb="17" eb="20">
      <t>カイヅカシ</t>
    </rPh>
    <rPh sb="21" eb="24">
      <t>イバラギシ</t>
    </rPh>
    <rPh sb="25" eb="29">
      <t>イズミサノシ</t>
    </rPh>
    <rPh sb="30" eb="32">
      <t>イズミ</t>
    </rPh>
    <rPh sb="32" eb="33">
      <t>シ</t>
    </rPh>
    <rPh sb="34" eb="37">
      <t>タカイシシ</t>
    </rPh>
    <rPh sb="38" eb="41">
      <t>ハンナンシ</t>
    </rPh>
    <rPh sb="42" eb="45">
      <t>ノセマチ</t>
    </rPh>
    <rPh sb="46" eb="49">
      <t>タダオカマチ</t>
    </rPh>
    <rPh sb="50" eb="53">
      <t>タジリマチ</t>
    </rPh>
    <rPh sb="54" eb="56">
      <t>ミサキチョウ</t>
    </rPh>
    <phoneticPr fontId="3"/>
  </si>
  <si>
    <t>一人当たりの医療費の高い14市町…【参考】令和元年度及び令和2年度で一人当たりの医療費の高い14市町の選定 の大阪府後期高齢者医療広域連合様作成のグラフにより14市町を選定。</t>
    <phoneticPr fontId="3"/>
  </si>
  <si>
    <t>医療費(円)
※</t>
    <phoneticPr fontId="3"/>
  </si>
  <si>
    <t>●表作成用</t>
    <rPh sb="1" eb="5">
      <t>ヒョウサクセイヨウ</t>
    </rPh>
    <phoneticPr fontId="3"/>
  </si>
  <si>
    <t>市町村</t>
    <rPh sb="0" eb="2">
      <t>シチョウ</t>
    </rPh>
    <rPh sb="1" eb="3">
      <t>チョウソン</t>
    </rPh>
    <phoneticPr fontId="3"/>
  </si>
  <si>
    <t>順位※</t>
    <rPh sb="0" eb="2">
      <t>ジュンイ</t>
    </rPh>
    <phoneticPr fontId="3"/>
  </si>
  <si>
    <t>※順位…区を除く43市町について被保険者一人当たりの医療費が高い順に順位を算出。上位14位に該当する場合について赤色着色。</t>
    <rPh sb="1" eb="3">
      <t>ジュンイ</t>
    </rPh>
    <rPh sb="4" eb="5">
      <t>ク</t>
    </rPh>
    <rPh sb="6" eb="7">
      <t>ノゾ</t>
    </rPh>
    <rPh sb="10" eb="12">
      <t>シチョウ</t>
    </rPh>
    <rPh sb="16" eb="20">
      <t>ヒホケンシャ</t>
    </rPh>
    <rPh sb="20" eb="23">
      <t>ヒトリア</t>
    </rPh>
    <rPh sb="26" eb="29">
      <t>イリョウヒ</t>
    </rPh>
    <rPh sb="30" eb="31">
      <t>タカ</t>
    </rPh>
    <rPh sb="32" eb="33">
      <t>ジュン</t>
    </rPh>
    <rPh sb="34" eb="36">
      <t>ジュンイ</t>
    </rPh>
    <rPh sb="37" eb="39">
      <t>サンシュツ</t>
    </rPh>
    <rPh sb="40" eb="42">
      <t>ジョウイ</t>
    </rPh>
    <rPh sb="44" eb="45">
      <t>イ</t>
    </rPh>
    <rPh sb="46" eb="48">
      <t>ガイトウ</t>
    </rPh>
    <rPh sb="50" eb="52">
      <t>バアイ</t>
    </rPh>
    <rPh sb="56" eb="58">
      <t>アカイロ</t>
    </rPh>
    <rPh sb="58" eb="60">
      <t>チャクショク</t>
    </rPh>
    <phoneticPr fontId="3"/>
  </si>
  <si>
    <t>※前年比…該当年度の数値／前年度の数値 として算出。1.00を超える値について赤色着色。</t>
    <rPh sb="1" eb="3">
      <t>ゼンネン</t>
    </rPh>
    <rPh sb="3" eb="4">
      <t>ヒ</t>
    </rPh>
    <rPh sb="5" eb="9">
      <t>ガイトウネンド</t>
    </rPh>
    <rPh sb="10" eb="12">
      <t>スウチ</t>
    </rPh>
    <rPh sb="13" eb="16">
      <t>ゼンネンド</t>
    </rPh>
    <rPh sb="17" eb="19">
      <t>スウチ</t>
    </rPh>
    <rPh sb="23" eb="25">
      <t>サンシュツ</t>
    </rPh>
    <rPh sb="31" eb="32">
      <t>コ</t>
    </rPh>
    <rPh sb="34" eb="35">
      <t>アタイ</t>
    </rPh>
    <rPh sb="39" eb="41">
      <t>アカイロ</t>
    </rPh>
    <rPh sb="41" eb="43">
      <t>チャクショク</t>
    </rPh>
    <phoneticPr fontId="3"/>
  </si>
  <si>
    <t>全体(総医療費)</t>
    <phoneticPr fontId="3"/>
  </si>
  <si>
    <t>令和4年度</t>
    <rPh sb="0" eb="2">
      <t>レイワ</t>
    </rPh>
    <rPh sb="3" eb="5">
      <t>ネンド</t>
    </rPh>
    <phoneticPr fontId="3"/>
  </si>
  <si>
    <t>その他の特殊目的用コード</t>
  </si>
  <si>
    <t>2220</t>
  </si>
  <si>
    <t>令和5年度</t>
    <rPh sb="0" eb="2">
      <t>レイワ</t>
    </rPh>
    <rPh sb="3" eb="5">
      <t>ネンド</t>
    </rPh>
    <phoneticPr fontId="3"/>
  </si>
  <si>
    <t>データ化範囲(分析対象)…入院(DPCを含む)、入院外、調剤の電子レセプト。対象診療年月は平成31年4月～令和6年3月診療分(60カ月分)。</t>
    <rPh sb="45" eb="47">
      <t>ヘイセイ</t>
    </rPh>
    <phoneticPr fontId="3"/>
  </si>
  <si>
    <t>全体(総医療費)</t>
  </si>
  <si>
    <t>虚血性心疾患</t>
  </si>
  <si>
    <t>被保険者一人当たりの医療費の前年比(令和4年度に対する令和5年度の増減)</t>
    <rPh sb="14" eb="17">
      <t>ゼンネンヒ</t>
    </rPh>
    <rPh sb="27" eb="29">
      <t>レイワ</t>
    </rPh>
    <rPh sb="30" eb="32">
      <t>ネンド</t>
    </rPh>
    <phoneticPr fontId="3"/>
  </si>
  <si>
    <t>レセプト一件当たりの医療費の前年比(令和4年度に対する令和5年度の増減)</t>
    <phoneticPr fontId="3"/>
  </si>
  <si>
    <t>受診率の前年比(令和4年度に対する令和5年度の増減)</t>
    <rPh sb="0" eb="3">
      <t>ジュシンリツ</t>
    </rPh>
    <phoneticPr fontId="3"/>
  </si>
  <si>
    <t>被保険者一人当たりの医療費(円)</t>
    <rPh sb="10" eb="13">
      <t>イリョウヒ</t>
    </rPh>
    <phoneticPr fontId="3"/>
  </si>
  <si>
    <t>レセプト一件当たりの医療費(円)</t>
    <rPh sb="10" eb="12">
      <t>イリョウ</t>
    </rPh>
    <rPh sb="12" eb="13">
      <t>ヒ</t>
    </rPh>
    <phoneticPr fontId="3"/>
  </si>
  <si>
    <t>被保険者一人当たりの医療費</t>
    <rPh sb="10" eb="13">
      <t>イリョウヒ</t>
    </rPh>
    <phoneticPr fontId="3"/>
  </si>
  <si>
    <t>レセプト一件当たりの医療費</t>
    <rPh sb="10" eb="12">
      <t>イリョウ</t>
    </rPh>
    <rPh sb="12" eb="13">
      <t>ヒ</t>
    </rPh>
    <phoneticPr fontId="3"/>
  </si>
  <si>
    <t>0902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</si>
</sst>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#,##0_ ;[Red]\-#,##0\ "/>
    <numFmt numFmtId="178" formatCode="0.0%"/>
    <numFmt numFmtId="179" formatCode="#,##0.0_ ;[Red]\-#,##0.0\ "/>
    <numFmt numFmtId="180" formatCode="#,##0&quot;円&quot;"/>
    <numFmt numFmtId="181" formatCode="0.00_ ;[Red]\-0.00\ "/>
    <numFmt numFmtId="182" formatCode="0.00_);[Red]\(0.00\)"/>
  </numFmts>
  <fonts count="4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C8FA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174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8" fillId="23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4" fillId="25" borderId="8" applyNumberFormat="0" applyFon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/>
    <xf numFmtId="0" fontId="28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2" fillId="0" borderId="0" xfId="0" applyFont="1" applyAlignment="1">
      <alignment vertical="center"/>
    </xf>
    <xf numFmtId="0" fontId="32" fillId="0" borderId="0" xfId="0" applyFont="1">
      <alignment vertical="center"/>
    </xf>
    <xf numFmtId="0" fontId="32" fillId="0" borderId="0" xfId="0" applyNumberFormat="1" applyFont="1" applyAlignment="1">
      <alignment vertical="center"/>
    </xf>
    <xf numFmtId="0" fontId="33" fillId="0" borderId="3" xfId="1387" applyFont="1" applyFill="1" applyBorder="1" applyAlignment="1">
      <alignment vertical="center"/>
    </xf>
    <xf numFmtId="0" fontId="33" fillId="0" borderId="3" xfId="1387" applyFont="1" applyBorder="1" applyAlignment="1">
      <alignment vertical="center"/>
    </xf>
    <xf numFmtId="0" fontId="32" fillId="0" borderId="0" xfId="0" applyFont="1" applyFill="1">
      <alignment vertical="center"/>
    </xf>
    <xf numFmtId="0" fontId="33" fillId="0" borderId="0" xfId="0" applyFont="1">
      <alignment vertical="center"/>
    </xf>
    <xf numFmtId="0" fontId="33" fillId="0" borderId="0" xfId="0" applyFont="1" applyFill="1">
      <alignment vertical="center"/>
    </xf>
    <xf numFmtId="0" fontId="35" fillId="0" borderId="0" xfId="2" applyNumberFormat="1" applyFont="1" applyFill="1" applyBorder="1" applyAlignment="1">
      <alignment vertical="center"/>
    </xf>
    <xf numFmtId="0" fontId="34" fillId="0" borderId="3" xfId="1148" applyFont="1" applyBorder="1" applyAlignment="1" applyProtection="1">
      <alignment vertical="center"/>
      <protection locked="0"/>
    </xf>
    <xf numFmtId="0" fontId="32" fillId="0" borderId="0" xfId="0" applyFont="1" applyBorder="1" applyAlignment="1">
      <alignment vertical="center"/>
    </xf>
    <xf numFmtId="0" fontId="32" fillId="0" borderId="0" xfId="0" applyFont="1" applyBorder="1">
      <alignment vertical="center"/>
    </xf>
    <xf numFmtId="0" fontId="32" fillId="0" borderId="27" xfId="0" applyFont="1" applyBorder="1">
      <alignment vertical="center"/>
    </xf>
    <xf numFmtId="0" fontId="32" fillId="0" borderId="28" xfId="0" applyFont="1" applyBorder="1">
      <alignment vertical="center"/>
    </xf>
    <xf numFmtId="0" fontId="32" fillId="0" borderId="29" xfId="0" applyFont="1" applyBorder="1">
      <alignment vertical="center"/>
    </xf>
    <xf numFmtId="0" fontId="32" fillId="0" borderId="30" xfId="0" applyFont="1" applyBorder="1">
      <alignment vertical="center"/>
    </xf>
    <xf numFmtId="0" fontId="32" fillId="0" borderId="32" xfId="0" applyFont="1" applyBorder="1">
      <alignment vertical="center"/>
    </xf>
    <xf numFmtId="0" fontId="32" fillId="0" borderId="33" xfId="0" applyFont="1" applyBorder="1">
      <alignment vertical="center"/>
    </xf>
    <xf numFmtId="0" fontId="32" fillId="0" borderId="34" xfId="0" applyFont="1" applyBorder="1">
      <alignment vertical="center"/>
    </xf>
    <xf numFmtId="0" fontId="32" fillId="0" borderId="31" xfId="0" applyFont="1" applyBorder="1">
      <alignment vertical="center"/>
    </xf>
    <xf numFmtId="0" fontId="40" fillId="0" borderId="0" xfId="0" applyFont="1" applyBorder="1">
      <alignment vertical="center"/>
    </xf>
    <xf numFmtId="177" fontId="33" fillId="0" borderId="21" xfId="1" applyNumberFormat="1" applyFont="1" applyBorder="1" applyAlignment="1">
      <alignment horizontal="right" vertical="center" shrinkToFit="1"/>
    </xf>
    <xf numFmtId="177" fontId="33" fillId="0" borderId="4" xfId="0" applyNumberFormat="1" applyFont="1" applyBorder="1" applyAlignment="1">
      <alignment horizontal="right" vertical="center" shrinkToFit="1"/>
    </xf>
    <xf numFmtId="179" fontId="33" fillId="0" borderId="4" xfId="0" applyNumberFormat="1" applyFont="1" applyBorder="1" applyAlignment="1">
      <alignment horizontal="right" vertical="center" shrinkToFit="1"/>
    </xf>
    <xf numFmtId="177" fontId="33" fillId="0" borderId="3" xfId="0" applyNumberFormat="1" applyFont="1" applyBorder="1" applyAlignment="1">
      <alignment horizontal="right" vertical="center" shrinkToFit="1"/>
    </xf>
    <xf numFmtId="179" fontId="33" fillId="0" borderId="3" xfId="0" applyNumberFormat="1" applyFont="1" applyBorder="1" applyAlignment="1">
      <alignment horizontal="right" vertical="center" shrinkToFit="1"/>
    </xf>
    <xf numFmtId="177" fontId="33" fillId="0" borderId="17" xfId="1" applyNumberFormat="1" applyFont="1" applyBorder="1" applyAlignment="1">
      <alignment horizontal="right" vertical="center" shrinkToFit="1"/>
    </xf>
    <xf numFmtId="177" fontId="33" fillId="0" borderId="3" xfId="1" applyNumberFormat="1" applyFont="1" applyBorder="1" applyAlignment="1">
      <alignment horizontal="right" vertical="center" shrinkToFit="1"/>
    </xf>
    <xf numFmtId="177" fontId="34" fillId="0" borderId="6" xfId="1" applyNumberFormat="1" applyFont="1" applyFill="1" applyBorder="1" applyAlignment="1">
      <alignment horizontal="right" vertical="center" shrinkToFit="1"/>
    </xf>
    <xf numFmtId="177" fontId="34" fillId="0" borderId="5" xfId="1" applyNumberFormat="1" applyFont="1" applyBorder="1" applyAlignment="1">
      <alignment horizontal="right" vertical="center" shrinkToFit="1"/>
    </xf>
    <xf numFmtId="177" fontId="34" fillId="0" borderId="5" xfId="1" applyNumberFormat="1" applyFont="1" applyFill="1" applyBorder="1" applyAlignment="1">
      <alignment horizontal="right" vertical="center" shrinkToFit="1"/>
    </xf>
    <xf numFmtId="179" fontId="34" fillId="0" borderId="5" xfId="1" applyNumberFormat="1" applyFont="1" applyFill="1" applyBorder="1" applyAlignment="1">
      <alignment horizontal="right" vertical="center" shrinkToFit="1"/>
    </xf>
    <xf numFmtId="0" fontId="33" fillId="0" borderId="36" xfId="1387" applyFont="1" applyFill="1" applyBorder="1" applyAlignment="1">
      <alignment vertical="center"/>
    </xf>
    <xf numFmtId="177" fontId="33" fillId="0" borderId="36" xfId="1" applyNumberFormat="1" applyFont="1" applyFill="1" applyBorder="1" applyAlignment="1">
      <alignment horizontal="right" vertical="center" shrinkToFit="1"/>
    </xf>
    <xf numFmtId="177" fontId="33" fillId="0" borderId="4" xfId="1" applyNumberFormat="1" applyFont="1" applyFill="1" applyBorder="1" applyAlignment="1">
      <alignment horizontal="right" vertical="center" shrinkToFit="1"/>
    </xf>
    <xf numFmtId="0" fontId="33" fillId="27" borderId="36" xfId="0" applyFont="1" applyFill="1" applyBorder="1" applyAlignment="1">
      <alignment horizontal="center" vertical="center"/>
    </xf>
    <xf numFmtId="0" fontId="33" fillId="0" borderId="5" xfId="0" applyFont="1" applyBorder="1" applyAlignment="1">
      <alignment vertical="center" shrinkToFit="1"/>
    </xf>
    <xf numFmtId="0" fontId="33" fillId="0" borderId="40" xfId="0" applyFont="1" applyBorder="1" applyAlignment="1">
      <alignment vertical="center" shrinkToFit="1"/>
    </xf>
    <xf numFmtId="181" fontId="33" fillId="0" borderId="4" xfId="1" applyNumberFormat="1" applyFont="1" applyFill="1" applyBorder="1" applyAlignment="1">
      <alignment horizontal="right" vertical="center" shrinkToFit="1"/>
    </xf>
    <xf numFmtId="181" fontId="34" fillId="0" borderId="6" xfId="1" applyNumberFormat="1" applyFont="1" applyFill="1" applyBorder="1" applyAlignment="1">
      <alignment horizontal="right" vertical="center" shrinkToFit="1"/>
    </xf>
    <xf numFmtId="181" fontId="33" fillId="0" borderId="21" xfId="1" applyNumberFormat="1" applyFont="1" applyBorder="1" applyAlignment="1">
      <alignment horizontal="right" vertical="center" shrinkToFit="1"/>
    </xf>
    <xf numFmtId="181" fontId="33" fillId="0" borderId="17" xfId="1" applyNumberFormat="1" applyFont="1" applyBorder="1" applyAlignment="1">
      <alignment horizontal="right" vertical="center" shrinkToFit="1"/>
    </xf>
    <xf numFmtId="181" fontId="33" fillId="0" borderId="4" xfId="0" applyNumberFormat="1" applyFont="1" applyBorder="1" applyAlignment="1">
      <alignment horizontal="right" vertical="center" shrinkToFit="1"/>
    </xf>
    <xf numFmtId="181" fontId="33" fillId="0" borderId="3" xfId="1" applyNumberFormat="1" applyFont="1" applyBorder="1" applyAlignment="1">
      <alignment horizontal="right" vertical="center" shrinkToFit="1"/>
    </xf>
    <xf numFmtId="181" fontId="33" fillId="0" borderId="3" xfId="0" applyNumberFormat="1" applyFont="1" applyBorder="1" applyAlignment="1">
      <alignment horizontal="right" vertical="center" shrinkToFit="1"/>
    </xf>
    <xf numFmtId="182" fontId="33" fillId="0" borderId="4" xfId="0" applyNumberFormat="1" applyFont="1" applyBorder="1" applyAlignment="1">
      <alignment horizontal="right" vertical="center" shrinkToFit="1"/>
    </xf>
    <xf numFmtId="182" fontId="33" fillId="0" borderId="3" xfId="0" applyNumberFormat="1" applyFont="1" applyBorder="1" applyAlignment="1">
      <alignment horizontal="right" vertical="center" shrinkToFit="1"/>
    </xf>
    <xf numFmtId="182" fontId="34" fillId="0" borderId="5" xfId="1" applyNumberFormat="1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/>
    </xf>
    <xf numFmtId="0" fontId="32" fillId="27" borderId="36" xfId="0" applyFont="1" applyFill="1" applyBorder="1">
      <alignment vertical="center"/>
    </xf>
    <xf numFmtId="0" fontId="41" fillId="27" borderId="36" xfId="0" applyFont="1" applyFill="1" applyBorder="1" applyAlignment="1">
      <alignment horizontal="center" vertical="center" wrapText="1"/>
    </xf>
    <xf numFmtId="0" fontId="42" fillId="27" borderId="35" xfId="1551" applyNumberFormat="1" applyFont="1" applyFill="1" applyBorder="1" applyAlignment="1">
      <alignment horizontal="center" vertical="center" wrapText="1"/>
    </xf>
    <xf numFmtId="0" fontId="42" fillId="27" borderId="36" xfId="1745" applyNumberFormat="1" applyFont="1" applyFill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3" fillId="0" borderId="23" xfId="1736" applyNumberFormat="1" applyFont="1" applyFill="1" applyBorder="1" applyAlignment="1">
      <alignment horizontal="left" vertical="center" shrinkToFit="1"/>
    </xf>
    <xf numFmtId="177" fontId="33" fillId="0" borderId="22" xfId="1" applyNumberFormat="1" applyFont="1" applyFill="1" applyBorder="1" applyAlignment="1">
      <alignment horizontal="right" vertical="center" shrinkToFit="1"/>
    </xf>
    <xf numFmtId="178" fontId="33" fillId="0" borderId="43" xfId="1551" applyNumberFormat="1" applyFont="1" applyFill="1" applyBorder="1" applyAlignment="1">
      <alignment horizontal="right" vertical="center" shrinkToFit="1"/>
    </xf>
    <xf numFmtId="177" fontId="33" fillId="0" borderId="41" xfId="1" applyNumberFormat="1" applyFont="1" applyFill="1" applyBorder="1" applyAlignment="1">
      <alignment horizontal="right" vertical="center" shrinkToFit="1"/>
    </xf>
    <xf numFmtId="0" fontId="33" fillId="0" borderId="44" xfId="0" applyFont="1" applyBorder="1" applyAlignment="1">
      <alignment horizontal="center" vertical="center"/>
    </xf>
    <xf numFmtId="0" fontId="33" fillId="0" borderId="46" xfId="1736" applyNumberFormat="1" applyFont="1" applyFill="1" applyBorder="1" applyAlignment="1">
      <alignment horizontal="left" vertical="center" shrinkToFit="1"/>
    </xf>
    <xf numFmtId="177" fontId="33" fillId="0" borderId="47" xfId="1" applyNumberFormat="1" applyFont="1" applyFill="1" applyBorder="1" applyAlignment="1">
      <alignment horizontal="right" vertical="center" shrinkToFit="1"/>
    </xf>
    <xf numFmtId="178" fontId="33" fillId="0" borderId="48" xfId="1551" applyNumberFormat="1" applyFont="1" applyFill="1" applyBorder="1" applyAlignment="1">
      <alignment horizontal="right" vertical="center" shrinkToFit="1"/>
    </xf>
    <xf numFmtId="177" fontId="33" fillId="0" borderId="44" xfId="1" applyNumberFormat="1" applyFont="1" applyFill="1" applyBorder="1" applyAlignment="1">
      <alignment horizontal="right" vertical="center" shrinkToFit="1"/>
    </xf>
    <xf numFmtId="0" fontId="33" fillId="0" borderId="49" xfId="0" applyFont="1" applyBorder="1" applyAlignment="1">
      <alignment horizontal="center" vertical="center"/>
    </xf>
    <xf numFmtId="0" fontId="33" fillId="0" borderId="25" xfId="1736" applyNumberFormat="1" applyFont="1" applyFill="1" applyBorder="1" applyAlignment="1">
      <alignment horizontal="left" vertical="center" shrinkToFit="1"/>
    </xf>
    <xf numFmtId="177" fontId="33" fillId="0" borderId="24" xfId="1" applyNumberFormat="1" applyFont="1" applyFill="1" applyBorder="1" applyAlignment="1">
      <alignment horizontal="right" vertical="center" shrinkToFit="1"/>
    </xf>
    <xf numFmtId="178" fontId="33" fillId="0" borderId="51" xfId="1551" applyNumberFormat="1" applyFont="1" applyFill="1" applyBorder="1" applyAlignment="1">
      <alignment horizontal="right" vertical="center" shrinkToFit="1"/>
    </xf>
    <xf numFmtId="177" fontId="33" fillId="0" borderId="49" xfId="1" applyNumberFormat="1" applyFont="1" applyFill="1" applyBorder="1" applyAlignment="1">
      <alignment horizontal="right" vertical="center" shrinkToFit="1"/>
    </xf>
    <xf numFmtId="0" fontId="33" fillId="0" borderId="18" xfId="0" applyFont="1" applyFill="1" applyBorder="1" applyAlignment="1">
      <alignment horizontal="centerContinuous" vertical="center"/>
    </xf>
    <xf numFmtId="0" fontId="33" fillId="0" borderId="17" xfId="0" applyFont="1" applyFill="1" applyBorder="1" applyAlignment="1">
      <alignment horizontal="centerContinuous" vertical="center" shrinkToFit="1"/>
    </xf>
    <xf numFmtId="177" fontId="33" fillId="0" borderId="18" xfId="1" applyNumberFormat="1" applyFont="1" applyFill="1" applyBorder="1" applyAlignment="1">
      <alignment horizontal="right" vertical="center" shrinkToFit="1"/>
    </xf>
    <xf numFmtId="178" fontId="33" fillId="0" borderId="35" xfId="1551" applyNumberFormat="1" applyFont="1" applyFill="1" applyBorder="1" applyAlignment="1">
      <alignment horizontal="right" vertical="center" shrinkToFit="1"/>
    </xf>
    <xf numFmtId="0" fontId="41" fillId="0" borderId="0" xfId="0" applyFont="1">
      <alignment vertical="center"/>
    </xf>
    <xf numFmtId="0" fontId="32" fillId="28" borderId="36" xfId="0" applyFont="1" applyFill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0" xfId="0" applyFont="1" applyFill="1" applyBorder="1">
      <alignment vertical="center"/>
    </xf>
    <xf numFmtId="180" fontId="32" fillId="0" borderId="0" xfId="0" applyNumberFormat="1" applyFont="1" applyBorder="1" applyAlignment="1">
      <alignment horizontal="center" vertical="center"/>
    </xf>
    <xf numFmtId="0" fontId="32" fillId="29" borderId="36" xfId="0" applyFont="1" applyFill="1" applyBorder="1">
      <alignment vertical="center"/>
    </xf>
    <xf numFmtId="0" fontId="32" fillId="30" borderId="36" xfId="0" applyFont="1" applyFill="1" applyBorder="1">
      <alignment vertical="center"/>
    </xf>
    <xf numFmtId="180" fontId="32" fillId="0" borderId="30" xfId="0" applyNumberFormat="1" applyFont="1" applyBorder="1">
      <alignment vertical="center"/>
    </xf>
    <xf numFmtId="0" fontId="35" fillId="0" borderId="37" xfId="2" applyNumberFormat="1" applyFont="1" applyFill="1" applyBorder="1" applyAlignment="1">
      <alignment vertical="center"/>
    </xf>
    <xf numFmtId="0" fontId="43" fillId="0" borderId="37" xfId="2" applyNumberFormat="1" applyFont="1" applyFill="1" applyBorder="1" applyAlignment="1">
      <alignment vertical="center"/>
    </xf>
    <xf numFmtId="0" fontId="43" fillId="0" borderId="0" xfId="2" applyNumberFormat="1" applyFont="1" applyFill="1" applyBorder="1" applyAlignment="1">
      <alignment vertical="center"/>
    </xf>
    <xf numFmtId="0" fontId="44" fillId="0" borderId="0" xfId="1136" applyNumberFormat="1" applyFont="1" applyFill="1" applyBorder="1" applyAlignment="1">
      <alignment vertical="center"/>
    </xf>
    <xf numFmtId="0" fontId="44" fillId="0" borderId="0" xfId="2" applyNumberFormat="1" applyFont="1" applyAlignment="1">
      <alignment vertical="center"/>
    </xf>
    <xf numFmtId="0" fontId="44" fillId="0" borderId="0" xfId="0" applyNumberFormat="1" applyFont="1" applyAlignment="1">
      <alignment vertical="center"/>
    </xf>
    <xf numFmtId="179" fontId="34" fillId="0" borderId="6" xfId="1" applyNumberFormat="1" applyFont="1" applyFill="1" applyBorder="1" applyAlignment="1">
      <alignment horizontal="right" vertical="center" shrinkToFit="1"/>
    </xf>
    <xf numFmtId="182" fontId="34" fillId="0" borderId="6" xfId="1" applyNumberFormat="1" applyFont="1" applyFill="1" applyBorder="1" applyAlignment="1">
      <alignment horizontal="right" vertical="center" shrinkToFit="1"/>
    </xf>
    <xf numFmtId="0" fontId="33" fillId="0" borderId="42" xfId="0" quotePrefix="1" applyNumberFormat="1" applyFont="1" applyFill="1" applyBorder="1" applyAlignment="1">
      <alignment horizontal="center" vertical="center"/>
    </xf>
    <xf numFmtId="0" fontId="33" fillId="0" borderId="45" xfId="0" applyNumberFormat="1" applyFont="1" applyFill="1" applyBorder="1" applyAlignment="1">
      <alignment horizontal="center" vertical="center"/>
    </xf>
    <xf numFmtId="0" fontId="33" fillId="0" borderId="45" xfId="0" quotePrefix="1" applyNumberFormat="1" applyFont="1" applyFill="1" applyBorder="1" applyAlignment="1">
      <alignment horizontal="center" vertical="center"/>
    </xf>
    <xf numFmtId="0" fontId="33" fillId="0" borderId="50" xfId="0" applyNumberFormat="1" applyFont="1" applyFill="1" applyBorder="1" applyAlignment="1">
      <alignment horizontal="center" vertical="center"/>
    </xf>
    <xf numFmtId="0" fontId="33" fillId="0" borderId="16" xfId="0" applyNumberFormat="1" applyFont="1" applyFill="1" applyBorder="1" applyAlignment="1">
      <alignment horizontal="centerContinuous" vertical="center"/>
    </xf>
    <xf numFmtId="0" fontId="33" fillId="0" borderId="50" xfId="0" quotePrefix="1" applyNumberFormat="1" applyFont="1" applyFill="1" applyBorder="1" applyAlignment="1">
      <alignment horizontal="center" vertical="center"/>
    </xf>
    <xf numFmtId="0" fontId="33" fillId="0" borderId="42" xfId="0" applyNumberFormat="1" applyFont="1" applyFill="1" applyBorder="1" applyAlignment="1">
      <alignment horizontal="center" vertical="center"/>
    </xf>
    <xf numFmtId="0" fontId="33" fillId="31" borderId="0" xfId="0" applyFont="1" applyFill="1" applyBorder="1" applyAlignment="1">
      <alignment vertical="center"/>
    </xf>
    <xf numFmtId="0" fontId="41" fillId="31" borderId="0" xfId="0" applyFont="1" applyFill="1" applyBorder="1" applyAlignment="1">
      <alignment vertical="center"/>
    </xf>
    <xf numFmtId="0" fontId="32" fillId="31" borderId="0" xfId="0" applyFont="1" applyFill="1">
      <alignment vertical="center"/>
    </xf>
    <xf numFmtId="0" fontId="34" fillId="27" borderId="18" xfId="1745" applyNumberFormat="1" applyFont="1" applyFill="1" applyBorder="1" applyAlignment="1">
      <alignment horizontal="center" vertical="center" wrapText="1"/>
    </xf>
    <xf numFmtId="177" fontId="33" fillId="0" borderId="4" xfId="0" applyNumberFormat="1" applyFont="1" applyBorder="1" applyAlignment="1">
      <alignment horizontal="right" vertical="center" shrinkToFit="1"/>
    </xf>
    <xf numFmtId="0" fontId="33" fillId="0" borderId="36" xfId="0" applyFont="1" applyFill="1" applyBorder="1" applyAlignment="1">
      <alignment horizontal="center" vertical="center" shrinkToFit="1"/>
    </xf>
    <xf numFmtId="177" fontId="33" fillId="0" borderId="36" xfId="0" applyNumberFormat="1" applyFont="1" applyBorder="1">
      <alignment vertical="center"/>
    </xf>
    <xf numFmtId="0" fontId="34" fillId="0" borderId="36" xfId="1148" applyFont="1" applyFill="1" applyBorder="1" applyAlignment="1" applyProtection="1">
      <alignment vertical="center"/>
      <protection locked="0"/>
    </xf>
    <xf numFmtId="0" fontId="33" fillId="27" borderId="36" xfId="0" applyFont="1" applyFill="1" applyBorder="1" applyAlignment="1">
      <alignment horizontal="center" vertical="center" shrinkToFit="1"/>
    </xf>
    <xf numFmtId="0" fontId="33" fillId="0" borderId="53" xfId="0" applyFont="1" applyBorder="1" applyAlignment="1">
      <alignment horizontal="center" vertical="center"/>
    </xf>
    <xf numFmtId="0" fontId="33" fillId="0" borderId="54" xfId="0" quotePrefix="1" applyNumberFormat="1" applyFont="1" applyFill="1" applyBorder="1" applyAlignment="1">
      <alignment horizontal="center" vertical="center"/>
    </xf>
    <xf numFmtId="0" fontId="33" fillId="0" borderId="55" xfId="1736" applyNumberFormat="1" applyFont="1" applyFill="1" applyBorder="1" applyAlignment="1">
      <alignment horizontal="left" vertical="center" shrinkToFit="1"/>
    </xf>
    <xf numFmtId="177" fontId="33" fillId="0" borderId="56" xfId="1" applyNumberFormat="1" applyFont="1" applyFill="1" applyBorder="1" applyAlignment="1">
      <alignment horizontal="right" vertical="center" shrinkToFit="1"/>
    </xf>
    <xf numFmtId="178" fontId="33" fillId="0" borderId="57" xfId="1551" applyNumberFormat="1" applyFont="1" applyFill="1" applyBorder="1" applyAlignment="1">
      <alignment horizontal="right" vertical="center" shrinkToFit="1"/>
    </xf>
    <xf numFmtId="177" fontId="33" fillId="0" borderId="53" xfId="1" applyNumberFormat="1" applyFont="1" applyFill="1" applyBorder="1" applyAlignment="1">
      <alignment horizontal="right" vertical="center" shrinkToFit="1"/>
    </xf>
    <xf numFmtId="181" fontId="33" fillId="0" borderId="17" xfId="1" applyNumberFormat="1" applyFont="1" applyBorder="1" applyAlignment="1">
      <alignment horizontal="right" vertical="center" shrinkToFit="1"/>
    </xf>
    <xf numFmtId="181" fontId="34" fillId="0" borderId="5" xfId="1" applyNumberFormat="1" applyFont="1" applyFill="1" applyBorder="1" applyAlignment="1">
      <alignment horizontal="right" vertical="center" shrinkToFit="1"/>
    </xf>
    <xf numFmtId="177" fontId="33" fillId="0" borderId="4" xfId="0" applyNumberFormat="1" applyFont="1" applyBorder="1" applyAlignment="1">
      <alignment horizontal="right" vertical="center" shrinkToFit="1"/>
    </xf>
    <xf numFmtId="177" fontId="33" fillId="0" borderId="58" xfId="0" applyNumberFormat="1" applyFont="1" applyBorder="1" applyAlignment="1">
      <alignment horizontal="right" vertical="center" shrinkToFit="1"/>
    </xf>
    <xf numFmtId="177" fontId="33" fillId="0" borderId="6" xfId="0" applyNumberFormat="1" applyFont="1" applyBorder="1" applyAlignment="1">
      <alignment horizontal="right" vertical="center" shrinkToFit="1"/>
    </xf>
    <xf numFmtId="181" fontId="33" fillId="0" borderId="6" xfId="1" applyNumberFormat="1" applyFont="1" applyFill="1" applyBorder="1" applyAlignment="1">
      <alignment horizontal="right" vertical="center" shrinkToFit="1"/>
    </xf>
    <xf numFmtId="181" fontId="33" fillId="0" borderId="36" xfId="0" applyNumberFormat="1" applyFont="1" applyBorder="1" applyAlignment="1">
      <alignment horizontal="right" vertical="center" shrinkToFit="1"/>
    </xf>
    <xf numFmtId="181" fontId="33" fillId="0" borderId="36" xfId="1" applyNumberFormat="1" applyFont="1" applyBorder="1" applyAlignment="1">
      <alignment horizontal="right" vertical="center" shrinkToFit="1"/>
    </xf>
    <xf numFmtId="181" fontId="33" fillId="0" borderId="58" xfId="0" applyNumberFormat="1" applyFont="1" applyBorder="1" applyAlignment="1">
      <alignment horizontal="right" vertical="center" shrinkToFit="1"/>
    </xf>
    <xf numFmtId="181" fontId="34" fillId="0" borderId="20" xfId="1" applyNumberFormat="1" applyFont="1" applyFill="1" applyBorder="1" applyAlignment="1">
      <alignment horizontal="right" vertical="center" shrinkToFit="1"/>
    </xf>
    <xf numFmtId="181" fontId="33" fillId="0" borderId="4" xfId="1551" applyNumberFormat="1" applyFont="1" applyFill="1" applyBorder="1" applyAlignment="1">
      <alignment horizontal="right" vertical="center" shrinkToFit="1"/>
    </xf>
    <xf numFmtId="181" fontId="34" fillId="0" borderId="5" xfId="1551" applyNumberFormat="1" applyFont="1" applyBorder="1" applyAlignment="1">
      <alignment horizontal="right" vertical="center" shrinkToFit="1"/>
    </xf>
    <xf numFmtId="0" fontId="32" fillId="0" borderId="0" xfId="0" applyNumberFormat="1" applyFont="1">
      <alignment vertical="center"/>
    </xf>
    <xf numFmtId="0" fontId="33" fillId="0" borderId="0" xfId="0" applyNumberFormat="1" applyFont="1">
      <alignment vertical="center"/>
    </xf>
    <xf numFmtId="177" fontId="33" fillId="0" borderId="4" xfId="0" applyNumberFormat="1" applyFont="1" applyBorder="1" applyAlignment="1">
      <alignment horizontal="right" vertical="center" shrinkToFit="1"/>
    </xf>
    <xf numFmtId="177" fontId="33" fillId="0" borderId="36" xfId="0" applyNumberFormat="1" applyFont="1" applyBorder="1" applyAlignment="1">
      <alignment horizontal="right" vertical="center" shrinkToFit="1"/>
    </xf>
    <xf numFmtId="0" fontId="33" fillId="0" borderId="4" xfId="1387" applyFont="1" applyFill="1" applyBorder="1" applyAlignment="1">
      <alignment vertical="center"/>
    </xf>
    <xf numFmtId="0" fontId="33" fillId="0" borderId="6" xfId="1387" applyFont="1" applyFill="1" applyBorder="1" applyAlignment="1">
      <alignment vertical="center"/>
    </xf>
    <xf numFmtId="181" fontId="33" fillId="0" borderId="20" xfId="0" applyNumberFormat="1" applyFont="1" applyBorder="1" applyAlignment="1">
      <alignment horizontal="right" vertical="center" shrinkToFit="1"/>
    </xf>
    <xf numFmtId="177" fontId="33" fillId="0" borderId="6" xfId="1" applyNumberFormat="1" applyFont="1" applyFill="1" applyBorder="1" applyAlignment="1">
      <alignment horizontal="right" vertical="center" shrinkToFit="1"/>
    </xf>
    <xf numFmtId="177" fontId="33" fillId="0" borderId="4" xfId="0" applyNumberFormat="1" applyFont="1" applyBorder="1" applyAlignment="1">
      <alignment horizontal="right" vertical="center" shrinkToFit="1"/>
    </xf>
    <xf numFmtId="0" fontId="33" fillId="27" borderId="4" xfId="0" applyFont="1" applyFill="1" applyBorder="1" applyAlignment="1">
      <alignment horizontal="center" vertical="center"/>
    </xf>
    <xf numFmtId="0" fontId="33" fillId="27" borderId="19" xfId="0" applyFont="1" applyFill="1" applyBorder="1" applyAlignment="1">
      <alignment horizontal="center" vertical="center"/>
    </xf>
    <xf numFmtId="0" fontId="33" fillId="0" borderId="3" xfId="0" applyFont="1" applyBorder="1" applyAlignment="1">
      <alignment vertical="center" shrinkToFit="1"/>
    </xf>
    <xf numFmtId="0" fontId="32" fillId="0" borderId="52" xfId="0" applyFont="1" applyFill="1" applyBorder="1">
      <alignment vertical="center"/>
    </xf>
    <xf numFmtId="0" fontId="32" fillId="0" borderId="59" xfId="0" applyFont="1" applyFill="1" applyBorder="1">
      <alignment vertical="center"/>
    </xf>
    <xf numFmtId="0" fontId="33" fillId="27" borderId="38" xfId="0" applyFont="1" applyFill="1" applyBorder="1" applyAlignment="1">
      <alignment vertical="center"/>
    </xf>
    <xf numFmtId="181" fontId="33" fillId="0" borderId="36" xfId="1" applyNumberFormat="1" applyFont="1" applyFill="1" applyBorder="1" applyAlignment="1">
      <alignment horizontal="right" vertical="center" shrinkToFit="1"/>
    </xf>
    <xf numFmtId="0" fontId="33" fillId="27" borderId="18" xfId="0" applyFont="1" applyFill="1" applyBorder="1" applyAlignment="1">
      <alignment horizontal="center" vertical="center"/>
    </xf>
    <xf numFmtId="0" fontId="33" fillId="27" borderId="16" xfId="0" applyFont="1" applyFill="1" applyBorder="1" applyAlignment="1">
      <alignment horizontal="center" vertical="center"/>
    </xf>
    <xf numFmtId="0" fontId="33" fillId="27" borderId="17" xfId="0" applyFont="1" applyFill="1" applyBorder="1" applyAlignment="1">
      <alignment horizontal="center" vertical="center"/>
    </xf>
    <xf numFmtId="177" fontId="33" fillId="0" borderId="36" xfId="1" applyNumberFormat="1" applyFont="1" applyFill="1" applyBorder="1" applyAlignment="1">
      <alignment horizontal="right" vertical="center" shrinkToFit="1"/>
    </xf>
    <xf numFmtId="0" fontId="33" fillId="27" borderId="36" xfId="0" applyFont="1" applyFill="1" applyBorder="1" applyAlignment="1">
      <alignment horizontal="center" vertical="center"/>
    </xf>
    <xf numFmtId="0" fontId="33" fillId="27" borderId="36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3" fillId="27" borderId="4" xfId="0" applyFont="1" applyFill="1" applyBorder="1" applyAlignment="1">
      <alignment horizontal="center" vertical="center"/>
    </xf>
    <xf numFmtId="0" fontId="33" fillId="27" borderId="19" xfId="0" applyFont="1" applyFill="1" applyBorder="1" applyAlignment="1">
      <alignment horizontal="center" vertical="center"/>
    </xf>
    <xf numFmtId="0" fontId="33" fillId="27" borderId="20" xfId="0" applyFont="1" applyFill="1" applyBorder="1" applyAlignment="1">
      <alignment horizontal="center" vertical="center"/>
    </xf>
    <xf numFmtId="0" fontId="33" fillId="27" borderId="39" xfId="0" applyFont="1" applyFill="1" applyBorder="1" applyAlignment="1">
      <alignment horizontal="center" vertical="center"/>
    </xf>
    <xf numFmtId="0" fontId="33" fillId="27" borderId="21" xfId="0" applyFont="1" applyFill="1" applyBorder="1" applyAlignment="1">
      <alignment horizontal="center" vertical="center"/>
    </xf>
    <xf numFmtId="177" fontId="33" fillId="0" borderId="4" xfId="1" applyNumberFormat="1" applyFont="1" applyFill="1" applyBorder="1" applyAlignment="1">
      <alignment horizontal="right" vertical="center" shrinkToFit="1"/>
    </xf>
    <xf numFmtId="177" fontId="33" fillId="0" borderId="6" xfId="1" applyNumberFormat="1" applyFont="1" applyFill="1" applyBorder="1" applyAlignment="1">
      <alignment horizontal="right" vertical="center" shrinkToFit="1"/>
    </xf>
    <xf numFmtId="0" fontId="33" fillId="27" borderId="18" xfId="0" applyFont="1" applyFill="1" applyBorder="1" applyAlignment="1">
      <alignment horizontal="center" vertical="center" wrapText="1"/>
    </xf>
    <xf numFmtId="0" fontId="33" fillId="27" borderId="16" xfId="0" applyFont="1" applyFill="1" applyBorder="1" applyAlignment="1">
      <alignment horizontal="center" vertical="center" wrapText="1"/>
    </xf>
    <xf numFmtId="0" fontId="33" fillId="27" borderId="17" xfId="0" applyFont="1" applyFill="1" applyBorder="1" applyAlignment="1">
      <alignment horizontal="center" vertical="center" wrapText="1"/>
    </xf>
    <xf numFmtId="181" fontId="33" fillId="0" borderId="5" xfId="0" applyNumberFormat="1" applyFont="1" applyBorder="1" applyAlignment="1">
      <alignment horizontal="right" vertical="center" shrinkToFit="1"/>
    </xf>
    <xf numFmtId="181" fontId="33" fillId="0" borderId="61" xfId="0" applyNumberFormat="1" applyFont="1" applyBorder="1" applyAlignment="1">
      <alignment horizontal="right" vertical="center" shrinkToFit="1"/>
    </xf>
    <xf numFmtId="181" fontId="33" fillId="0" borderId="39" xfId="0" applyNumberFormat="1" applyFont="1" applyBorder="1" applyAlignment="1">
      <alignment horizontal="right" vertical="center" shrinkToFit="1"/>
    </xf>
    <xf numFmtId="181" fontId="33" fillId="0" borderId="21" xfId="0" applyNumberFormat="1" applyFont="1" applyBorder="1" applyAlignment="1">
      <alignment horizontal="right" vertical="center" shrinkToFit="1"/>
    </xf>
    <xf numFmtId="181" fontId="33" fillId="0" borderId="18" xfId="0" applyNumberFormat="1" applyFont="1" applyBorder="1" applyAlignment="1">
      <alignment horizontal="right" vertical="center" shrinkToFit="1"/>
    </xf>
    <xf numFmtId="181" fontId="33" fillId="0" borderId="17" xfId="0" applyNumberFormat="1" applyFont="1" applyBorder="1" applyAlignment="1">
      <alignment horizontal="right" vertical="center" shrinkToFit="1"/>
    </xf>
    <xf numFmtId="181" fontId="33" fillId="0" borderId="6" xfId="1" applyNumberFormat="1" applyFont="1" applyFill="1" applyBorder="1" applyAlignment="1">
      <alignment horizontal="right" vertical="center" shrinkToFit="1"/>
    </xf>
    <xf numFmtId="181" fontId="33" fillId="0" borderId="4" xfId="1" applyNumberFormat="1" applyFont="1" applyFill="1" applyBorder="1" applyAlignment="1">
      <alignment horizontal="right" vertical="center" shrinkToFit="1"/>
    </xf>
    <xf numFmtId="180" fontId="32" fillId="0" borderId="52" xfId="0" applyNumberFormat="1" applyFont="1" applyBorder="1" applyAlignment="1">
      <alignment horizontal="center" vertical="center"/>
    </xf>
    <xf numFmtId="180" fontId="32" fillId="0" borderId="31" xfId="0" applyNumberFormat="1" applyFont="1" applyBorder="1" applyAlignment="1">
      <alignment horizontal="center" vertical="center"/>
    </xf>
    <xf numFmtId="177" fontId="33" fillId="0" borderId="4" xfId="0" applyNumberFormat="1" applyFont="1" applyBorder="1" applyAlignment="1">
      <alignment horizontal="right" vertical="center" shrinkToFit="1"/>
    </xf>
    <xf numFmtId="0" fontId="33" fillId="0" borderId="19" xfId="0" applyFont="1" applyBorder="1" applyAlignment="1">
      <alignment horizontal="right" vertical="center" shrinkToFit="1"/>
    </xf>
    <xf numFmtId="0" fontId="33" fillId="0" borderId="20" xfId="0" applyFont="1" applyBorder="1" applyAlignment="1">
      <alignment horizontal="right" vertical="center" shrinkToFit="1"/>
    </xf>
    <xf numFmtId="0" fontId="33" fillId="0" borderId="19" xfId="0" applyFont="1" applyBorder="1" applyAlignment="1">
      <alignment horizontal="center" vertical="center"/>
    </xf>
    <xf numFmtId="0" fontId="33" fillId="27" borderId="18" xfId="0" applyNumberFormat="1" applyFont="1" applyFill="1" applyBorder="1" applyAlignment="1">
      <alignment horizontal="center" vertical="center"/>
    </xf>
    <xf numFmtId="0" fontId="33" fillId="27" borderId="17" xfId="0" applyNumberFormat="1" applyFont="1" applyFill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177" fontId="33" fillId="0" borderId="36" xfId="0" applyNumberFormat="1" applyFont="1" applyBorder="1" applyAlignment="1">
      <alignment horizontal="right" vertical="center" shrinkToFit="1"/>
    </xf>
    <xf numFmtId="0" fontId="33" fillId="0" borderId="36" xfId="0" applyFont="1" applyBorder="1" applyAlignment="1">
      <alignment horizontal="right" vertical="center" shrinkToFit="1"/>
    </xf>
    <xf numFmtId="177" fontId="33" fillId="0" borderId="20" xfId="0" applyNumberFormat="1" applyFont="1" applyBorder="1" applyAlignment="1">
      <alignment horizontal="right" vertical="center" shrinkToFit="1"/>
    </xf>
    <xf numFmtId="0" fontId="33" fillId="0" borderId="19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</cellXfs>
  <cellStyles count="1746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551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2" xr:uid="{00000000-0005-0000-0000-0000C3020000}"/>
    <cellStyle name="パーセント 2 2 3" xfId="1553" xr:uid="{00000000-0005-0000-0000-0000C4020000}"/>
    <cellStyle name="パーセント 2 3" xfId="708" xr:uid="{00000000-0005-0000-0000-0000C5020000}"/>
    <cellStyle name="パーセント 2 3 2" xfId="1554" xr:uid="{00000000-0005-0000-0000-0000C6020000}"/>
    <cellStyle name="パーセント 2 3 2 2" xfId="1555" xr:uid="{00000000-0005-0000-0000-0000C7020000}"/>
    <cellStyle name="パーセント 2 3 3" xfId="1556" xr:uid="{00000000-0005-0000-0000-0000C8020000}"/>
    <cellStyle name="パーセント 2 3 3 2" xfId="1557" xr:uid="{00000000-0005-0000-0000-0000C9020000}"/>
    <cellStyle name="パーセント 2 3 4" xfId="1558" xr:uid="{00000000-0005-0000-0000-0000CA020000}"/>
    <cellStyle name="パーセント 2 4" xfId="1559" xr:uid="{00000000-0005-0000-0000-0000CB020000}"/>
    <cellStyle name="パーセント 2 4 2" xfId="1549" xr:uid="{00000000-0005-0000-0000-0000CC020000}"/>
    <cellStyle name="パーセント 2 4 2 2" xfId="1560" xr:uid="{00000000-0005-0000-0000-0000CD020000}"/>
    <cellStyle name="パーセント 2 4 3" xfId="1561" xr:uid="{00000000-0005-0000-0000-0000CE020000}"/>
    <cellStyle name="パーセント 2 4 3 2" xfId="1562" xr:uid="{00000000-0005-0000-0000-0000CF020000}"/>
    <cellStyle name="パーセント 3" xfId="709" xr:uid="{00000000-0005-0000-0000-0000D0020000}"/>
    <cellStyle name="パーセント 3 2" xfId="1563" xr:uid="{00000000-0005-0000-0000-0000D1020000}"/>
    <cellStyle name="パーセント 3 3" xfId="1564" xr:uid="{00000000-0005-0000-0000-0000D2020000}"/>
    <cellStyle name="パーセント 3 3 2" xfId="1565" xr:uid="{00000000-0005-0000-0000-0000D3020000}"/>
    <cellStyle name="パーセント 3 3 2 2" xfId="1566" xr:uid="{00000000-0005-0000-0000-0000D4020000}"/>
    <cellStyle name="パーセント 3 3 3" xfId="1567" xr:uid="{00000000-0005-0000-0000-0000D5020000}"/>
    <cellStyle name="パーセント 3 3 3 2" xfId="1568" xr:uid="{00000000-0005-0000-0000-0000D6020000}"/>
    <cellStyle name="パーセント 3 3 4" xfId="1569" xr:uid="{00000000-0005-0000-0000-0000D7020000}"/>
    <cellStyle name="パーセント 3 4" xfId="1570" xr:uid="{00000000-0005-0000-0000-0000D8020000}"/>
    <cellStyle name="パーセント 3 4 2" xfId="1571" xr:uid="{00000000-0005-0000-0000-0000D9020000}"/>
    <cellStyle name="パーセント 3 5" xfId="1572" xr:uid="{00000000-0005-0000-0000-0000DA020000}"/>
    <cellStyle name="パーセント 3 5 2" xfId="1573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4" xr:uid="{00000000-0005-0000-0000-0000DE020000}"/>
    <cellStyle name="パーセント 7" xfId="1575" xr:uid="{00000000-0005-0000-0000-0000DF020000}"/>
    <cellStyle name="ハイパーリンク 2" xfId="1576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7" xr:uid="{00000000-0005-0000-0000-0000F3020000}"/>
    <cellStyle name="メモ 2 2 4 2" xfId="1578" xr:uid="{00000000-0005-0000-0000-0000F4020000}"/>
    <cellStyle name="メモ 2 2 5" xfId="1579" xr:uid="{00000000-0005-0000-0000-0000F5020000}"/>
    <cellStyle name="メモ 2 2 6" xfId="1580" xr:uid="{00000000-0005-0000-0000-0000F6020000}"/>
    <cellStyle name="メモ 2 2 6 2" xfId="1581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2" xr:uid="{00000000-0005-0000-0000-000005030000}"/>
    <cellStyle name="メモ 3 4 2" xfId="1583" xr:uid="{00000000-0005-0000-0000-000006030000}"/>
    <cellStyle name="メモ 3 5" xfId="1584" xr:uid="{00000000-0005-0000-0000-000007030000}"/>
    <cellStyle name="メモ 3 6" xfId="1585" xr:uid="{00000000-0005-0000-0000-000008030000}"/>
    <cellStyle name="メモ 3 6 2" xfId="1586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7" xr:uid="{00000000-0005-0000-0000-000011030000}"/>
    <cellStyle name="メモ 4 4 2" xfId="1588" xr:uid="{00000000-0005-0000-0000-000012030000}"/>
    <cellStyle name="メモ 4 5" xfId="1589" xr:uid="{00000000-0005-0000-0000-000013030000}"/>
    <cellStyle name="メモ 4 6" xfId="1590" xr:uid="{00000000-0005-0000-0000-000014030000}"/>
    <cellStyle name="メモ 4 6 2" xfId="1591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2" xr:uid="{00000000-0005-0000-0000-000062030000}"/>
    <cellStyle name="計算 2 2 4 2" xfId="1593" xr:uid="{00000000-0005-0000-0000-000063030000}"/>
    <cellStyle name="計算 2 2 5" xfId="1594" xr:uid="{00000000-0005-0000-0000-000064030000}"/>
    <cellStyle name="計算 2 2 6" xfId="1595" xr:uid="{00000000-0005-0000-0000-000065030000}"/>
    <cellStyle name="計算 2 2 6 2" xfId="1596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7" xr:uid="{00000000-0005-0000-0000-000074030000}"/>
    <cellStyle name="計算 3 4 2" xfId="1598" xr:uid="{00000000-0005-0000-0000-000075030000}"/>
    <cellStyle name="計算 3 5" xfId="1599" xr:uid="{00000000-0005-0000-0000-000076030000}"/>
    <cellStyle name="計算 3 6" xfId="1600" xr:uid="{00000000-0005-0000-0000-000077030000}"/>
    <cellStyle name="計算 3 6 2" xfId="1601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2" xr:uid="{00000000-0005-0000-0000-000080030000}"/>
    <cellStyle name="計算 4 4 2" xfId="1603" xr:uid="{00000000-0005-0000-0000-000081030000}"/>
    <cellStyle name="計算 4 5" xfId="1604" xr:uid="{00000000-0005-0000-0000-000082030000}"/>
    <cellStyle name="計算 4 6" xfId="1605" xr:uid="{00000000-0005-0000-0000-000083030000}"/>
    <cellStyle name="計算 4 6 2" xfId="1606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7" xr:uid="{00000000-0005-0000-0000-0000A8030000}"/>
    <cellStyle name="桁区切り 2 2 2 2 2" xfId="1608" xr:uid="{00000000-0005-0000-0000-0000A9030000}"/>
    <cellStyle name="桁区切り 2 2 2 3" xfId="1609" xr:uid="{00000000-0005-0000-0000-0000AA030000}"/>
    <cellStyle name="桁区切り 2 2 3" xfId="1610" xr:uid="{00000000-0005-0000-0000-0000AB030000}"/>
    <cellStyle name="桁区切り 2 2 3 2" xfId="1611" xr:uid="{00000000-0005-0000-0000-0000AC030000}"/>
    <cellStyle name="桁区切り 2 2 3 2 2" xfId="1612" xr:uid="{00000000-0005-0000-0000-0000AD030000}"/>
    <cellStyle name="桁区切り 2 2 3 3" xfId="1613" xr:uid="{00000000-0005-0000-0000-0000AE030000}"/>
    <cellStyle name="桁区切り 2 2 3 3 2" xfId="1614" xr:uid="{00000000-0005-0000-0000-0000AF030000}"/>
    <cellStyle name="桁区切り 2 2 3 4" xfId="1615" xr:uid="{00000000-0005-0000-0000-0000B0030000}"/>
    <cellStyle name="桁区切り 2 2 4" xfId="1616" xr:uid="{00000000-0005-0000-0000-0000B1030000}"/>
    <cellStyle name="桁区切り 2 3" xfId="855" xr:uid="{00000000-0005-0000-0000-0000B2030000}"/>
    <cellStyle name="桁区切り 2 3 2" xfId="1617" xr:uid="{00000000-0005-0000-0000-0000B3030000}"/>
    <cellStyle name="桁区切り 2 3 2 2" xfId="1618" xr:uid="{00000000-0005-0000-0000-0000B4030000}"/>
    <cellStyle name="桁区切り 2 3 3" xfId="1619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20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1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2" xr:uid="{00000000-0005-0000-0000-0000CA030000}"/>
    <cellStyle name="桁区切り 3 3 2" xfId="1623" xr:uid="{00000000-0005-0000-0000-0000CB030000}"/>
    <cellStyle name="桁区切り 3 3 2 2" xfId="1624" xr:uid="{00000000-0005-0000-0000-0000CC030000}"/>
    <cellStyle name="桁区切り 3 3 3" xfId="1625" xr:uid="{00000000-0005-0000-0000-0000CD030000}"/>
    <cellStyle name="桁区切り 3 4" xfId="1626" xr:uid="{00000000-0005-0000-0000-0000CE030000}"/>
    <cellStyle name="桁区切り 3 4 2" xfId="1627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8" xr:uid="{00000000-0005-0000-0000-0000D3030000}"/>
    <cellStyle name="桁区切り 4 2 2 2" xfId="1629" xr:uid="{00000000-0005-0000-0000-0000D4030000}"/>
    <cellStyle name="桁区切り 4 2 3" xfId="1630" xr:uid="{00000000-0005-0000-0000-0000D5030000}"/>
    <cellStyle name="桁区切り 4 3" xfId="1631" xr:uid="{00000000-0005-0000-0000-0000D6030000}"/>
    <cellStyle name="桁区切り 4 3 2" xfId="1632" xr:uid="{00000000-0005-0000-0000-0000D7030000}"/>
    <cellStyle name="桁区切り 4 4" xfId="1633" xr:uid="{00000000-0005-0000-0000-0000D8030000}"/>
    <cellStyle name="桁区切り 5" xfId="1434" xr:uid="{00000000-0005-0000-0000-0000D9030000}"/>
    <cellStyle name="桁区切り 5 2" xfId="1634" xr:uid="{00000000-0005-0000-0000-0000DA030000}"/>
    <cellStyle name="桁区切り 5 2 2" xfId="1635" xr:uid="{00000000-0005-0000-0000-0000DB030000}"/>
    <cellStyle name="桁区切り 5 3" xfId="1636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7" xr:uid="{00000000-0005-0000-0000-0000E1030000}"/>
    <cellStyle name="桁区切り 9 2" xfId="1638" xr:uid="{00000000-0005-0000-0000-0000E2030000}"/>
    <cellStyle name="桁区切り 9 2 2" xfId="1639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40" xr:uid="{00000000-0005-0000-0000-00005E040000}"/>
    <cellStyle name="集計 2 2 4 2" xfId="1641" xr:uid="{00000000-0005-0000-0000-00005F040000}"/>
    <cellStyle name="集計 2 2 5" xfId="1642" xr:uid="{00000000-0005-0000-0000-000060040000}"/>
    <cellStyle name="集計 2 2 5 2" xfId="1643" xr:uid="{00000000-0005-0000-0000-000061040000}"/>
    <cellStyle name="集計 2 2 6" xfId="1644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5" xr:uid="{00000000-0005-0000-0000-000070040000}"/>
    <cellStyle name="集計 3 4 2" xfId="1646" xr:uid="{00000000-0005-0000-0000-000071040000}"/>
    <cellStyle name="集計 3 5" xfId="1647" xr:uid="{00000000-0005-0000-0000-000072040000}"/>
    <cellStyle name="集計 3 5 2" xfId="1648" xr:uid="{00000000-0005-0000-0000-000073040000}"/>
    <cellStyle name="集計 3 6" xfId="1649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50" xr:uid="{00000000-0005-0000-0000-00007C040000}"/>
    <cellStyle name="集計 4 4 2" xfId="1651" xr:uid="{00000000-0005-0000-0000-00007D040000}"/>
    <cellStyle name="集計 4 5" xfId="1652" xr:uid="{00000000-0005-0000-0000-00007E040000}"/>
    <cellStyle name="集計 4 5 2" xfId="1653" xr:uid="{00000000-0005-0000-0000-00007F040000}"/>
    <cellStyle name="集計 4 6" xfId="1654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5" xr:uid="{00000000-0005-0000-0000-000098040000}"/>
    <cellStyle name="出力 2 2 4 2" xfId="1656" xr:uid="{00000000-0005-0000-0000-000099040000}"/>
    <cellStyle name="出力 2 2 5" xfId="1657" xr:uid="{00000000-0005-0000-0000-00009A040000}"/>
    <cellStyle name="出力 2 2 5 2" xfId="1658" xr:uid="{00000000-0005-0000-0000-00009B040000}"/>
    <cellStyle name="出力 2 2 6" xfId="1659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60" xr:uid="{00000000-0005-0000-0000-0000AA040000}"/>
    <cellStyle name="出力 3 4 2" xfId="1661" xr:uid="{00000000-0005-0000-0000-0000AB040000}"/>
    <cellStyle name="出力 3 5" xfId="1662" xr:uid="{00000000-0005-0000-0000-0000AC040000}"/>
    <cellStyle name="出力 3 5 2" xfId="1663" xr:uid="{00000000-0005-0000-0000-0000AD040000}"/>
    <cellStyle name="出力 3 6" xfId="1664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5" xr:uid="{00000000-0005-0000-0000-0000B6040000}"/>
    <cellStyle name="出力 4 4 2" xfId="1666" xr:uid="{00000000-0005-0000-0000-0000B7040000}"/>
    <cellStyle name="出力 4 5" xfId="1667" xr:uid="{00000000-0005-0000-0000-0000B8040000}"/>
    <cellStyle name="出力 4 5 2" xfId="1668" xr:uid="{00000000-0005-0000-0000-0000B9040000}"/>
    <cellStyle name="出力 4 6" xfId="1669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70" xr:uid="{00000000-0005-0000-0000-0000EF040000}"/>
    <cellStyle name="入力 2 2 4 2" xfId="1671" xr:uid="{00000000-0005-0000-0000-0000F0040000}"/>
    <cellStyle name="入力 2 2 5" xfId="1672" xr:uid="{00000000-0005-0000-0000-0000F1040000}"/>
    <cellStyle name="入力 2 2 6" xfId="1673" xr:uid="{00000000-0005-0000-0000-0000F2040000}"/>
    <cellStyle name="入力 2 2 6 2" xfId="1674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5" xr:uid="{00000000-0005-0000-0000-000001050000}"/>
    <cellStyle name="入力 3 4 2" xfId="1676" xr:uid="{00000000-0005-0000-0000-000002050000}"/>
    <cellStyle name="入力 3 5" xfId="1677" xr:uid="{00000000-0005-0000-0000-000003050000}"/>
    <cellStyle name="入力 3 6" xfId="1678" xr:uid="{00000000-0005-0000-0000-000004050000}"/>
    <cellStyle name="入力 3 6 2" xfId="1679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80" xr:uid="{00000000-0005-0000-0000-00000D050000}"/>
    <cellStyle name="入力 4 4 2" xfId="1681" xr:uid="{00000000-0005-0000-0000-00000E050000}"/>
    <cellStyle name="入力 4 5" xfId="1682" xr:uid="{00000000-0005-0000-0000-00000F050000}"/>
    <cellStyle name="入力 4 6" xfId="1683" xr:uid="{00000000-0005-0000-0000-000010050000}"/>
    <cellStyle name="入力 4 6 2" xfId="1684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5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686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7" xr:uid="{00000000-0005-0000-0000-0000B3050000}"/>
    <cellStyle name="標準 2 26 2" xfId="1688" xr:uid="{00000000-0005-0000-0000-0000B4050000}"/>
    <cellStyle name="標準 2 26 3" xfId="1689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90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91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92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69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69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5" xr:uid="{00000000-0005-0000-0000-000057060000}"/>
    <cellStyle name="標準 3 2 2 2 2" xfId="1696" xr:uid="{00000000-0005-0000-0000-000058060000}"/>
    <cellStyle name="標準 3 2 2 2 2 2" xfId="1697" xr:uid="{00000000-0005-0000-0000-000059060000}"/>
    <cellStyle name="標準 3 2 2 2 3" xfId="1698" xr:uid="{00000000-0005-0000-0000-00005A060000}"/>
    <cellStyle name="標準 3 2 2 3" xfId="1699" xr:uid="{00000000-0005-0000-0000-00005B060000}"/>
    <cellStyle name="標準 3 2 2 4" xfId="1700" xr:uid="{00000000-0005-0000-0000-00005C060000}"/>
    <cellStyle name="標準 3 2 2 5" xfId="1701" xr:uid="{00000000-0005-0000-0000-00005D060000}"/>
    <cellStyle name="標準 3 2 3" xfId="1702" xr:uid="{00000000-0005-0000-0000-00005E060000}"/>
    <cellStyle name="標準 3 2 3 2" xfId="1703" xr:uid="{00000000-0005-0000-0000-00005F060000}"/>
    <cellStyle name="標準 3 2 3 2 2" xfId="1704" xr:uid="{00000000-0005-0000-0000-000060060000}"/>
    <cellStyle name="標準 3 2 3 2 2 2" xfId="1705" xr:uid="{00000000-0005-0000-0000-000061060000}"/>
    <cellStyle name="標準 3 2 3 3" xfId="1706" xr:uid="{00000000-0005-0000-0000-000062060000}"/>
    <cellStyle name="標準 3 2 3 3 2" xfId="1707" xr:uid="{00000000-0005-0000-0000-000063060000}"/>
    <cellStyle name="標準 3 2 3 4" xfId="1708" xr:uid="{00000000-0005-0000-0000-000064060000}"/>
    <cellStyle name="標準 3 2 4" xfId="1709" xr:uid="{00000000-0005-0000-0000-000065060000}"/>
    <cellStyle name="標準 3 2 5" xfId="1710" xr:uid="{00000000-0005-0000-0000-000066060000}"/>
    <cellStyle name="標準 3 2 5 2" xfId="1711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12" xr:uid="{00000000-0005-0000-0000-000073060000}"/>
    <cellStyle name="標準 3 3 2 2" xfId="1713" xr:uid="{00000000-0005-0000-0000-000074060000}"/>
    <cellStyle name="標準 3 3 3" xfId="1714" xr:uid="{00000000-0005-0000-0000-000075060000}"/>
    <cellStyle name="標準 3 3 3 2" xfId="1715" xr:uid="{00000000-0005-0000-0000-000076060000}"/>
    <cellStyle name="標準 3 3 4" xfId="1716" xr:uid="{00000000-0005-0000-0000-000077060000}"/>
    <cellStyle name="標準 3 4" xfId="1322" xr:uid="{00000000-0005-0000-0000-000078060000}"/>
    <cellStyle name="標準 3 4 2" xfId="1717" xr:uid="{00000000-0005-0000-0000-000079060000}"/>
    <cellStyle name="標準 3 5" xfId="1323" xr:uid="{00000000-0005-0000-0000-00007A060000}"/>
    <cellStyle name="標準 3 5 2" xfId="1718" xr:uid="{00000000-0005-0000-0000-00007B060000}"/>
    <cellStyle name="標準 3 6" xfId="1324" xr:uid="{00000000-0005-0000-0000-00007C060000}"/>
    <cellStyle name="標準 3 6 2" xfId="1719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20" xr:uid="{00000000-0005-0000-0000-000084060000}"/>
    <cellStyle name="標準 4 2 3" xfId="1721" xr:uid="{00000000-0005-0000-0000-000085060000}"/>
    <cellStyle name="標準 4 2 3 2" xfId="1722" xr:uid="{00000000-0005-0000-0000-000086060000}"/>
    <cellStyle name="標準 4 2 4" xfId="1723" xr:uid="{00000000-0005-0000-0000-000087060000}"/>
    <cellStyle name="標準 4 3" xfId="1331" xr:uid="{00000000-0005-0000-0000-000088060000}"/>
    <cellStyle name="標準 4 3 2" xfId="1724" xr:uid="{00000000-0005-0000-0000-000089060000}"/>
    <cellStyle name="標準 4 3 2 2" xfId="1725" xr:uid="{00000000-0005-0000-0000-00008A060000}"/>
    <cellStyle name="標準 4 3 3" xfId="1726" xr:uid="{00000000-0005-0000-0000-00008B060000}"/>
    <cellStyle name="標準 4 3 3 2" xfId="1727" xr:uid="{00000000-0005-0000-0000-00008C060000}"/>
    <cellStyle name="標準 4 3 4" xfId="1728" xr:uid="{00000000-0005-0000-0000-00008D060000}"/>
    <cellStyle name="標準 4 3 5" xfId="1729" xr:uid="{00000000-0005-0000-0000-00008E060000}"/>
    <cellStyle name="標準 4 3 5 2" xfId="1730" xr:uid="{00000000-0005-0000-0000-00008F060000}"/>
    <cellStyle name="標準 4 4" xfId="1332" xr:uid="{00000000-0005-0000-0000-000090060000}"/>
    <cellStyle name="標準 4 4 2" xfId="1731" xr:uid="{00000000-0005-0000-0000-000091060000}"/>
    <cellStyle name="標準 4 5" xfId="1333" xr:uid="{00000000-0005-0000-0000-000092060000}"/>
    <cellStyle name="標準 4 5 2" xfId="1732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33" xr:uid="{00000000-0005-0000-0000-000096060000}"/>
    <cellStyle name="標準 5 2 2 2" xfId="1734" xr:uid="{00000000-0005-0000-0000-000097060000}"/>
    <cellStyle name="標準 5 2 3" xfId="1735" xr:uid="{00000000-0005-0000-0000-000098060000}"/>
    <cellStyle name="標準 5 3" xfId="1736" xr:uid="{00000000-0005-0000-0000-000099060000}"/>
    <cellStyle name="標準 5 3 2" xfId="1737" xr:uid="{00000000-0005-0000-0000-00009A060000}"/>
    <cellStyle name="標準 5 4" xfId="1738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9" xr:uid="{00000000-0005-0000-0000-0000A0060000}"/>
    <cellStyle name="標準 6 3" xfId="1340" xr:uid="{00000000-0005-0000-0000-0000A1060000}"/>
    <cellStyle name="標準 6 3 2" xfId="1740" xr:uid="{00000000-0005-0000-0000-0000A2060000}"/>
    <cellStyle name="標準 6 3 3" xfId="1741" xr:uid="{00000000-0005-0000-0000-0000A3060000}"/>
    <cellStyle name="標準 6 3 3 2" xfId="1742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43" xr:uid="{00000000-0005-0000-0000-0000B5060000}"/>
    <cellStyle name="良い" xfId="1745" builtinId="26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44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2">
    <dxf>
      <fill>
        <patternFill>
          <bgColor rgb="FFFAA0A0"/>
        </patternFill>
      </fill>
    </dxf>
    <dxf>
      <fill>
        <patternFill>
          <bgColor rgb="FFFAA0A0"/>
        </patternFill>
      </fill>
    </dxf>
  </dxfs>
  <tableStyles count="0" defaultTableStyle="TableStyleMedium2" defaultPivotStyle="PivotStyleLight16"/>
  <colors>
    <mruColors>
      <color rgb="FFFAA0A0"/>
      <color rgb="FFC8C8FA"/>
      <color rgb="FFFFCCCC"/>
      <color rgb="FFFFC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9407769756184382E-2"/>
          <c:w val="0.78938381642512079"/>
          <c:h val="0.893012233153292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'14市町別_医療費'!$D$43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'14市町別_医療費'!$D$45:$D$59</c:f>
              <c:numCache>
                <c:formatCode>General</c:formatCode>
                <c:ptCount val="15"/>
                <c:pt idx="0">
                  <c:v>914091.42398767883</c:v>
                </c:pt>
                <c:pt idx="1">
                  <c:v>873821.72489082965</c:v>
                </c:pt>
                <c:pt idx="2">
                  <c:v>919418.94744131295</c:v>
                </c:pt>
                <c:pt idx="3">
                  <c:v>913201.54981549818</c:v>
                </c:pt>
                <c:pt idx="4">
                  <c:v>899927.80227596022</c:v>
                </c:pt>
                <c:pt idx="5">
                  <c:v>890565.65964477486</c:v>
                </c:pt>
                <c:pt idx="6">
                  <c:v>903303.59845079191</c:v>
                </c:pt>
                <c:pt idx="7">
                  <c:v>884562.64132470626</c:v>
                </c:pt>
                <c:pt idx="8">
                  <c:v>930519.10273817601</c:v>
                </c:pt>
                <c:pt idx="9">
                  <c:v>918896.62387676514</c:v>
                </c:pt>
                <c:pt idx="10">
                  <c:v>884722.07492795389</c:v>
                </c:pt>
                <c:pt idx="11">
                  <c:v>902563.62606232299</c:v>
                </c:pt>
                <c:pt idx="12">
                  <c:v>912683.55817875208</c:v>
                </c:pt>
                <c:pt idx="13">
                  <c:v>991143.11796942598</c:v>
                </c:pt>
                <c:pt idx="14">
                  <c:v>882614.31964306522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697D-43CF-B600-5E175A9AA9EB}"/>
            </c:ext>
          </c:extLst>
        </c:ser>
        <c:ser>
          <c:idx val="1"/>
          <c:order val="1"/>
          <c:tx>
            <c:strRef>
              <c:f>'14市町別_医療費'!$E$43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'14市町別_医療費'!$E$45:$E$59</c:f>
              <c:numCache>
                <c:formatCode>General</c:formatCode>
                <c:ptCount val="15"/>
                <c:pt idx="0">
                  <c:v>881588.39063390763</c:v>
                </c:pt>
                <c:pt idx="1">
                  <c:v>851838.17842443555</c:v>
                </c:pt>
                <c:pt idx="2">
                  <c:v>912741.47118597361</c:v>
                </c:pt>
                <c:pt idx="3">
                  <c:v>843373.47955176712</c:v>
                </c:pt>
                <c:pt idx="4">
                  <c:v>899117.90243522916</c:v>
                </c:pt>
                <c:pt idx="5">
                  <c:v>852049.03395942086</c:v>
                </c:pt>
                <c:pt idx="6">
                  <c:v>868670.9117788627</c:v>
                </c:pt>
                <c:pt idx="7">
                  <c:v>868319.52380952379</c:v>
                </c:pt>
                <c:pt idx="8">
                  <c:v>887554.898853675</c:v>
                </c:pt>
                <c:pt idx="9">
                  <c:v>870287.08067385165</c:v>
                </c:pt>
                <c:pt idx="10">
                  <c:v>914231.68011390604</c:v>
                </c:pt>
                <c:pt idx="11">
                  <c:v>872030.37504381349</c:v>
                </c:pt>
                <c:pt idx="12">
                  <c:v>871431.14406779665</c:v>
                </c:pt>
                <c:pt idx="13">
                  <c:v>931101.47235749068</c:v>
                </c:pt>
                <c:pt idx="14">
                  <c:v>858076.51214747573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697D-43CF-B600-5E175A9AA9EB}"/>
            </c:ext>
          </c:extLst>
        </c:ser>
        <c:ser>
          <c:idx val="2"/>
          <c:order val="2"/>
          <c:tx>
            <c:strRef>
              <c:f>'14市町別_医療費'!$F$43</c:f>
              <c:strCache>
                <c:ptCount val="1"/>
                <c:pt idx="0">
                  <c:v>令和3年度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'14市町別_医療費'!$F$45:$F$59</c:f>
              <c:numCache>
                <c:formatCode>General</c:formatCode>
                <c:ptCount val="15"/>
                <c:pt idx="0">
                  <c:v>861279.95076035801</c:v>
                </c:pt>
                <c:pt idx="1">
                  <c:v>839120.83557707537</c:v>
                </c:pt>
                <c:pt idx="2">
                  <c:v>906586.10041334818</c:v>
                </c:pt>
                <c:pt idx="3">
                  <c:v>850263.24068927183</c:v>
                </c:pt>
                <c:pt idx="4">
                  <c:v>903973.86368816963</c:v>
                </c:pt>
                <c:pt idx="5">
                  <c:v>847923.92673936021</c:v>
                </c:pt>
                <c:pt idx="6">
                  <c:v>874383.65214477212</c:v>
                </c:pt>
                <c:pt idx="7">
                  <c:v>849836.30068646232</c:v>
                </c:pt>
                <c:pt idx="8">
                  <c:v>898439.25934017915</c:v>
                </c:pt>
                <c:pt idx="9">
                  <c:v>879583.87263339071</c:v>
                </c:pt>
                <c:pt idx="10">
                  <c:v>889511.58474965545</c:v>
                </c:pt>
                <c:pt idx="11">
                  <c:v>860511.52240848448</c:v>
                </c:pt>
                <c:pt idx="12">
                  <c:v>845539.50461796811</c:v>
                </c:pt>
                <c:pt idx="13">
                  <c:v>921286.57710607338</c:v>
                </c:pt>
                <c:pt idx="14">
                  <c:v>848405.77066251263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697D-43CF-B600-5E175A9AA9EB}"/>
            </c:ext>
          </c:extLst>
        </c:ser>
        <c:ser>
          <c:idx val="3"/>
          <c:order val="3"/>
          <c:tx>
            <c:strRef>
              <c:f>'14市町別_医療費'!$G$43:$G$44</c:f>
              <c:strCache>
                <c:ptCount val="2"/>
                <c:pt idx="0">
                  <c:v>令和4年度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'14市町別_医療費'!$G$45:$G$59</c:f>
              <c:numCache>
                <c:formatCode>General</c:formatCode>
                <c:ptCount val="15"/>
                <c:pt idx="0">
                  <c:v>864509.93406208418</c:v>
                </c:pt>
                <c:pt idx="1">
                  <c:v>843421.52734888776</c:v>
                </c:pt>
                <c:pt idx="2">
                  <c:v>907561.62833397754</c:v>
                </c:pt>
                <c:pt idx="3">
                  <c:v>900440.96358987922</c:v>
                </c:pt>
                <c:pt idx="4">
                  <c:v>905002.3839370308</c:v>
                </c:pt>
                <c:pt idx="5">
                  <c:v>835926.60603264032</c:v>
                </c:pt>
                <c:pt idx="6">
                  <c:v>889812.06810790126</c:v>
                </c:pt>
                <c:pt idx="7">
                  <c:v>852494.98828604363</c:v>
                </c:pt>
                <c:pt idx="8">
                  <c:v>901391.88202247187</c:v>
                </c:pt>
                <c:pt idx="9">
                  <c:v>861054.05255613953</c:v>
                </c:pt>
                <c:pt idx="10">
                  <c:v>831727.71153003071</c:v>
                </c:pt>
                <c:pt idx="11">
                  <c:v>945510.9203655353</c:v>
                </c:pt>
                <c:pt idx="12">
                  <c:v>869273.54943273903</c:v>
                </c:pt>
                <c:pt idx="13">
                  <c:v>906362.99679487175</c:v>
                </c:pt>
                <c:pt idx="14">
                  <c:v>855816.27430789603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6-4F22-AF4E-AAC7823CB584}"/>
            </c:ext>
          </c:extLst>
        </c:ser>
        <c:ser>
          <c:idx val="4"/>
          <c:order val="4"/>
          <c:tx>
            <c:strRef>
              <c:f>'14市町別_医療費'!$H$43:$H$44</c:f>
              <c:strCache>
                <c:ptCount val="2"/>
                <c:pt idx="0">
                  <c:v>令和5年度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'14市町別_医療費'!$H$45:$H$59</c:f>
              <c:numCache>
                <c:formatCode>General</c:formatCode>
                <c:ptCount val="15"/>
                <c:pt idx="0">
                  <c:v>877393.58871038561</c:v>
                </c:pt>
                <c:pt idx="1">
                  <c:v>848837.49545637099</c:v>
                </c:pt>
                <c:pt idx="2">
                  <c:v>910281.912281784</c:v>
                </c:pt>
                <c:pt idx="3">
                  <c:v>857633.02082462155</c:v>
                </c:pt>
                <c:pt idx="4">
                  <c:v>912541.62228109315</c:v>
                </c:pt>
                <c:pt idx="5">
                  <c:v>844258.06807452277</c:v>
                </c:pt>
                <c:pt idx="6">
                  <c:v>899999.63751226699</c:v>
                </c:pt>
                <c:pt idx="7">
                  <c:v>853852.30658975709</c:v>
                </c:pt>
                <c:pt idx="8">
                  <c:v>862165.7985208875</c:v>
                </c:pt>
                <c:pt idx="9">
                  <c:v>843459.08941605838</c:v>
                </c:pt>
                <c:pt idx="10">
                  <c:v>866053.28952772077</c:v>
                </c:pt>
                <c:pt idx="11">
                  <c:v>851709.01892744482</c:v>
                </c:pt>
                <c:pt idx="12">
                  <c:v>864966.56658968434</c:v>
                </c:pt>
                <c:pt idx="13">
                  <c:v>902427.91452111222</c:v>
                </c:pt>
                <c:pt idx="14">
                  <c:v>864239.9244700399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6-49E6-879B-669B5F810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124816446402365"/>
              <c:y val="3.14945826903292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7894272"/>
        <c:crosses val="autoZero"/>
        <c:crossBetween val="between"/>
      </c:valAx>
      <c:spPr>
        <a:solidFill>
          <a:schemeClr val="bg1"/>
        </a:solidFill>
        <a:ln>
          <a:solidFill>
            <a:srgbClr val="7F7F7F"/>
          </a:solidFill>
        </a:ln>
        <a:effectLst/>
      </c:spPr>
    </c:plotArea>
    <c:legend>
      <c:legendPos val="r"/>
      <c:layout>
        <c:manualLayout>
          <c:xMode val="edge"/>
          <c:yMode val="edge"/>
          <c:x val="0.1818518110621635"/>
          <c:y val="1.7704555684156378E-2"/>
          <c:w val="0.63406754772393537"/>
          <c:h val="2.6029610339506171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7F7F7F"/>
      </a:solidFill>
      <a:prstDash val="solid"/>
      <a:round/>
    </a:ln>
    <a:effectLst/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9407769756184382E-2"/>
          <c:w val="0.78938381642512079"/>
          <c:h val="0.893012233153292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'14市町別_医療費'!$J$43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'14市町別_医療費'!$J$45:$J$59</c:f>
              <c:numCache>
                <c:formatCode>General</c:formatCode>
                <c:ptCount val="15"/>
                <c:pt idx="0">
                  <c:v>34432.757060206401</c:v>
                </c:pt>
                <c:pt idx="1">
                  <c:v>35485.841255951236</c:v>
                </c:pt>
                <c:pt idx="2">
                  <c:v>40097.573336997601</c:v>
                </c:pt>
                <c:pt idx="3">
                  <c:v>32766.614960070245</c:v>
                </c:pt>
                <c:pt idx="4">
                  <c:v>37297.300587576392</c:v>
                </c:pt>
                <c:pt idx="5">
                  <c:v>34879.829606917105</c:v>
                </c:pt>
                <c:pt idx="6">
                  <c:v>36269.707445626816</c:v>
                </c:pt>
                <c:pt idx="7">
                  <c:v>37352.058788636998</c:v>
                </c:pt>
                <c:pt idx="8">
                  <c:v>35799.946151602613</c:v>
                </c:pt>
                <c:pt idx="9">
                  <c:v>39336.738792949487</c:v>
                </c:pt>
                <c:pt idx="10">
                  <c:v>44215.928370820227</c:v>
                </c:pt>
                <c:pt idx="11">
                  <c:v>35696.534879486855</c:v>
                </c:pt>
                <c:pt idx="12">
                  <c:v>36471.670204521717</c:v>
                </c:pt>
                <c:pt idx="13">
                  <c:v>39999.222316637373</c:v>
                </c:pt>
                <c:pt idx="14">
                  <c:v>33813.295527649447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1-4935-936A-E3B587980AE1}"/>
            </c:ext>
          </c:extLst>
        </c:ser>
        <c:ser>
          <c:idx val="1"/>
          <c:order val="1"/>
          <c:tx>
            <c:strRef>
              <c:f>'14市町別_医療費'!$K$43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'14市町別_医療費'!$K$45:$K$59</c:f>
              <c:numCache>
                <c:formatCode>General</c:formatCode>
                <c:ptCount val="15"/>
                <c:pt idx="0">
                  <c:v>34600.248491330312</c:v>
                </c:pt>
                <c:pt idx="1">
                  <c:v>36099.590318052753</c:v>
                </c:pt>
                <c:pt idx="2">
                  <c:v>41456.313382584398</c:v>
                </c:pt>
                <c:pt idx="3">
                  <c:v>31519.262708770322</c:v>
                </c:pt>
                <c:pt idx="4">
                  <c:v>39461.846890376954</c:v>
                </c:pt>
                <c:pt idx="5">
                  <c:v>34920.034673168986</c:v>
                </c:pt>
                <c:pt idx="6">
                  <c:v>36320.221576942429</c:v>
                </c:pt>
                <c:pt idx="7">
                  <c:v>38714.95507801263</c:v>
                </c:pt>
                <c:pt idx="8">
                  <c:v>35895.113924050631</c:v>
                </c:pt>
                <c:pt idx="9">
                  <c:v>38664.771377037294</c:v>
                </c:pt>
                <c:pt idx="10">
                  <c:v>48083.825915478898</c:v>
                </c:pt>
                <c:pt idx="11">
                  <c:v>36372.845906432747</c:v>
                </c:pt>
                <c:pt idx="12">
                  <c:v>35842.6138938269</c:v>
                </c:pt>
                <c:pt idx="13">
                  <c:v>39057.884213308978</c:v>
                </c:pt>
                <c:pt idx="14">
                  <c:v>34204.016912108687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1-4935-936A-E3B587980AE1}"/>
            </c:ext>
          </c:extLst>
        </c:ser>
        <c:ser>
          <c:idx val="2"/>
          <c:order val="2"/>
          <c:tx>
            <c:strRef>
              <c:f>'14市町別_医療費'!$L$43</c:f>
              <c:strCache>
                <c:ptCount val="1"/>
                <c:pt idx="0">
                  <c:v>令和3年度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'14市町別_医療費'!$L$45:$L$59</c:f>
              <c:numCache>
                <c:formatCode>General</c:formatCode>
                <c:ptCount val="15"/>
                <c:pt idx="0">
                  <c:v>33825.165160532248</c:v>
                </c:pt>
                <c:pt idx="1">
                  <c:v>35440.980699519001</c:v>
                </c:pt>
                <c:pt idx="2">
                  <c:v>40915.275902600311</c:v>
                </c:pt>
                <c:pt idx="3">
                  <c:v>31814.244433736945</c:v>
                </c:pt>
                <c:pt idx="4">
                  <c:v>39603.868177959754</c:v>
                </c:pt>
                <c:pt idx="5">
                  <c:v>34474.441844086097</c:v>
                </c:pt>
                <c:pt idx="6">
                  <c:v>36295.00523038744</c:v>
                </c:pt>
                <c:pt idx="7">
                  <c:v>38076.18698076297</c:v>
                </c:pt>
                <c:pt idx="8">
                  <c:v>36473.557145201274</c:v>
                </c:pt>
                <c:pt idx="9">
                  <c:v>38810.31369360596</c:v>
                </c:pt>
                <c:pt idx="10">
                  <c:v>48343.986419013381</c:v>
                </c:pt>
                <c:pt idx="11">
                  <c:v>35972.586310460225</c:v>
                </c:pt>
                <c:pt idx="12">
                  <c:v>35244.375809330486</c:v>
                </c:pt>
                <c:pt idx="13">
                  <c:v>38422.786207862548</c:v>
                </c:pt>
                <c:pt idx="14">
                  <c:v>33739.02113524676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21-4935-936A-E3B587980AE1}"/>
            </c:ext>
          </c:extLst>
        </c:ser>
        <c:ser>
          <c:idx val="3"/>
          <c:order val="3"/>
          <c:tx>
            <c:strRef>
              <c:f>'14市町別_医療費'!$M$43:$M$44</c:f>
              <c:strCache>
                <c:ptCount val="2"/>
                <c:pt idx="0">
                  <c:v>令和4年度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'14市町別_医療費'!$M$45:$M$59</c:f>
              <c:numCache>
                <c:formatCode>General</c:formatCode>
                <c:ptCount val="15"/>
                <c:pt idx="0">
                  <c:v>33908.342300120326</c:v>
                </c:pt>
                <c:pt idx="1">
                  <c:v>35501.159285591784</c:v>
                </c:pt>
                <c:pt idx="2">
                  <c:v>40737.445474893291</c:v>
                </c:pt>
                <c:pt idx="3">
                  <c:v>33783.065801833749</c:v>
                </c:pt>
                <c:pt idx="4">
                  <c:v>39634.908968458149</c:v>
                </c:pt>
                <c:pt idx="5">
                  <c:v>33751.695355185897</c:v>
                </c:pt>
                <c:pt idx="6">
                  <c:v>36637.520027938022</c:v>
                </c:pt>
                <c:pt idx="7">
                  <c:v>38180.868846151927</c:v>
                </c:pt>
                <c:pt idx="8">
                  <c:v>36742.202493532932</c:v>
                </c:pt>
                <c:pt idx="9">
                  <c:v>38283.620721153231</c:v>
                </c:pt>
                <c:pt idx="10">
                  <c:v>45656.653189902056</c:v>
                </c:pt>
                <c:pt idx="11">
                  <c:v>39715.476866132019</c:v>
                </c:pt>
                <c:pt idx="12">
                  <c:v>35917.748535074505</c:v>
                </c:pt>
                <c:pt idx="13">
                  <c:v>37982.81931028307</c:v>
                </c:pt>
                <c:pt idx="14">
                  <c:v>33912.728237244854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8C-48E6-AE36-E6FD5C576B4B}"/>
            </c:ext>
          </c:extLst>
        </c:ser>
        <c:ser>
          <c:idx val="4"/>
          <c:order val="4"/>
          <c:tx>
            <c:strRef>
              <c:f>'14市町別_医療費'!$N$43:$N$44</c:f>
              <c:strCache>
                <c:ptCount val="2"/>
                <c:pt idx="0">
                  <c:v>令和5年度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'14市町別_医療費'!$N$45:$N$59</c:f>
              <c:numCache>
                <c:formatCode>General</c:formatCode>
                <c:ptCount val="15"/>
                <c:pt idx="0">
                  <c:v>34527.79667756163</c:v>
                </c:pt>
                <c:pt idx="1">
                  <c:v>35704.676532500787</c:v>
                </c:pt>
                <c:pt idx="2">
                  <c:v>40824.593609857715</c:v>
                </c:pt>
                <c:pt idx="3">
                  <c:v>32472.191355288156</c:v>
                </c:pt>
                <c:pt idx="4">
                  <c:v>40004.208488308483</c:v>
                </c:pt>
                <c:pt idx="5">
                  <c:v>34105.098235308891</c:v>
                </c:pt>
                <c:pt idx="6">
                  <c:v>37205.607847015155</c:v>
                </c:pt>
                <c:pt idx="7">
                  <c:v>38166.773806919402</c:v>
                </c:pt>
                <c:pt idx="8">
                  <c:v>35489.678212934014</c:v>
                </c:pt>
                <c:pt idx="9">
                  <c:v>37783.701811463885</c:v>
                </c:pt>
                <c:pt idx="10">
                  <c:v>47124.910837988828</c:v>
                </c:pt>
                <c:pt idx="11">
                  <c:v>35367.47389931752</c:v>
                </c:pt>
                <c:pt idx="12">
                  <c:v>37171.785820623947</c:v>
                </c:pt>
                <c:pt idx="13">
                  <c:v>38057.612760320531</c:v>
                </c:pt>
                <c:pt idx="14">
                  <c:v>34268.069519770448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1-45C6-8A29-2BE23BBD4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124816446402365"/>
              <c:y val="3.14945826903292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7894272"/>
        <c:crosses val="autoZero"/>
        <c:crossBetween val="between"/>
      </c:valAx>
      <c:spPr>
        <a:solidFill>
          <a:schemeClr val="bg1"/>
        </a:solidFill>
        <a:ln>
          <a:solidFill>
            <a:srgbClr val="7F7F7F"/>
          </a:solidFill>
        </a:ln>
        <a:effectLst/>
      </c:spPr>
    </c:plotArea>
    <c:legend>
      <c:legendPos val="r"/>
      <c:layout>
        <c:manualLayout>
          <c:xMode val="edge"/>
          <c:yMode val="edge"/>
          <c:x val="0.15387824278022516"/>
          <c:y val="2.0766862782921808E-2"/>
          <c:w val="0.68690651003426328"/>
          <c:h val="2.398807227366255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7F7F7F"/>
      </a:solidFill>
      <a:prstDash val="solid"/>
      <a:round/>
    </a:ln>
    <a:effectLst/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9407769756184382E-2"/>
          <c:w val="0.78938381642512079"/>
          <c:h val="0.893012233153292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'14市町別_医療費'!$O$43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'14市町別_医療費'!$O$45:$O$59</c:f>
              <c:numCache>
                <c:formatCode>General</c:formatCode>
                <c:ptCount val="15"/>
                <c:pt idx="0">
                  <c:v>26.547145858502436</c:v>
                </c:pt>
                <c:pt idx="1">
                  <c:v>24.624517665740374</c:v>
                </c:pt>
                <c:pt idx="2">
                  <c:v>22.929540890520048</c:v>
                </c:pt>
                <c:pt idx="3">
                  <c:v>27.869877646144882</c:v>
                </c:pt>
                <c:pt idx="4">
                  <c:v>24.128496917970601</c:v>
                </c:pt>
                <c:pt idx="5">
                  <c:v>25.532397081095965</c:v>
                </c:pt>
                <c:pt idx="6">
                  <c:v>24.905180164603362</c:v>
                </c:pt>
                <c:pt idx="7">
                  <c:v>23.681764004767579</c:v>
                </c:pt>
                <c:pt idx="8">
                  <c:v>25.992192803801764</c:v>
                </c:pt>
                <c:pt idx="9">
                  <c:v>23.359756097560975</c:v>
                </c:pt>
                <c:pt idx="10">
                  <c:v>20.009125840537944</c:v>
                </c:pt>
                <c:pt idx="11">
                  <c:v>25.284348441926344</c:v>
                </c:pt>
                <c:pt idx="12">
                  <c:v>25.024451939291737</c:v>
                </c:pt>
                <c:pt idx="13">
                  <c:v>24.779059705797518</c:v>
                </c:pt>
                <c:pt idx="14">
                  <c:v>26.102582013082497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5-45BB-971B-BA0EC14E79C2}"/>
            </c:ext>
          </c:extLst>
        </c:ser>
        <c:ser>
          <c:idx val="1"/>
          <c:order val="1"/>
          <c:tx>
            <c:strRef>
              <c:f>'14市町別_医療費'!$P$43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'14市町別_医療費'!$P$45:$P$59</c:f>
              <c:numCache>
                <c:formatCode>General</c:formatCode>
                <c:ptCount val="15"/>
                <c:pt idx="0">
                  <c:v>25.479250267662231</c:v>
                </c:pt>
                <c:pt idx="1">
                  <c:v>23.59689323118015</c:v>
                </c:pt>
                <c:pt idx="2">
                  <c:v>22.016947401054047</c:v>
                </c:pt>
                <c:pt idx="3">
                  <c:v>26.757398716598026</c:v>
                </c:pt>
                <c:pt idx="4">
                  <c:v>22.784486112191708</c:v>
                </c:pt>
                <c:pt idx="5">
                  <c:v>24.400005381841666</c:v>
                </c:pt>
                <c:pt idx="6">
                  <c:v>23.917004744550642</c:v>
                </c:pt>
                <c:pt idx="7">
                  <c:v>22.428529803529802</c:v>
                </c:pt>
                <c:pt idx="8">
                  <c:v>24.726342998426613</c:v>
                </c:pt>
                <c:pt idx="9">
                  <c:v>22.508527780684314</c:v>
                </c:pt>
                <c:pt idx="10">
                  <c:v>19.013289036544851</c:v>
                </c:pt>
                <c:pt idx="11">
                  <c:v>23.974763406940063</c:v>
                </c:pt>
                <c:pt idx="12">
                  <c:v>24.312711864406779</c:v>
                </c:pt>
                <c:pt idx="13">
                  <c:v>23.839014608994557</c:v>
                </c:pt>
                <c:pt idx="14">
                  <c:v>25.087009936651771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5-45BB-971B-BA0EC14E79C2}"/>
            </c:ext>
          </c:extLst>
        </c:ser>
        <c:ser>
          <c:idx val="2"/>
          <c:order val="2"/>
          <c:tx>
            <c:strRef>
              <c:f>'14市町別_医療費'!$Q$43</c:f>
              <c:strCache>
                <c:ptCount val="1"/>
                <c:pt idx="0">
                  <c:v>令和3年度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'14市町別_医療費'!$Q$45:$Q$59</c:f>
              <c:numCache>
                <c:formatCode>General</c:formatCode>
                <c:ptCount val="15"/>
                <c:pt idx="0">
                  <c:v>25.462697570662968</c:v>
                </c:pt>
                <c:pt idx="1">
                  <c:v>23.676569299575387</c:v>
                </c:pt>
                <c:pt idx="2">
                  <c:v>22.157643579661929</c:v>
                </c:pt>
                <c:pt idx="3">
                  <c:v>26.725866221975171</c:v>
                </c:pt>
                <c:pt idx="4">
                  <c:v>22.825393207203099</c:v>
                </c:pt>
                <c:pt idx="5">
                  <c:v>24.5957260330472</c:v>
                </c:pt>
                <c:pt idx="6">
                  <c:v>24.091018766756033</c:v>
                </c:pt>
                <c:pt idx="7">
                  <c:v>22.319364623243935</c:v>
                </c:pt>
                <c:pt idx="8">
                  <c:v>24.632619619838323</c:v>
                </c:pt>
                <c:pt idx="9">
                  <c:v>22.66366305558368</c:v>
                </c:pt>
                <c:pt idx="10">
                  <c:v>18.399632521819019</c:v>
                </c:pt>
                <c:pt idx="11">
                  <c:v>23.921313718782073</c:v>
                </c:pt>
                <c:pt idx="12">
                  <c:v>23.990764063811923</c:v>
                </c:pt>
                <c:pt idx="13">
                  <c:v>23.977609851665267</c:v>
                </c:pt>
                <c:pt idx="14">
                  <c:v>25.146128788431064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5-45BB-971B-BA0EC14E79C2}"/>
            </c:ext>
          </c:extLst>
        </c:ser>
        <c:ser>
          <c:idx val="3"/>
          <c:order val="3"/>
          <c:tx>
            <c:strRef>
              <c:f>'14市町別_医療費'!$R$43:$R$44</c:f>
              <c:strCache>
                <c:ptCount val="2"/>
                <c:pt idx="0">
                  <c:v>令和4年度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'14市町別_医療費'!$R$45:$R$59</c:f>
              <c:numCache>
                <c:formatCode>General</c:formatCode>
                <c:ptCount val="15"/>
                <c:pt idx="0">
                  <c:v>25.495493893814334</c:v>
                </c:pt>
                <c:pt idx="1">
                  <c:v>23.757577057242521</c:v>
                </c:pt>
                <c:pt idx="2">
                  <c:v>22.278314650173947</c:v>
                </c:pt>
                <c:pt idx="3">
                  <c:v>26.653618972053248</c:v>
                </c:pt>
                <c:pt idx="4">
                  <c:v>22.833466948473145</c:v>
                </c:pt>
                <c:pt idx="5">
                  <c:v>24.766951622304255</c:v>
                </c:pt>
                <c:pt idx="6">
                  <c:v>24.286907722721764</c:v>
                </c:pt>
                <c:pt idx="7">
                  <c:v>22.327804841768621</c:v>
                </c:pt>
                <c:pt idx="8">
                  <c:v>24.532875572201416</c:v>
                </c:pt>
                <c:pt idx="9">
                  <c:v>22.491447682752032</c:v>
                </c:pt>
                <c:pt idx="10">
                  <c:v>18.217010083296799</c:v>
                </c:pt>
                <c:pt idx="11">
                  <c:v>23.807114882506529</c:v>
                </c:pt>
                <c:pt idx="12">
                  <c:v>24.201782820097243</c:v>
                </c:pt>
                <c:pt idx="13">
                  <c:v>23.862446581196583</c:v>
                </c:pt>
                <c:pt idx="14">
                  <c:v>25.235842670068362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5-46AA-A3A5-B3B557EDAEBF}"/>
            </c:ext>
          </c:extLst>
        </c:ser>
        <c:ser>
          <c:idx val="4"/>
          <c:order val="4"/>
          <c:tx>
            <c:strRef>
              <c:f>'14市町別_医療費'!$S$43:$S$44</c:f>
              <c:strCache>
                <c:ptCount val="2"/>
                <c:pt idx="0">
                  <c:v>令和5年度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泉大津市</c:v>
                </c:pt>
                <c:pt idx="4">
                  <c:v>貝塚市</c:v>
                </c:pt>
                <c:pt idx="5">
                  <c:v>茨木市</c:v>
                </c:pt>
                <c:pt idx="6">
                  <c:v>泉佐野市</c:v>
                </c:pt>
                <c:pt idx="7">
                  <c:v>和泉市</c:v>
                </c:pt>
                <c:pt idx="8">
                  <c:v>高石市</c:v>
                </c:pt>
                <c:pt idx="9">
                  <c:v>阪南市</c:v>
                </c:pt>
                <c:pt idx="10">
                  <c:v>能勢町</c:v>
                </c:pt>
                <c:pt idx="11">
                  <c:v>忠岡町</c:v>
                </c:pt>
                <c:pt idx="12">
                  <c:v>田尻町</c:v>
                </c:pt>
                <c:pt idx="13">
                  <c:v>岬町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'14市町別_医療費'!$S$45:$S$59</c:f>
              <c:numCache>
                <c:formatCode>General</c:formatCode>
                <c:ptCount val="15"/>
                <c:pt idx="0">
                  <c:v>25.411224379705992</c:v>
                </c:pt>
                <c:pt idx="1">
                  <c:v>23.773846394706929</c:v>
                </c:pt>
                <c:pt idx="2">
                  <c:v>22.297390660662511</c:v>
                </c:pt>
                <c:pt idx="3">
                  <c:v>26.411307184076275</c:v>
                </c:pt>
                <c:pt idx="4">
                  <c:v>22.811140546569995</c:v>
                </c:pt>
                <c:pt idx="5">
                  <c:v>24.754600096722935</c:v>
                </c:pt>
                <c:pt idx="6">
                  <c:v>24.189892051030423</c:v>
                </c:pt>
                <c:pt idx="7">
                  <c:v>22.371613354308689</c:v>
                </c:pt>
                <c:pt idx="8">
                  <c:v>24.293423945632622</c:v>
                </c:pt>
                <c:pt idx="9">
                  <c:v>22.323357664233576</c:v>
                </c:pt>
                <c:pt idx="10">
                  <c:v>18.377823408624231</c:v>
                </c:pt>
                <c:pt idx="11">
                  <c:v>24.081703470031545</c:v>
                </c:pt>
                <c:pt idx="12">
                  <c:v>23.269438029253273</c:v>
                </c:pt>
                <c:pt idx="13">
                  <c:v>23.712152420185376</c:v>
                </c:pt>
                <c:pt idx="14">
                  <c:v>25.219976980945184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1-43B9-96C7-BB4321EB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/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124816446402365"/>
              <c:y val="3.14945826903292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#,##0.0_ 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7894272"/>
        <c:crosses val="autoZero"/>
        <c:crossBetween val="between"/>
      </c:valAx>
      <c:spPr>
        <a:solidFill>
          <a:schemeClr val="bg1"/>
        </a:solidFill>
        <a:ln>
          <a:solidFill>
            <a:srgbClr val="7F7F7F"/>
          </a:solidFill>
        </a:ln>
        <a:effectLst/>
      </c:spPr>
    </c:plotArea>
    <c:legend>
      <c:legendPos val="r"/>
      <c:layout>
        <c:manualLayout>
          <c:xMode val="edge"/>
          <c:yMode val="edge"/>
          <c:x val="0.15232415565345081"/>
          <c:y val="1.9746093749999999E-2"/>
          <c:w val="0.68535242290748899"/>
          <c:h val="2.6029610339506171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7F7F7F"/>
      </a:solidFill>
      <a:prstDash val="solid"/>
      <a:round/>
    </a:ln>
    <a:effectLst/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C28D94-922B-4F25-AFEE-63A71B296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554100</xdr:colOff>
      <xdr:row>81</xdr:row>
      <xdr:rowOff>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37AA179-B75B-4CD1-80BD-6E63AC7704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401"/>
        <a:stretch/>
      </xdr:blipFill>
      <xdr:spPr>
        <a:xfrm>
          <a:off x="1152525" y="3162300"/>
          <a:ext cx="7221600" cy="108013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DD8B200-D99E-43B1-9920-22A3668C1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554100</xdr:colOff>
      <xdr:row>80</xdr:row>
      <xdr:rowOff>171449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581BC12-CE17-4B35-8A32-D5F8572DD0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401"/>
        <a:stretch/>
      </xdr:blipFill>
      <xdr:spPr>
        <a:xfrm>
          <a:off x="1152525" y="3162300"/>
          <a:ext cx="7221600" cy="108013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F71C1D8-EDB8-4DC8-B1C2-40687EBB5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554100</xdr:colOff>
      <xdr:row>81</xdr:row>
      <xdr:rowOff>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4A368BF-15C7-4B0F-8968-B96ED03810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402"/>
        <a:stretch/>
      </xdr:blipFill>
      <xdr:spPr>
        <a:xfrm>
          <a:off x="1152525" y="3162300"/>
          <a:ext cx="7221600" cy="108013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11</xdr:col>
      <xdr:colOff>489525</xdr:colOff>
      <xdr:row>38</xdr:row>
      <xdr:rowOff>134620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FC457B0-AFAC-468A-BE44-2BEEA323CF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054" t="22781" r="28533" b="9063"/>
        <a:stretch/>
      </xdr:blipFill>
      <xdr:spPr>
        <a:xfrm>
          <a:off x="352425" y="419100"/>
          <a:ext cx="8100000" cy="6687820"/>
        </a:xfrm>
        <a:prstGeom prst="rect">
          <a:avLst/>
        </a:prstGeom>
        <a:ln>
          <a:solidFill>
            <a:srgbClr val="7F7F7F"/>
          </a:solidFill>
        </a:ln>
      </xdr:spPr>
    </xdr:pic>
    <xdr:clientData/>
  </xdr:twoCellAnchor>
  <xdr:twoCellAnchor editAs="absolute">
    <xdr:from>
      <xdr:col>7</xdr:col>
      <xdr:colOff>180975</xdr:colOff>
      <xdr:row>3</xdr:row>
      <xdr:rowOff>263283</xdr:rowOff>
    </xdr:from>
    <xdr:to>
      <xdr:col>11</xdr:col>
      <xdr:colOff>161925</xdr:colOff>
      <xdr:row>17</xdr:row>
      <xdr:rowOff>34061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F80D392-80FD-4A7E-A7C4-003C49D6D733}"/>
            </a:ext>
          </a:extLst>
        </xdr:cNvPr>
        <xdr:cNvSpPr/>
      </xdr:nvSpPr>
      <xdr:spPr>
        <a:xfrm>
          <a:off x="4905375" y="910983"/>
          <a:ext cx="3219450" cy="2494928"/>
        </a:xfrm>
        <a:prstGeom prst="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8D638-3284-4557-847C-C705BC017067}">
  <dimension ref="A1:Y83"/>
  <sheetViews>
    <sheetView showGridLines="0" tabSelected="1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8" width="12.625" style="2" customWidth="1"/>
    <col min="9" max="9" width="7.625" style="2" customWidth="1"/>
    <col min="10" max="19" width="12.625" style="2" customWidth="1"/>
    <col min="20" max="22" width="10.625" style="2" customWidth="1"/>
    <col min="23" max="23" width="12.625" style="2" customWidth="1"/>
    <col min="24" max="24" width="15.625" style="2" customWidth="1"/>
    <col min="25" max="25" width="10.625" style="2" customWidth="1"/>
    <col min="26" max="16384" width="9" style="2"/>
  </cols>
  <sheetData>
    <row r="1" spans="2:25" ht="16.5" customHeight="1">
      <c r="B1" s="3" t="s">
        <v>133</v>
      </c>
    </row>
    <row r="2" spans="2:25" ht="16.5" customHeight="1">
      <c r="B2" s="3" t="s">
        <v>63</v>
      </c>
    </row>
    <row r="3" spans="2:25" s="7" customFormat="1" ht="16.5" customHeight="1">
      <c r="B3" s="152"/>
      <c r="C3" s="152" t="s">
        <v>107</v>
      </c>
      <c r="D3" s="145" t="s">
        <v>44</v>
      </c>
      <c r="E3" s="145"/>
      <c r="F3" s="145"/>
      <c r="G3" s="145"/>
      <c r="H3" s="145"/>
      <c r="I3" s="145"/>
      <c r="J3" s="140" t="s">
        <v>57</v>
      </c>
      <c r="K3" s="141"/>
      <c r="L3" s="141"/>
      <c r="M3" s="141"/>
      <c r="N3" s="142"/>
      <c r="O3" s="140" t="s">
        <v>45</v>
      </c>
      <c r="P3" s="141"/>
      <c r="Q3" s="141"/>
      <c r="R3" s="141"/>
      <c r="S3" s="142"/>
      <c r="V3" s="7" t="s">
        <v>147</v>
      </c>
      <c r="W3" s="2"/>
      <c r="X3" s="2"/>
    </row>
    <row r="4" spans="2:25" s="7" customFormat="1" ht="16.5" customHeight="1">
      <c r="B4" s="153"/>
      <c r="C4" s="153"/>
      <c r="D4" s="144" t="s">
        <v>49</v>
      </c>
      <c r="E4" s="144"/>
      <c r="F4" s="144"/>
      <c r="G4" s="144"/>
      <c r="H4" s="144"/>
      <c r="I4" s="144"/>
      <c r="J4" s="140" t="s">
        <v>53</v>
      </c>
      <c r="K4" s="141"/>
      <c r="L4" s="141"/>
      <c r="M4" s="141"/>
      <c r="N4" s="142"/>
      <c r="O4" s="140" t="s">
        <v>50</v>
      </c>
      <c r="P4" s="141"/>
      <c r="Q4" s="141"/>
      <c r="R4" s="141"/>
      <c r="S4" s="142"/>
      <c r="V4" s="148" t="s">
        <v>156</v>
      </c>
      <c r="W4" s="148" t="s">
        <v>148</v>
      </c>
      <c r="X4" s="150" t="s">
        <v>52</v>
      </c>
      <c r="Y4" s="146" t="s">
        <v>66</v>
      </c>
    </row>
    <row r="5" spans="2:25" s="7" customFormat="1" ht="16.5" customHeight="1">
      <c r="B5" s="154"/>
      <c r="C5" s="154"/>
      <c r="D5" s="134" t="s">
        <v>54</v>
      </c>
      <c r="E5" s="134" t="s">
        <v>55</v>
      </c>
      <c r="F5" s="134" t="s">
        <v>56</v>
      </c>
      <c r="G5" s="134" t="s">
        <v>153</v>
      </c>
      <c r="H5" s="140" t="s">
        <v>156</v>
      </c>
      <c r="I5" s="142"/>
      <c r="J5" s="134" t="s">
        <v>54</v>
      </c>
      <c r="K5" s="133" t="s">
        <v>55</v>
      </c>
      <c r="L5" s="133" t="s">
        <v>56</v>
      </c>
      <c r="M5" s="133" t="s">
        <v>153</v>
      </c>
      <c r="N5" s="133" t="s">
        <v>156</v>
      </c>
      <c r="O5" s="134" t="s">
        <v>54</v>
      </c>
      <c r="P5" s="133" t="s">
        <v>55</v>
      </c>
      <c r="Q5" s="133" t="s">
        <v>56</v>
      </c>
      <c r="R5" s="133" t="s">
        <v>153</v>
      </c>
      <c r="S5" s="133" t="s">
        <v>156</v>
      </c>
      <c r="V5" s="149"/>
      <c r="W5" s="149"/>
      <c r="X5" s="151"/>
      <c r="Y5" s="147"/>
    </row>
    <row r="6" spans="2:25" s="7" customFormat="1" ht="13.5" customHeight="1">
      <c r="B6" s="135">
        <v>1</v>
      </c>
      <c r="C6" s="4" t="s">
        <v>43</v>
      </c>
      <c r="D6" s="35">
        <v>358409</v>
      </c>
      <c r="E6" s="35">
        <v>359595</v>
      </c>
      <c r="F6" s="35">
        <v>367590</v>
      </c>
      <c r="G6" s="35">
        <v>382481</v>
      </c>
      <c r="H6" s="143">
        <v>398561</v>
      </c>
      <c r="I6" s="143"/>
      <c r="J6" s="35">
        <v>9514736</v>
      </c>
      <c r="K6" s="35">
        <v>9162211</v>
      </c>
      <c r="L6" s="35">
        <v>9359833</v>
      </c>
      <c r="M6" s="35">
        <v>9751542</v>
      </c>
      <c r="N6" s="35">
        <v>10127923</v>
      </c>
      <c r="O6" s="35">
        <v>327618593180</v>
      </c>
      <c r="P6" s="35">
        <v>317014777330</v>
      </c>
      <c r="Q6" s="35">
        <v>316597897100</v>
      </c>
      <c r="R6" s="35">
        <v>330658624090</v>
      </c>
      <c r="S6" s="35">
        <v>349694866110</v>
      </c>
      <c r="V6" s="102">
        <v>1</v>
      </c>
      <c r="W6" s="33" t="s">
        <v>43</v>
      </c>
      <c r="X6" s="101">
        <v>877393.58871038561</v>
      </c>
      <c r="Y6" s="103">
        <f>RANK(X6,$X$6:$X$48,0)</f>
        <v>5</v>
      </c>
    </row>
    <row r="7" spans="2:25" s="7" customFormat="1" ht="13.5" customHeight="1">
      <c r="B7" s="135">
        <v>2</v>
      </c>
      <c r="C7" s="5" t="s">
        <v>30</v>
      </c>
      <c r="D7" s="35">
        <v>125950</v>
      </c>
      <c r="E7" s="35">
        <v>128043</v>
      </c>
      <c r="F7" s="35">
        <v>132591</v>
      </c>
      <c r="G7" s="35">
        <v>139896</v>
      </c>
      <c r="H7" s="143">
        <v>146909</v>
      </c>
      <c r="I7" s="143"/>
      <c r="J7" s="22">
        <v>3101458</v>
      </c>
      <c r="K7" s="22">
        <v>3021417</v>
      </c>
      <c r="L7" s="22">
        <v>3139300</v>
      </c>
      <c r="M7" s="22">
        <v>3323590</v>
      </c>
      <c r="N7" s="35">
        <v>3492592</v>
      </c>
      <c r="O7" s="35">
        <v>110057846250</v>
      </c>
      <c r="P7" s="35">
        <v>109071915880</v>
      </c>
      <c r="Q7" s="35">
        <v>111259870710</v>
      </c>
      <c r="R7" s="35">
        <v>117991297990</v>
      </c>
      <c r="S7" s="35">
        <v>124701867620</v>
      </c>
      <c r="V7" s="102">
        <v>2</v>
      </c>
      <c r="W7" s="33" t="s">
        <v>30</v>
      </c>
      <c r="X7" s="126">
        <v>848837.49545637099</v>
      </c>
      <c r="Y7" s="103">
        <f t="shared" ref="Y7:Y48" si="0">RANK(X7,$X$6:$X$48,0)</f>
        <v>12</v>
      </c>
    </row>
    <row r="8" spans="2:25" s="7" customFormat="1" ht="13.5" customHeight="1">
      <c r="B8" s="135">
        <v>3</v>
      </c>
      <c r="C8" s="5" t="s">
        <v>31</v>
      </c>
      <c r="D8" s="35">
        <v>28882</v>
      </c>
      <c r="E8" s="35">
        <v>29031</v>
      </c>
      <c r="F8" s="35">
        <v>29757</v>
      </c>
      <c r="G8" s="35">
        <v>31044</v>
      </c>
      <c r="H8" s="143">
        <v>32422</v>
      </c>
      <c r="I8" s="143"/>
      <c r="J8" s="22">
        <v>662251</v>
      </c>
      <c r="K8" s="22">
        <v>639174</v>
      </c>
      <c r="L8" s="22">
        <v>659345</v>
      </c>
      <c r="M8" s="22">
        <v>691608</v>
      </c>
      <c r="N8" s="35">
        <v>722926</v>
      </c>
      <c r="O8" s="35">
        <v>26554658040</v>
      </c>
      <c r="P8" s="35">
        <v>26497797650</v>
      </c>
      <c r="Q8" s="35">
        <v>26977282590</v>
      </c>
      <c r="R8" s="35">
        <v>28174343190</v>
      </c>
      <c r="S8" s="35">
        <v>29513160160</v>
      </c>
      <c r="V8" s="102">
        <v>3</v>
      </c>
      <c r="W8" s="33" t="s">
        <v>31</v>
      </c>
      <c r="X8" s="126">
        <v>910281.912281784</v>
      </c>
      <c r="Y8" s="103">
        <f t="shared" si="0"/>
        <v>2</v>
      </c>
    </row>
    <row r="9" spans="2:25" s="7" customFormat="1" ht="13.5" customHeight="1">
      <c r="B9" s="135">
        <v>4</v>
      </c>
      <c r="C9" s="10" t="s">
        <v>32</v>
      </c>
      <c r="D9" s="35">
        <v>10298</v>
      </c>
      <c r="E9" s="35">
        <v>10441</v>
      </c>
      <c r="F9" s="35">
        <v>10794</v>
      </c>
      <c r="G9" s="35">
        <v>11343</v>
      </c>
      <c r="H9" s="143">
        <v>11957</v>
      </c>
      <c r="I9" s="143"/>
      <c r="J9" s="22">
        <v>287004</v>
      </c>
      <c r="K9" s="22">
        <v>279374</v>
      </c>
      <c r="L9" s="22">
        <v>288479</v>
      </c>
      <c r="M9" s="22">
        <v>302332</v>
      </c>
      <c r="N9" s="35">
        <v>315800</v>
      </c>
      <c r="O9" s="35">
        <v>9404149560</v>
      </c>
      <c r="P9" s="35">
        <v>8805662500</v>
      </c>
      <c r="Q9" s="35">
        <v>9177741420</v>
      </c>
      <c r="R9" s="35">
        <v>10213701850</v>
      </c>
      <c r="S9" s="35">
        <v>10254718030</v>
      </c>
      <c r="V9" s="102">
        <v>4</v>
      </c>
      <c r="W9" s="33" t="s">
        <v>1</v>
      </c>
      <c r="X9" s="126">
        <v>825501.17131101829</v>
      </c>
      <c r="Y9" s="103">
        <f t="shared" si="0"/>
        <v>21</v>
      </c>
    </row>
    <row r="10" spans="2:25" s="7" customFormat="1" ht="13.5" customHeight="1">
      <c r="B10" s="135">
        <v>5</v>
      </c>
      <c r="C10" s="10" t="s">
        <v>33</v>
      </c>
      <c r="D10" s="35">
        <v>12654</v>
      </c>
      <c r="E10" s="35">
        <v>12853</v>
      </c>
      <c r="F10" s="35">
        <v>13161</v>
      </c>
      <c r="G10" s="35">
        <v>13721</v>
      </c>
      <c r="H10" s="143">
        <v>14344</v>
      </c>
      <c r="I10" s="143"/>
      <c r="J10" s="27">
        <v>305322</v>
      </c>
      <c r="K10" s="27">
        <v>292849</v>
      </c>
      <c r="L10" s="27">
        <v>300405</v>
      </c>
      <c r="M10" s="27">
        <v>313298</v>
      </c>
      <c r="N10" s="35">
        <v>327203</v>
      </c>
      <c r="O10" s="35">
        <v>11387686410</v>
      </c>
      <c r="P10" s="35">
        <v>11556362400</v>
      </c>
      <c r="Q10" s="35">
        <v>11897200020</v>
      </c>
      <c r="R10" s="35">
        <v>12417537710</v>
      </c>
      <c r="S10" s="35">
        <v>13089497030</v>
      </c>
      <c r="V10" s="102">
        <v>5</v>
      </c>
      <c r="W10" s="33" t="s">
        <v>2</v>
      </c>
      <c r="X10" s="126">
        <v>843072.97874647577</v>
      </c>
      <c r="Y10" s="103">
        <f t="shared" si="0"/>
        <v>17</v>
      </c>
    </row>
    <row r="11" spans="2:25" s="7" customFormat="1" ht="13.5" customHeight="1">
      <c r="B11" s="135">
        <v>6</v>
      </c>
      <c r="C11" s="10" t="s">
        <v>8</v>
      </c>
      <c r="D11" s="35">
        <v>36315</v>
      </c>
      <c r="E11" s="35">
        <v>37162</v>
      </c>
      <c r="F11" s="35">
        <v>38793</v>
      </c>
      <c r="G11" s="35">
        <v>41176</v>
      </c>
      <c r="H11" s="143">
        <v>43423</v>
      </c>
      <c r="I11" s="143"/>
      <c r="J11" s="22">
        <v>927209</v>
      </c>
      <c r="K11" s="22">
        <v>906753</v>
      </c>
      <c r="L11" s="22">
        <v>954142</v>
      </c>
      <c r="M11" s="22">
        <v>1019804</v>
      </c>
      <c r="N11" s="35">
        <v>1074919</v>
      </c>
      <c r="O11" s="35">
        <v>32340891930</v>
      </c>
      <c r="P11" s="35">
        <v>31663846200</v>
      </c>
      <c r="Q11" s="35">
        <v>32893512890</v>
      </c>
      <c r="R11" s="35">
        <v>34420113930</v>
      </c>
      <c r="S11" s="35">
        <v>36660218090</v>
      </c>
      <c r="V11" s="102">
        <v>6</v>
      </c>
      <c r="W11" s="33" t="s">
        <v>3</v>
      </c>
      <c r="X11" s="126">
        <v>843274.86178094638</v>
      </c>
      <c r="Y11" s="103">
        <f t="shared" si="0"/>
        <v>16</v>
      </c>
    </row>
    <row r="12" spans="2:25" s="7" customFormat="1" ht="13.5" customHeight="1">
      <c r="B12" s="135">
        <v>7</v>
      </c>
      <c r="C12" s="10" t="s">
        <v>34</v>
      </c>
      <c r="D12" s="35">
        <v>14459</v>
      </c>
      <c r="E12" s="35">
        <v>14543</v>
      </c>
      <c r="F12" s="35">
        <v>14920</v>
      </c>
      <c r="G12" s="35">
        <v>15681</v>
      </c>
      <c r="H12" s="143">
        <v>16304</v>
      </c>
      <c r="I12" s="143"/>
      <c r="J12" s="22">
        <v>360104</v>
      </c>
      <c r="K12" s="22">
        <v>347825</v>
      </c>
      <c r="L12" s="22">
        <v>359438</v>
      </c>
      <c r="M12" s="22">
        <v>380843</v>
      </c>
      <c r="N12" s="35">
        <v>394392</v>
      </c>
      <c r="O12" s="35">
        <v>13060866730</v>
      </c>
      <c r="P12" s="35">
        <v>12633081070</v>
      </c>
      <c r="Q12" s="35">
        <v>13045804090</v>
      </c>
      <c r="R12" s="35">
        <v>13953143040</v>
      </c>
      <c r="S12" s="35">
        <v>14673594090</v>
      </c>
      <c r="V12" s="102">
        <v>7</v>
      </c>
      <c r="W12" s="104" t="s">
        <v>32</v>
      </c>
      <c r="X12" s="126">
        <v>857633.02082462155</v>
      </c>
      <c r="Y12" s="103">
        <f t="shared" si="0"/>
        <v>9</v>
      </c>
    </row>
    <row r="13" spans="2:25" s="7" customFormat="1" ht="13.5" customHeight="1">
      <c r="B13" s="135">
        <v>8</v>
      </c>
      <c r="C13" s="10" t="s">
        <v>35</v>
      </c>
      <c r="D13" s="35">
        <v>23492</v>
      </c>
      <c r="E13" s="35">
        <v>24024</v>
      </c>
      <c r="F13" s="35">
        <v>25056</v>
      </c>
      <c r="G13" s="35">
        <v>26891</v>
      </c>
      <c r="H13" s="143">
        <v>28605</v>
      </c>
      <c r="I13" s="143"/>
      <c r="J13" s="22">
        <v>556332</v>
      </c>
      <c r="K13" s="22">
        <v>538823</v>
      </c>
      <c r="L13" s="22">
        <v>559234</v>
      </c>
      <c r="M13" s="22">
        <v>600417</v>
      </c>
      <c r="N13" s="35">
        <v>639940</v>
      </c>
      <c r="O13" s="35">
        <v>20780145570</v>
      </c>
      <c r="P13" s="35">
        <v>20860508240</v>
      </c>
      <c r="Q13" s="35">
        <v>21293498350</v>
      </c>
      <c r="R13" s="35">
        <v>22924442730</v>
      </c>
      <c r="S13" s="35">
        <v>24424445230</v>
      </c>
      <c r="V13" s="102">
        <v>8</v>
      </c>
      <c r="W13" s="104" t="s">
        <v>7</v>
      </c>
      <c r="X13" s="126">
        <v>818436.82217541744</v>
      </c>
      <c r="Y13" s="103">
        <f t="shared" si="0"/>
        <v>24</v>
      </c>
    </row>
    <row r="14" spans="2:25" s="7" customFormat="1" ht="13.5" customHeight="1">
      <c r="B14" s="135">
        <v>9</v>
      </c>
      <c r="C14" s="10" t="s">
        <v>36</v>
      </c>
      <c r="D14" s="35">
        <v>8838</v>
      </c>
      <c r="E14" s="35">
        <v>8898</v>
      </c>
      <c r="F14" s="35">
        <v>9154</v>
      </c>
      <c r="G14" s="35">
        <v>9612</v>
      </c>
      <c r="H14" s="143">
        <v>10006</v>
      </c>
      <c r="I14" s="143"/>
      <c r="J14" s="22">
        <v>229719</v>
      </c>
      <c r="K14" s="22">
        <v>220015</v>
      </c>
      <c r="L14" s="22">
        <v>225487</v>
      </c>
      <c r="M14" s="22">
        <v>235810</v>
      </c>
      <c r="N14" s="35">
        <v>243080</v>
      </c>
      <c r="O14" s="35">
        <v>8223927830</v>
      </c>
      <c r="P14" s="35">
        <v>7897463490</v>
      </c>
      <c r="Q14" s="35">
        <v>8224312980</v>
      </c>
      <c r="R14" s="35">
        <v>8664178770</v>
      </c>
      <c r="S14" s="35">
        <v>8626830980</v>
      </c>
      <c r="V14" s="102">
        <v>9</v>
      </c>
      <c r="W14" s="104" t="s">
        <v>33</v>
      </c>
      <c r="X14" s="126">
        <v>912541.62228109315</v>
      </c>
      <c r="Y14" s="103">
        <f t="shared" si="0"/>
        <v>1</v>
      </c>
    </row>
    <row r="15" spans="2:25" s="7" customFormat="1" ht="13.5" customHeight="1">
      <c r="B15" s="135">
        <v>10</v>
      </c>
      <c r="C15" s="10" t="s">
        <v>38</v>
      </c>
      <c r="D15" s="35">
        <v>9348</v>
      </c>
      <c r="E15" s="35">
        <v>9557</v>
      </c>
      <c r="F15" s="35">
        <v>9877</v>
      </c>
      <c r="G15" s="35">
        <v>10465</v>
      </c>
      <c r="H15" s="143">
        <v>10960</v>
      </c>
      <c r="I15" s="143"/>
      <c r="J15" s="27">
        <v>218367</v>
      </c>
      <c r="K15" s="27">
        <v>215114</v>
      </c>
      <c r="L15" s="27">
        <v>223849</v>
      </c>
      <c r="M15" s="27">
        <v>235373</v>
      </c>
      <c r="N15" s="35">
        <v>244664</v>
      </c>
      <c r="O15" s="35">
        <v>8589845640</v>
      </c>
      <c r="P15" s="35">
        <v>8317333630</v>
      </c>
      <c r="Q15" s="35">
        <v>8687649910</v>
      </c>
      <c r="R15" s="35">
        <v>9010930660</v>
      </c>
      <c r="S15" s="35">
        <v>9244311620</v>
      </c>
      <c r="V15" s="102">
        <v>10</v>
      </c>
      <c r="W15" s="104" t="s">
        <v>11</v>
      </c>
      <c r="X15" s="126">
        <v>815753.56313112145</v>
      </c>
      <c r="Y15" s="103">
        <f t="shared" si="0"/>
        <v>26</v>
      </c>
    </row>
    <row r="16" spans="2:25" s="7" customFormat="1" ht="13.5" customHeight="1">
      <c r="B16" s="135">
        <v>11</v>
      </c>
      <c r="C16" s="10" t="s">
        <v>6</v>
      </c>
      <c r="D16" s="35">
        <v>2082</v>
      </c>
      <c r="E16" s="35">
        <v>2107</v>
      </c>
      <c r="F16" s="35">
        <v>2177</v>
      </c>
      <c r="G16" s="35">
        <v>2281</v>
      </c>
      <c r="H16" s="143">
        <v>2435</v>
      </c>
      <c r="I16" s="143"/>
      <c r="J16" s="22">
        <v>41659</v>
      </c>
      <c r="K16" s="22">
        <v>40061</v>
      </c>
      <c r="L16" s="22">
        <v>40056</v>
      </c>
      <c r="M16" s="22">
        <v>41553</v>
      </c>
      <c r="N16" s="35">
        <v>44750</v>
      </c>
      <c r="O16" s="35">
        <v>1841991360</v>
      </c>
      <c r="P16" s="35">
        <v>1926286150</v>
      </c>
      <c r="Q16" s="35">
        <v>1936466720</v>
      </c>
      <c r="R16" s="35">
        <v>1897170910</v>
      </c>
      <c r="S16" s="35">
        <v>2108839760</v>
      </c>
      <c r="V16" s="102">
        <v>11</v>
      </c>
      <c r="W16" s="104" t="s">
        <v>12</v>
      </c>
      <c r="X16" s="126">
        <v>794926.72472929303</v>
      </c>
      <c r="Y16" s="103">
        <f t="shared" si="0"/>
        <v>35</v>
      </c>
    </row>
    <row r="17" spans="1:25" s="7" customFormat="1" ht="13.5" customHeight="1">
      <c r="B17" s="135">
        <v>12</v>
      </c>
      <c r="C17" s="10" t="s">
        <v>39</v>
      </c>
      <c r="D17" s="35">
        <v>2824</v>
      </c>
      <c r="E17" s="35">
        <v>2853</v>
      </c>
      <c r="F17" s="35">
        <v>2923</v>
      </c>
      <c r="G17" s="35">
        <v>3064</v>
      </c>
      <c r="H17" s="143">
        <v>3170</v>
      </c>
      <c r="I17" s="143"/>
      <c r="J17" s="22">
        <v>71403</v>
      </c>
      <c r="K17" s="22">
        <v>68400</v>
      </c>
      <c r="L17" s="22">
        <v>69922</v>
      </c>
      <c r="M17" s="22">
        <v>72945</v>
      </c>
      <c r="N17" s="35">
        <v>76339</v>
      </c>
      <c r="O17" s="35">
        <v>2548839680</v>
      </c>
      <c r="P17" s="35">
        <v>2487902660</v>
      </c>
      <c r="Q17" s="35">
        <v>2515275180</v>
      </c>
      <c r="R17" s="35">
        <v>2897045460</v>
      </c>
      <c r="S17" s="35">
        <v>2699917590</v>
      </c>
      <c r="V17" s="102">
        <v>12</v>
      </c>
      <c r="W17" s="104" t="s">
        <v>8</v>
      </c>
      <c r="X17" s="126">
        <v>844258.06807452277</v>
      </c>
      <c r="Y17" s="103">
        <f t="shared" si="0"/>
        <v>13</v>
      </c>
    </row>
    <row r="18" spans="1:25" s="7" customFormat="1" ht="13.5" customHeight="1">
      <c r="B18" s="135">
        <v>13</v>
      </c>
      <c r="C18" s="10" t="s">
        <v>41</v>
      </c>
      <c r="D18" s="35">
        <v>1186</v>
      </c>
      <c r="E18" s="35">
        <v>1180</v>
      </c>
      <c r="F18" s="35">
        <v>1191</v>
      </c>
      <c r="G18" s="35">
        <v>1234</v>
      </c>
      <c r="H18" s="143">
        <v>1299</v>
      </c>
      <c r="I18" s="143"/>
      <c r="J18" s="22">
        <v>29679</v>
      </c>
      <c r="K18" s="22">
        <v>28689</v>
      </c>
      <c r="L18" s="22">
        <v>28573</v>
      </c>
      <c r="M18" s="22">
        <v>29865</v>
      </c>
      <c r="N18" s="35">
        <v>30227</v>
      </c>
      <c r="O18" s="35">
        <v>1082442700</v>
      </c>
      <c r="P18" s="35">
        <v>1028288750</v>
      </c>
      <c r="Q18" s="35">
        <v>1007037550</v>
      </c>
      <c r="R18" s="35">
        <v>1072683560</v>
      </c>
      <c r="S18" s="35">
        <v>1123591570</v>
      </c>
      <c r="V18" s="102">
        <v>13</v>
      </c>
      <c r="W18" s="104" t="s">
        <v>18</v>
      </c>
      <c r="X18" s="126">
        <v>786576.00990290008</v>
      </c>
      <c r="Y18" s="103">
        <f t="shared" si="0"/>
        <v>39</v>
      </c>
    </row>
    <row r="19" spans="1:25" s="7" customFormat="1" ht="13.5" customHeight="1" thickBot="1">
      <c r="B19" s="135">
        <v>14</v>
      </c>
      <c r="C19" s="10" t="s">
        <v>42</v>
      </c>
      <c r="D19" s="35">
        <v>3467</v>
      </c>
      <c r="E19" s="35">
        <v>3491</v>
      </c>
      <c r="F19" s="35">
        <v>3573</v>
      </c>
      <c r="G19" s="35">
        <v>3744</v>
      </c>
      <c r="H19" s="157">
        <v>3884</v>
      </c>
      <c r="I19" s="157"/>
      <c r="J19" s="27">
        <v>85909</v>
      </c>
      <c r="K19" s="27">
        <v>83222</v>
      </c>
      <c r="L19" s="27">
        <v>85672</v>
      </c>
      <c r="M19" s="27">
        <v>89341</v>
      </c>
      <c r="N19" s="35">
        <v>92098</v>
      </c>
      <c r="O19" s="35">
        <v>3436293190</v>
      </c>
      <c r="P19" s="35">
        <v>3250475240</v>
      </c>
      <c r="Q19" s="35">
        <v>3291756940</v>
      </c>
      <c r="R19" s="35">
        <v>3393423060</v>
      </c>
      <c r="S19" s="35">
        <v>3505030020</v>
      </c>
      <c r="V19" s="102">
        <v>14</v>
      </c>
      <c r="W19" s="104" t="s">
        <v>34</v>
      </c>
      <c r="X19" s="126">
        <v>899999.63751226699</v>
      </c>
      <c r="Y19" s="103">
        <f t="shared" si="0"/>
        <v>4</v>
      </c>
    </row>
    <row r="20" spans="1:25" s="7" customFormat="1" ht="13.5" customHeight="1" thickTop="1">
      <c r="B20" s="38"/>
      <c r="C20" s="37" t="s">
        <v>0</v>
      </c>
      <c r="D20" s="29">
        <v>1252666</v>
      </c>
      <c r="E20" s="29">
        <v>1264913</v>
      </c>
      <c r="F20" s="29">
        <v>1303145</v>
      </c>
      <c r="G20" s="29">
        <v>1366377</v>
      </c>
      <c r="H20" s="158">
        <v>1427513</v>
      </c>
      <c r="I20" s="158"/>
      <c r="J20" s="29">
        <v>32697817</v>
      </c>
      <c r="K20" s="29">
        <v>31732885</v>
      </c>
      <c r="L20" s="29">
        <v>32769052</v>
      </c>
      <c r="M20" s="29">
        <v>34481675</v>
      </c>
      <c r="N20" s="131">
        <v>36001845</v>
      </c>
      <c r="O20" s="30">
        <v>1105620949330</v>
      </c>
      <c r="P20" s="30">
        <v>1085392135210</v>
      </c>
      <c r="Q20" s="30">
        <v>1105595738010</v>
      </c>
      <c r="R20" s="30">
        <v>1169367673440</v>
      </c>
      <c r="S20" s="131">
        <v>1233713727300</v>
      </c>
      <c r="V20" s="102">
        <v>15</v>
      </c>
      <c r="W20" s="104" t="s">
        <v>21</v>
      </c>
      <c r="X20" s="126">
        <v>802417.10260047286</v>
      </c>
      <c r="Y20" s="103">
        <f t="shared" si="0"/>
        <v>32</v>
      </c>
    </row>
    <row r="21" spans="1:25" s="7" customFormat="1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102">
        <v>16</v>
      </c>
      <c r="W21" s="104" t="s">
        <v>13</v>
      </c>
      <c r="X21" s="126">
        <v>789114.15715978527</v>
      </c>
      <c r="Y21" s="103">
        <f t="shared" si="0"/>
        <v>37</v>
      </c>
    </row>
    <row r="22" spans="1:25" s="6" customFormat="1" ht="16.5" customHeight="1">
      <c r="A22" s="2"/>
      <c r="B22" s="152"/>
      <c r="C22" s="152" t="s">
        <v>107</v>
      </c>
      <c r="D22" s="144" t="s">
        <v>124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2"/>
      <c r="U22" s="2"/>
      <c r="V22" s="102">
        <v>17</v>
      </c>
      <c r="W22" s="104" t="s">
        <v>22</v>
      </c>
      <c r="X22" s="126">
        <v>811257.95481106348</v>
      </c>
      <c r="Y22" s="103">
        <f t="shared" si="0"/>
        <v>31</v>
      </c>
    </row>
    <row r="23" spans="1:25" ht="16.5" customHeight="1">
      <c r="B23" s="153"/>
      <c r="C23" s="153"/>
      <c r="D23" s="144" t="s">
        <v>59</v>
      </c>
      <c r="E23" s="144"/>
      <c r="F23" s="144"/>
      <c r="G23" s="144"/>
      <c r="H23" s="144"/>
      <c r="I23" s="144"/>
      <c r="J23" s="144" t="s">
        <v>60</v>
      </c>
      <c r="K23" s="144"/>
      <c r="L23" s="144"/>
      <c r="M23" s="144"/>
      <c r="N23" s="144"/>
      <c r="O23" s="144" t="s">
        <v>61</v>
      </c>
      <c r="P23" s="144"/>
      <c r="Q23" s="144"/>
      <c r="R23" s="144"/>
      <c r="S23" s="144"/>
      <c r="V23" s="102">
        <v>18</v>
      </c>
      <c r="W23" s="104" t="s">
        <v>23</v>
      </c>
      <c r="X23" s="126">
        <v>811548.64291328273</v>
      </c>
      <c r="Y23" s="103">
        <f t="shared" si="0"/>
        <v>30</v>
      </c>
    </row>
    <row r="24" spans="1:25" ht="16.5" customHeight="1">
      <c r="B24" s="154"/>
      <c r="C24" s="154"/>
      <c r="D24" s="134" t="s">
        <v>54</v>
      </c>
      <c r="E24" s="134" t="s">
        <v>55</v>
      </c>
      <c r="F24" s="134" t="s">
        <v>56</v>
      </c>
      <c r="G24" s="134" t="s">
        <v>153</v>
      </c>
      <c r="H24" s="140" t="s">
        <v>156</v>
      </c>
      <c r="I24" s="142"/>
      <c r="J24" s="133" t="s">
        <v>54</v>
      </c>
      <c r="K24" s="133" t="s">
        <v>55</v>
      </c>
      <c r="L24" s="133" t="s">
        <v>56</v>
      </c>
      <c r="M24" s="133" t="s">
        <v>153</v>
      </c>
      <c r="N24" s="133" t="s">
        <v>156</v>
      </c>
      <c r="O24" s="133" t="s">
        <v>54</v>
      </c>
      <c r="P24" s="133" t="s">
        <v>55</v>
      </c>
      <c r="Q24" s="133" t="s">
        <v>56</v>
      </c>
      <c r="R24" s="133" t="s">
        <v>153</v>
      </c>
      <c r="S24" s="133" t="s">
        <v>156</v>
      </c>
      <c r="T24" s="6"/>
      <c r="U24" s="6"/>
      <c r="V24" s="102">
        <v>19</v>
      </c>
      <c r="W24" s="104" t="s">
        <v>14</v>
      </c>
      <c r="X24" s="126">
        <v>820160.50279864133</v>
      </c>
      <c r="Y24" s="103">
        <f t="shared" si="0"/>
        <v>22</v>
      </c>
    </row>
    <row r="25" spans="1:25" s="6" customFormat="1" ht="13.5" customHeight="1">
      <c r="A25" s="2"/>
      <c r="B25" s="135">
        <f t="shared" ref="B25:C38" si="1">B6</f>
        <v>1</v>
      </c>
      <c r="C25" s="4" t="str">
        <f t="shared" si="1"/>
        <v>大阪市</v>
      </c>
      <c r="D25" s="39" t="s">
        <v>125</v>
      </c>
      <c r="E25" s="39">
        <f t="shared" ref="E25:H39" si="2">IFERROR(ROUND(E6/D6,2),"-")</f>
        <v>1</v>
      </c>
      <c r="F25" s="39">
        <f t="shared" si="2"/>
        <v>1.02</v>
      </c>
      <c r="G25" s="39">
        <f t="shared" si="2"/>
        <v>1.04</v>
      </c>
      <c r="H25" s="139">
        <f t="shared" si="2"/>
        <v>1.04</v>
      </c>
      <c r="I25" s="139"/>
      <c r="J25" s="39" t="s">
        <v>125</v>
      </c>
      <c r="K25" s="39">
        <f t="shared" ref="K25:N39" si="3">IFERROR(ROUND(K6/J6,2),"-")</f>
        <v>0.96</v>
      </c>
      <c r="L25" s="39">
        <f t="shared" si="3"/>
        <v>1.02</v>
      </c>
      <c r="M25" s="39">
        <f t="shared" si="3"/>
        <v>1.04</v>
      </c>
      <c r="N25" s="39">
        <f t="shared" si="3"/>
        <v>1.04</v>
      </c>
      <c r="O25" s="39" t="s">
        <v>125</v>
      </c>
      <c r="P25" s="122">
        <f t="shared" ref="P25:S39" si="4">IFERROR(ROUND(P6/O6,2),"-")</f>
        <v>0.97</v>
      </c>
      <c r="Q25" s="122">
        <f t="shared" si="4"/>
        <v>1</v>
      </c>
      <c r="R25" s="122">
        <f t="shared" si="4"/>
        <v>1.04</v>
      </c>
      <c r="S25" s="122">
        <f t="shared" si="4"/>
        <v>1.06</v>
      </c>
      <c r="V25" s="102">
        <v>20</v>
      </c>
      <c r="W25" s="104" t="s">
        <v>35</v>
      </c>
      <c r="X25" s="126">
        <v>853852.30658975709</v>
      </c>
      <c r="Y25" s="103">
        <f t="shared" si="0"/>
        <v>10</v>
      </c>
    </row>
    <row r="26" spans="1:25" s="6" customFormat="1" ht="13.5" customHeight="1">
      <c r="A26" s="2"/>
      <c r="B26" s="135">
        <f t="shared" si="1"/>
        <v>2</v>
      </c>
      <c r="C26" s="4" t="str">
        <f t="shared" si="1"/>
        <v>堺市</v>
      </c>
      <c r="D26" s="39" t="s">
        <v>92</v>
      </c>
      <c r="E26" s="39">
        <f t="shared" si="2"/>
        <v>1.02</v>
      </c>
      <c r="F26" s="39">
        <f t="shared" si="2"/>
        <v>1.04</v>
      </c>
      <c r="G26" s="39">
        <f t="shared" si="2"/>
        <v>1.06</v>
      </c>
      <c r="H26" s="139">
        <f t="shared" si="2"/>
        <v>1.05</v>
      </c>
      <c r="I26" s="139"/>
      <c r="J26" s="39" t="s">
        <v>92</v>
      </c>
      <c r="K26" s="41">
        <f t="shared" si="3"/>
        <v>0.97</v>
      </c>
      <c r="L26" s="41">
        <f t="shared" si="3"/>
        <v>1.04</v>
      </c>
      <c r="M26" s="41">
        <f t="shared" si="3"/>
        <v>1.06</v>
      </c>
      <c r="N26" s="41">
        <f t="shared" si="3"/>
        <v>1.05</v>
      </c>
      <c r="O26" s="39" t="s">
        <v>92</v>
      </c>
      <c r="P26" s="122">
        <f t="shared" si="4"/>
        <v>0.99</v>
      </c>
      <c r="Q26" s="122">
        <f t="shared" si="4"/>
        <v>1.02</v>
      </c>
      <c r="R26" s="122">
        <f t="shared" si="4"/>
        <v>1.06</v>
      </c>
      <c r="S26" s="122">
        <f t="shared" si="4"/>
        <v>1.06</v>
      </c>
      <c r="V26" s="102">
        <v>21</v>
      </c>
      <c r="W26" s="104" t="s">
        <v>4</v>
      </c>
      <c r="X26" s="126">
        <v>812079.17335893854</v>
      </c>
      <c r="Y26" s="103">
        <f t="shared" si="0"/>
        <v>28</v>
      </c>
    </row>
    <row r="27" spans="1:25" s="6" customFormat="1" ht="13.5" customHeight="1">
      <c r="A27" s="2"/>
      <c r="B27" s="135">
        <f t="shared" si="1"/>
        <v>3</v>
      </c>
      <c r="C27" s="4" t="str">
        <f t="shared" si="1"/>
        <v>岸和田市</v>
      </c>
      <c r="D27" s="39" t="s">
        <v>92</v>
      </c>
      <c r="E27" s="39">
        <f t="shared" si="2"/>
        <v>1.01</v>
      </c>
      <c r="F27" s="39">
        <f t="shared" si="2"/>
        <v>1.03</v>
      </c>
      <c r="G27" s="39">
        <f t="shared" si="2"/>
        <v>1.04</v>
      </c>
      <c r="H27" s="139">
        <f t="shared" si="2"/>
        <v>1.04</v>
      </c>
      <c r="I27" s="139"/>
      <c r="J27" s="39" t="s">
        <v>92</v>
      </c>
      <c r="K27" s="41">
        <f t="shared" si="3"/>
        <v>0.97</v>
      </c>
      <c r="L27" s="41">
        <f t="shared" si="3"/>
        <v>1.03</v>
      </c>
      <c r="M27" s="41">
        <f t="shared" si="3"/>
        <v>1.05</v>
      </c>
      <c r="N27" s="41">
        <f t="shared" si="3"/>
        <v>1.05</v>
      </c>
      <c r="O27" s="39" t="s">
        <v>92</v>
      </c>
      <c r="P27" s="122">
        <f t="shared" si="4"/>
        <v>1</v>
      </c>
      <c r="Q27" s="122">
        <f t="shared" si="4"/>
        <v>1.02</v>
      </c>
      <c r="R27" s="122">
        <f t="shared" si="4"/>
        <v>1.04</v>
      </c>
      <c r="S27" s="122">
        <f t="shared" si="4"/>
        <v>1.05</v>
      </c>
      <c r="V27" s="102">
        <v>22</v>
      </c>
      <c r="W27" s="104" t="s">
        <v>19</v>
      </c>
      <c r="X27" s="126">
        <v>771176.21932155697</v>
      </c>
      <c r="Y27" s="103">
        <f t="shared" si="0"/>
        <v>40</v>
      </c>
    </row>
    <row r="28" spans="1:25" s="6" customFormat="1" ht="13.5" customHeight="1">
      <c r="A28" s="2"/>
      <c r="B28" s="135">
        <f t="shared" si="1"/>
        <v>4</v>
      </c>
      <c r="C28" s="4" t="str">
        <f t="shared" si="1"/>
        <v>泉大津市</v>
      </c>
      <c r="D28" s="39" t="s">
        <v>92</v>
      </c>
      <c r="E28" s="39">
        <f t="shared" si="2"/>
        <v>1.01</v>
      </c>
      <c r="F28" s="39">
        <f t="shared" si="2"/>
        <v>1.03</v>
      </c>
      <c r="G28" s="39">
        <f t="shared" si="2"/>
        <v>1.05</v>
      </c>
      <c r="H28" s="139">
        <f t="shared" si="2"/>
        <v>1.05</v>
      </c>
      <c r="I28" s="139"/>
      <c r="J28" s="39" t="s">
        <v>92</v>
      </c>
      <c r="K28" s="41">
        <f t="shared" si="3"/>
        <v>0.97</v>
      </c>
      <c r="L28" s="41">
        <f t="shared" si="3"/>
        <v>1.03</v>
      </c>
      <c r="M28" s="41">
        <f t="shared" si="3"/>
        <v>1.05</v>
      </c>
      <c r="N28" s="41">
        <f t="shared" si="3"/>
        <v>1.04</v>
      </c>
      <c r="O28" s="39" t="s">
        <v>92</v>
      </c>
      <c r="P28" s="122">
        <f t="shared" si="4"/>
        <v>0.94</v>
      </c>
      <c r="Q28" s="122">
        <f t="shared" si="4"/>
        <v>1.04</v>
      </c>
      <c r="R28" s="122">
        <f t="shared" si="4"/>
        <v>1.1100000000000001</v>
      </c>
      <c r="S28" s="122">
        <f t="shared" si="4"/>
        <v>1</v>
      </c>
      <c r="V28" s="102">
        <v>23</v>
      </c>
      <c r="W28" s="104" t="s">
        <v>24</v>
      </c>
      <c r="X28" s="126">
        <v>795571.15835569997</v>
      </c>
      <c r="Y28" s="103">
        <f t="shared" si="0"/>
        <v>34</v>
      </c>
    </row>
    <row r="29" spans="1:25" s="6" customFormat="1" ht="13.5" customHeight="1">
      <c r="A29" s="2"/>
      <c r="B29" s="135">
        <f t="shared" si="1"/>
        <v>5</v>
      </c>
      <c r="C29" s="4" t="str">
        <f t="shared" si="1"/>
        <v>貝塚市</v>
      </c>
      <c r="D29" s="39" t="s">
        <v>92</v>
      </c>
      <c r="E29" s="39">
        <f t="shared" si="2"/>
        <v>1.02</v>
      </c>
      <c r="F29" s="39">
        <f t="shared" si="2"/>
        <v>1.02</v>
      </c>
      <c r="G29" s="39">
        <f t="shared" si="2"/>
        <v>1.04</v>
      </c>
      <c r="H29" s="139">
        <f t="shared" si="2"/>
        <v>1.05</v>
      </c>
      <c r="I29" s="139"/>
      <c r="J29" s="39" t="s">
        <v>92</v>
      </c>
      <c r="K29" s="42">
        <f t="shared" si="3"/>
        <v>0.96</v>
      </c>
      <c r="L29" s="42">
        <f t="shared" si="3"/>
        <v>1.03</v>
      </c>
      <c r="M29" s="112">
        <f t="shared" si="3"/>
        <v>1.04</v>
      </c>
      <c r="N29" s="41">
        <f t="shared" si="3"/>
        <v>1.04</v>
      </c>
      <c r="O29" s="39" t="s">
        <v>92</v>
      </c>
      <c r="P29" s="122">
        <f t="shared" si="4"/>
        <v>1.01</v>
      </c>
      <c r="Q29" s="122">
        <f t="shared" si="4"/>
        <v>1.03</v>
      </c>
      <c r="R29" s="122">
        <f t="shared" si="4"/>
        <v>1.04</v>
      </c>
      <c r="S29" s="122">
        <f t="shared" si="4"/>
        <v>1.05</v>
      </c>
      <c r="V29" s="102">
        <v>24</v>
      </c>
      <c r="W29" s="104" t="s">
        <v>15</v>
      </c>
      <c r="X29" s="126">
        <v>786990.29943117173</v>
      </c>
      <c r="Y29" s="103">
        <f t="shared" si="0"/>
        <v>38</v>
      </c>
    </row>
    <row r="30" spans="1:25" s="6" customFormat="1" ht="13.5" customHeight="1">
      <c r="A30" s="2"/>
      <c r="B30" s="135">
        <f t="shared" si="1"/>
        <v>6</v>
      </c>
      <c r="C30" s="4" t="str">
        <f t="shared" si="1"/>
        <v>茨木市</v>
      </c>
      <c r="D30" s="39" t="s">
        <v>92</v>
      </c>
      <c r="E30" s="39">
        <f t="shared" si="2"/>
        <v>1.02</v>
      </c>
      <c r="F30" s="39">
        <f t="shared" si="2"/>
        <v>1.04</v>
      </c>
      <c r="G30" s="39">
        <f t="shared" si="2"/>
        <v>1.06</v>
      </c>
      <c r="H30" s="139">
        <f t="shared" si="2"/>
        <v>1.05</v>
      </c>
      <c r="I30" s="139"/>
      <c r="J30" s="39" t="s">
        <v>92</v>
      </c>
      <c r="K30" s="41">
        <f t="shared" si="3"/>
        <v>0.98</v>
      </c>
      <c r="L30" s="41">
        <f t="shared" si="3"/>
        <v>1.05</v>
      </c>
      <c r="M30" s="41">
        <f t="shared" si="3"/>
        <v>1.07</v>
      </c>
      <c r="N30" s="41">
        <f t="shared" si="3"/>
        <v>1.05</v>
      </c>
      <c r="O30" s="39" t="s">
        <v>92</v>
      </c>
      <c r="P30" s="122">
        <f t="shared" si="4"/>
        <v>0.98</v>
      </c>
      <c r="Q30" s="122">
        <f t="shared" si="4"/>
        <v>1.04</v>
      </c>
      <c r="R30" s="122">
        <f t="shared" si="4"/>
        <v>1.05</v>
      </c>
      <c r="S30" s="122">
        <f t="shared" si="4"/>
        <v>1.07</v>
      </c>
      <c r="V30" s="102">
        <v>25</v>
      </c>
      <c r="W30" s="104" t="s">
        <v>9</v>
      </c>
      <c r="X30" s="126">
        <v>827829.66279479058</v>
      </c>
      <c r="Y30" s="103">
        <f t="shared" si="0"/>
        <v>19</v>
      </c>
    </row>
    <row r="31" spans="1:25" s="6" customFormat="1" ht="13.5" customHeight="1">
      <c r="A31" s="2"/>
      <c r="B31" s="135">
        <f t="shared" si="1"/>
        <v>7</v>
      </c>
      <c r="C31" s="4" t="str">
        <f t="shared" si="1"/>
        <v>泉佐野市</v>
      </c>
      <c r="D31" s="39" t="s">
        <v>92</v>
      </c>
      <c r="E31" s="39">
        <f t="shared" si="2"/>
        <v>1.01</v>
      </c>
      <c r="F31" s="39">
        <f t="shared" si="2"/>
        <v>1.03</v>
      </c>
      <c r="G31" s="39">
        <f t="shared" si="2"/>
        <v>1.05</v>
      </c>
      <c r="H31" s="139">
        <f t="shared" si="2"/>
        <v>1.04</v>
      </c>
      <c r="I31" s="139"/>
      <c r="J31" s="39" t="s">
        <v>92</v>
      </c>
      <c r="K31" s="41">
        <f t="shared" si="3"/>
        <v>0.97</v>
      </c>
      <c r="L31" s="41">
        <f t="shared" si="3"/>
        <v>1.03</v>
      </c>
      <c r="M31" s="41">
        <f t="shared" si="3"/>
        <v>1.06</v>
      </c>
      <c r="N31" s="41">
        <f t="shared" si="3"/>
        <v>1.04</v>
      </c>
      <c r="O31" s="39" t="s">
        <v>92</v>
      </c>
      <c r="P31" s="122">
        <f t="shared" si="4"/>
        <v>0.97</v>
      </c>
      <c r="Q31" s="122">
        <f t="shared" si="4"/>
        <v>1.03</v>
      </c>
      <c r="R31" s="122">
        <f t="shared" si="4"/>
        <v>1.07</v>
      </c>
      <c r="S31" s="122">
        <f t="shared" si="4"/>
        <v>1.05</v>
      </c>
      <c r="V31" s="102">
        <v>26</v>
      </c>
      <c r="W31" s="104" t="s">
        <v>36</v>
      </c>
      <c r="X31" s="126">
        <v>862165.7985208875</v>
      </c>
      <c r="Y31" s="103">
        <f t="shared" si="0"/>
        <v>8</v>
      </c>
    </row>
    <row r="32" spans="1:25" s="6" customFormat="1" ht="13.5" customHeight="1">
      <c r="A32" s="2"/>
      <c r="B32" s="135">
        <f t="shared" si="1"/>
        <v>8</v>
      </c>
      <c r="C32" s="4" t="str">
        <f t="shared" si="1"/>
        <v>和泉市</v>
      </c>
      <c r="D32" s="39" t="s">
        <v>92</v>
      </c>
      <c r="E32" s="39">
        <f t="shared" si="2"/>
        <v>1.02</v>
      </c>
      <c r="F32" s="39">
        <f t="shared" si="2"/>
        <v>1.04</v>
      </c>
      <c r="G32" s="39">
        <f t="shared" si="2"/>
        <v>1.07</v>
      </c>
      <c r="H32" s="139">
        <f t="shared" si="2"/>
        <v>1.06</v>
      </c>
      <c r="I32" s="139"/>
      <c r="J32" s="39" t="s">
        <v>92</v>
      </c>
      <c r="K32" s="41">
        <f t="shared" si="3"/>
        <v>0.97</v>
      </c>
      <c r="L32" s="41">
        <f t="shared" si="3"/>
        <v>1.04</v>
      </c>
      <c r="M32" s="41">
        <f t="shared" si="3"/>
        <v>1.07</v>
      </c>
      <c r="N32" s="41">
        <f t="shared" si="3"/>
        <v>1.07</v>
      </c>
      <c r="O32" s="39" t="s">
        <v>92</v>
      </c>
      <c r="P32" s="122">
        <f t="shared" si="4"/>
        <v>1</v>
      </c>
      <c r="Q32" s="122">
        <f t="shared" si="4"/>
        <v>1.02</v>
      </c>
      <c r="R32" s="122">
        <f t="shared" si="4"/>
        <v>1.08</v>
      </c>
      <c r="S32" s="122">
        <f t="shared" si="4"/>
        <v>1.07</v>
      </c>
      <c r="V32" s="102">
        <v>27</v>
      </c>
      <c r="W32" s="104" t="s">
        <v>25</v>
      </c>
      <c r="X32" s="126">
        <v>789648.0935742287</v>
      </c>
      <c r="Y32" s="103">
        <f t="shared" si="0"/>
        <v>36</v>
      </c>
    </row>
    <row r="33" spans="1:25" s="6" customFormat="1" ht="13.5" customHeight="1">
      <c r="A33" s="2"/>
      <c r="B33" s="135">
        <f t="shared" si="1"/>
        <v>9</v>
      </c>
      <c r="C33" s="4" t="str">
        <f t="shared" si="1"/>
        <v>高石市</v>
      </c>
      <c r="D33" s="39" t="s">
        <v>92</v>
      </c>
      <c r="E33" s="39">
        <f t="shared" si="2"/>
        <v>1.01</v>
      </c>
      <c r="F33" s="39">
        <f t="shared" si="2"/>
        <v>1.03</v>
      </c>
      <c r="G33" s="39">
        <f t="shared" si="2"/>
        <v>1.05</v>
      </c>
      <c r="H33" s="139">
        <f t="shared" si="2"/>
        <v>1.04</v>
      </c>
      <c r="I33" s="139"/>
      <c r="J33" s="39" t="s">
        <v>92</v>
      </c>
      <c r="K33" s="41">
        <f t="shared" si="3"/>
        <v>0.96</v>
      </c>
      <c r="L33" s="41">
        <f t="shared" si="3"/>
        <v>1.02</v>
      </c>
      <c r="M33" s="41">
        <f t="shared" si="3"/>
        <v>1.05</v>
      </c>
      <c r="N33" s="41">
        <f t="shared" si="3"/>
        <v>1.03</v>
      </c>
      <c r="O33" s="39" t="s">
        <v>92</v>
      </c>
      <c r="P33" s="122">
        <f t="shared" si="4"/>
        <v>0.96</v>
      </c>
      <c r="Q33" s="122">
        <f t="shared" si="4"/>
        <v>1.04</v>
      </c>
      <c r="R33" s="122">
        <f t="shared" si="4"/>
        <v>1.05</v>
      </c>
      <c r="S33" s="122">
        <f t="shared" si="4"/>
        <v>1</v>
      </c>
      <c r="V33" s="102">
        <v>28</v>
      </c>
      <c r="W33" s="104" t="s">
        <v>20</v>
      </c>
      <c r="X33" s="126">
        <v>827306.85973640776</v>
      </c>
      <c r="Y33" s="103">
        <f t="shared" si="0"/>
        <v>20</v>
      </c>
    </row>
    <row r="34" spans="1:25" s="6" customFormat="1" ht="13.5" customHeight="1">
      <c r="A34" s="2"/>
      <c r="B34" s="135">
        <f t="shared" si="1"/>
        <v>10</v>
      </c>
      <c r="C34" s="4" t="str">
        <f t="shared" si="1"/>
        <v>阪南市</v>
      </c>
      <c r="D34" s="39" t="s">
        <v>92</v>
      </c>
      <c r="E34" s="39">
        <f t="shared" si="2"/>
        <v>1.02</v>
      </c>
      <c r="F34" s="39">
        <f t="shared" si="2"/>
        <v>1.03</v>
      </c>
      <c r="G34" s="39">
        <f t="shared" si="2"/>
        <v>1.06</v>
      </c>
      <c r="H34" s="139">
        <f t="shared" si="2"/>
        <v>1.05</v>
      </c>
      <c r="I34" s="139"/>
      <c r="J34" s="39" t="s">
        <v>92</v>
      </c>
      <c r="K34" s="42">
        <f t="shared" si="3"/>
        <v>0.99</v>
      </c>
      <c r="L34" s="42">
        <f t="shared" si="3"/>
        <v>1.04</v>
      </c>
      <c r="M34" s="112">
        <f t="shared" si="3"/>
        <v>1.05</v>
      </c>
      <c r="N34" s="41">
        <f t="shared" si="3"/>
        <v>1.04</v>
      </c>
      <c r="O34" s="39" t="s">
        <v>92</v>
      </c>
      <c r="P34" s="122">
        <f t="shared" si="4"/>
        <v>0.97</v>
      </c>
      <c r="Q34" s="122">
        <f t="shared" si="4"/>
        <v>1.04</v>
      </c>
      <c r="R34" s="122">
        <f t="shared" si="4"/>
        <v>1.04</v>
      </c>
      <c r="S34" s="122">
        <f t="shared" si="4"/>
        <v>1.03</v>
      </c>
      <c r="V34" s="102">
        <v>29</v>
      </c>
      <c r="W34" s="104" t="s">
        <v>37</v>
      </c>
      <c r="X34" s="126">
        <v>832333.57162029168</v>
      </c>
      <c r="Y34" s="103">
        <f t="shared" si="0"/>
        <v>18</v>
      </c>
    </row>
    <row r="35" spans="1:25" s="6" customFormat="1" ht="13.5" customHeight="1">
      <c r="A35" s="2"/>
      <c r="B35" s="135">
        <f t="shared" si="1"/>
        <v>11</v>
      </c>
      <c r="C35" s="4" t="str">
        <f t="shared" si="1"/>
        <v>能勢町</v>
      </c>
      <c r="D35" s="39" t="s">
        <v>92</v>
      </c>
      <c r="E35" s="39">
        <f t="shared" si="2"/>
        <v>1.01</v>
      </c>
      <c r="F35" s="39">
        <f t="shared" si="2"/>
        <v>1.03</v>
      </c>
      <c r="G35" s="39">
        <f t="shared" si="2"/>
        <v>1.05</v>
      </c>
      <c r="H35" s="139">
        <f t="shared" si="2"/>
        <v>1.07</v>
      </c>
      <c r="I35" s="139"/>
      <c r="J35" s="39" t="s">
        <v>92</v>
      </c>
      <c r="K35" s="41">
        <f t="shared" si="3"/>
        <v>0.96</v>
      </c>
      <c r="L35" s="41">
        <f t="shared" si="3"/>
        <v>1</v>
      </c>
      <c r="M35" s="41">
        <f t="shared" si="3"/>
        <v>1.04</v>
      </c>
      <c r="N35" s="41">
        <f t="shared" si="3"/>
        <v>1.08</v>
      </c>
      <c r="O35" s="39" t="s">
        <v>92</v>
      </c>
      <c r="P35" s="122">
        <f t="shared" si="4"/>
        <v>1.05</v>
      </c>
      <c r="Q35" s="122">
        <f t="shared" si="4"/>
        <v>1.01</v>
      </c>
      <c r="R35" s="122">
        <f t="shared" si="4"/>
        <v>0.98</v>
      </c>
      <c r="S35" s="122">
        <f t="shared" si="4"/>
        <v>1.1100000000000001</v>
      </c>
      <c r="V35" s="102">
        <v>30</v>
      </c>
      <c r="W35" s="104" t="s">
        <v>16</v>
      </c>
      <c r="X35" s="126">
        <v>812808.49518541282</v>
      </c>
      <c r="Y35" s="103">
        <f t="shared" si="0"/>
        <v>27</v>
      </c>
    </row>
    <row r="36" spans="1:25" s="6" customFormat="1" ht="13.5" customHeight="1">
      <c r="A36" s="2"/>
      <c r="B36" s="135">
        <f t="shared" si="1"/>
        <v>12</v>
      </c>
      <c r="C36" s="4" t="str">
        <f t="shared" si="1"/>
        <v>忠岡町</v>
      </c>
      <c r="D36" s="39" t="s">
        <v>92</v>
      </c>
      <c r="E36" s="39">
        <f t="shared" si="2"/>
        <v>1.01</v>
      </c>
      <c r="F36" s="39">
        <f t="shared" si="2"/>
        <v>1.02</v>
      </c>
      <c r="G36" s="39">
        <f t="shared" si="2"/>
        <v>1.05</v>
      </c>
      <c r="H36" s="139">
        <f t="shared" si="2"/>
        <v>1.03</v>
      </c>
      <c r="I36" s="139"/>
      <c r="J36" s="39" t="s">
        <v>92</v>
      </c>
      <c r="K36" s="41">
        <f t="shared" si="3"/>
        <v>0.96</v>
      </c>
      <c r="L36" s="41">
        <f t="shared" si="3"/>
        <v>1.02</v>
      </c>
      <c r="M36" s="41">
        <f t="shared" si="3"/>
        <v>1.04</v>
      </c>
      <c r="N36" s="41">
        <f t="shared" si="3"/>
        <v>1.05</v>
      </c>
      <c r="O36" s="39" t="s">
        <v>92</v>
      </c>
      <c r="P36" s="122">
        <f t="shared" si="4"/>
        <v>0.98</v>
      </c>
      <c r="Q36" s="122">
        <f t="shared" si="4"/>
        <v>1.01</v>
      </c>
      <c r="R36" s="122">
        <f t="shared" si="4"/>
        <v>1.1499999999999999</v>
      </c>
      <c r="S36" s="122">
        <f t="shared" si="4"/>
        <v>0.93</v>
      </c>
      <c r="V36" s="102">
        <v>31</v>
      </c>
      <c r="W36" s="104" t="s">
        <v>17</v>
      </c>
      <c r="X36" s="126">
        <v>756249.15660141606</v>
      </c>
      <c r="Y36" s="103">
        <f t="shared" si="0"/>
        <v>42</v>
      </c>
    </row>
    <row r="37" spans="1:25" s="6" customFormat="1" ht="13.5" customHeight="1">
      <c r="A37" s="2"/>
      <c r="B37" s="135">
        <f t="shared" si="1"/>
        <v>13</v>
      </c>
      <c r="C37" s="4" t="str">
        <f t="shared" si="1"/>
        <v>田尻町</v>
      </c>
      <c r="D37" s="39" t="s">
        <v>92</v>
      </c>
      <c r="E37" s="39">
        <f t="shared" si="2"/>
        <v>0.99</v>
      </c>
      <c r="F37" s="39">
        <f t="shared" si="2"/>
        <v>1.01</v>
      </c>
      <c r="G37" s="39">
        <f t="shared" si="2"/>
        <v>1.04</v>
      </c>
      <c r="H37" s="139">
        <f t="shared" si="2"/>
        <v>1.05</v>
      </c>
      <c r="I37" s="139"/>
      <c r="J37" s="39" t="s">
        <v>92</v>
      </c>
      <c r="K37" s="41">
        <f t="shared" si="3"/>
        <v>0.97</v>
      </c>
      <c r="L37" s="41">
        <f t="shared" si="3"/>
        <v>1</v>
      </c>
      <c r="M37" s="41">
        <f t="shared" si="3"/>
        <v>1.05</v>
      </c>
      <c r="N37" s="41">
        <f t="shared" si="3"/>
        <v>1.01</v>
      </c>
      <c r="O37" s="39" t="s">
        <v>92</v>
      </c>
      <c r="P37" s="122">
        <f t="shared" si="4"/>
        <v>0.95</v>
      </c>
      <c r="Q37" s="122">
        <f t="shared" si="4"/>
        <v>0.98</v>
      </c>
      <c r="R37" s="122">
        <f t="shared" si="4"/>
        <v>1.07</v>
      </c>
      <c r="S37" s="122">
        <f t="shared" si="4"/>
        <v>1.05</v>
      </c>
      <c r="V37" s="102">
        <v>32</v>
      </c>
      <c r="W37" s="104" t="s">
        <v>26</v>
      </c>
      <c r="X37" s="126">
        <v>811702.31600910472</v>
      </c>
      <c r="Y37" s="103">
        <f t="shared" si="0"/>
        <v>29</v>
      </c>
    </row>
    <row r="38" spans="1:25" s="6" customFormat="1" ht="13.5" customHeight="1" thickBot="1">
      <c r="A38" s="2"/>
      <c r="B38" s="135">
        <f t="shared" si="1"/>
        <v>14</v>
      </c>
      <c r="C38" s="128" t="str">
        <f t="shared" si="1"/>
        <v>岬町</v>
      </c>
      <c r="D38" s="39" t="s">
        <v>92</v>
      </c>
      <c r="E38" s="39">
        <f t="shared" si="2"/>
        <v>1.01</v>
      </c>
      <c r="F38" s="39">
        <f t="shared" si="2"/>
        <v>1.02</v>
      </c>
      <c r="G38" s="39">
        <f t="shared" si="2"/>
        <v>1.05</v>
      </c>
      <c r="H38" s="169">
        <f t="shared" si="2"/>
        <v>1.04</v>
      </c>
      <c r="I38" s="169"/>
      <c r="J38" s="39" t="s">
        <v>92</v>
      </c>
      <c r="K38" s="42">
        <f t="shared" si="3"/>
        <v>0.97</v>
      </c>
      <c r="L38" s="42">
        <f t="shared" si="3"/>
        <v>1.03</v>
      </c>
      <c r="M38" s="112">
        <f t="shared" si="3"/>
        <v>1.04</v>
      </c>
      <c r="N38" s="41">
        <f t="shared" si="3"/>
        <v>1.03</v>
      </c>
      <c r="O38" s="39" t="s">
        <v>92</v>
      </c>
      <c r="P38" s="122">
        <f t="shared" si="4"/>
        <v>0.95</v>
      </c>
      <c r="Q38" s="122">
        <f t="shared" si="4"/>
        <v>1.01</v>
      </c>
      <c r="R38" s="122">
        <f t="shared" si="4"/>
        <v>1.03</v>
      </c>
      <c r="S38" s="122">
        <f t="shared" si="4"/>
        <v>1.03</v>
      </c>
      <c r="V38" s="102">
        <v>33</v>
      </c>
      <c r="W38" s="104" t="s">
        <v>38</v>
      </c>
      <c r="X38" s="126">
        <v>843459.08941605838</v>
      </c>
      <c r="Y38" s="103">
        <f t="shared" si="0"/>
        <v>15</v>
      </c>
    </row>
    <row r="39" spans="1:25" s="6" customFormat="1" ht="13.5" customHeight="1" thickTop="1">
      <c r="A39" s="2"/>
      <c r="B39" s="38"/>
      <c r="C39" s="129" t="str">
        <f>C20</f>
        <v>広域連合全体</v>
      </c>
      <c r="D39" s="40" t="s">
        <v>92</v>
      </c>
      <c r="E39" s="40">
        <f t="shared" si="2"/>
        <v>1.01</v>
      </c>
      <c r="F39" s="40">
        <f t="shared" si="2"/>
        <v>1.03</v>
      </c>
      <c r="G39" s="117">
        <f t="shared" si="2"/>
        <v>1.05</v>
      </c>
      <c r="H39" s="168">
        <f t="shared" si="2"/>
        <v>1.04</v>
      </c>
      <c r="I39" s="168"/>
      <c r="J39" s="40" t="s">
        <v>92</v>
      </c>
      <c r="K39" s="40">
        <f t="shared" si="3"/>
        <v>0.97</v>
      </c>
      <c r="L39" s="40">
        <f t="shared" si="3"/>
        <v>1.03</v>
      </c>
      <c r="M39" s="40">
        <f t="shared" si="3"/>
        <v>1.05</v>
      </c>
      <c r="N39" s="40">
        <f t="shared" si="3"/>
        <v>1.04</v>
      </c>
      <c r="O39" s="40" t="s">
        <v>92</v>
      </c>
      <c r="P39" s="123">
        <f t="shared" si="4"/>
        <v>0.98</v>
      </c>
      <c r="Q39" s="123">
        <f t="shared" si="4"/>
        <v>1.02</v>
      </c>
      <c r="R39" s="123">
        <f t="shared" si="4"/>
        <v>1.06</v>
      </c>
      <c r="S39" s="123">
        <f t="shared" si="4"/>
        <v>1.06</v>
      </c>
      <c r="T39" s="136"/>
      <c r="U39" s="137"/>
      <c r="V39" s="102">
        <v>34</v>
      </c>
      <c r="W39" s="104" t="s">
        <v>10</v>
      </c>
      <c r="X39" s="126">
        <v>844075.16884531593</v>
      </c>
      <c r="Y39" s="103">
        <f t="shared" si="0"/>
        <v>14</v>
      </c>
    </row>
    <row r="40" spans="1:25" s="6" customFormat="1" ht="13.5" customHeight="1">
      <c r="A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02">
        <v>35</v>
      </c>
      <c r="W40" s="104" t="s">
        <v>5</v>
      </c>
      <c r="X40" s="126">
        <v>767770.27513227519</v>
      </c>
      <c r="Y40" s="103">
        <f t="shared" si="0"/>
        <v>41</v>
      </c>
    </row>
    <row r="41" spans="1:25" s="6" customFormat="1" ht="16.5" customHeight="1">
      <c r="A41" s="2"/>
      <c r="B41" s="152"/>
      <c r="C41" s="152" t="s">
        <v>107</v>
      </c>
      <c r="D41" s="140" t="s">
        <v>46</v>
      </c>
      <c r="E41" s="141"/>
      <c r="F41" s="141"/>
      <c r="G41" s="141"/>
      <c r="H41" s="141"/>
      <c r="I41" s="142"/>
      <c r="J41" s="140" t="s">
        <v>47</v>
      </c>
      <c r="K41" s="141"/>
      <c r="L41" s="141"/>
      <c r="M41" s="141"/>
      <c r="N41" s="142"/>
      <c r="O41" s="140" t="s">
        <v>48</v>
      </c>
      <c r="P41" s="141"/>
      <c r="Q41" s="141"/>
      <c r="R41" s="141"/>
      <c r="S41" s="142"/>
      <c r="T41" s="2"/>
      <c r="U41" s="2"/>
      <c r="V41" s="102">
        <v>36</v>
      </c>
      <c r="W41" s="104" t="s">
        <v>6</v>
      </c>
      <c r="X41" s="126">
        <v>866053.28952772077</v>
      </c>
      <c r="Y41" s="103">
        <f t="shared" si="0"/>
        <v>6</v>
      </c>
    </row>
    <row r="42" spans="1:25" s="6" customFormat="1" ht="16.5" customHeight="1">
      <c r="A42" s="2"/>
      <c r="B42" s="153"/>
      <c r="C42" s="153"/>
      <c r="D42" s="159" t="s">
        <v>163</v>
      </c>
      <c r="E42" s="160"/>
      <c r="F42" s="160"/>
      <c r="G42" s="160"/>
      <c r="H42" s="160"/>
      <c r="I42" s="161"/>
      <c r="J42" s="159" t="s">
        <v>164</v>
      </c>
      <c r="K42" s="160"/>
      <c r="L42" s="160"/>
      <c r="M42" s="160"/>
      <c r="N42" s="161"/>
      <c r="O42" s="140" t="s">
        <v>58</v>
      </c>
      <c r="P42" s="141"/>
      <c r="Q42" s="141"/>
      <c r="R42" s="141"/>
      <c r="S42" s="142"/>
      <c r="T42" s="2"/>
      <c r="U42" s="2"/>
      <c r="V42" s="102">
        <v>37</v>
      </c>
      <c r="W42" s="104" t="s">
        <v>39</v>
      </c>
      <c r="X42" s="126">
        <v>851709.01892744482</v>
      </c>
      <c r="Y42" s="103">
        <f t="shared" si="0"/>
        <v>11</v>
      </c>
    </row>
    <row r="43" spans="1:25" s="6" customFormat="1" ht="14.25" customHeight="1">
      <c r="A43" s="2"/>
      <c r="B43" s="153"/>
      <c r="C43" s="153"/>
      <c r="D43" s="152" t="s">
        <v>54</v>
      </c>
      <c r="E43" s="152" t="s">
        <v>55</v>
      </c>
      <c r="F43" s="152" t="s">
        <v>56</v>
      </c>
      <c r="G43" s="152" t="s">
        <v>153</v>
      </c>
      <c r="H43" s="155" t="s">
        <v>156</v>
      </c>
      <c r="I43" s="156"/>
      <c r="J43" s="152" t="s">
        <v>54</v>
      </c>
      <c r="K43" s="152" t="s">
        <v>55</v>
      </c>
      <c r="L43" s="152" t="s">
        <v>56</v>
      </c>
      <c r="M43" s="152" t="s">
        <v>153</v>
      </c>
      <c r="N43" s="152" t="s">
        <v>156</v>
      </c>
      <c r="O43" s="152" t="s">
        <v>54</v>
      </c>
      <c r="P43" s="152" t="s">
        <v>55</v>
      </c>
      <c r="Q43" s="152" t="s">
        <v>56</v>
      </c>
      <c r="R43" s="152" t="s">
        <v>153</v>
      </c>
      <c r="S43" s="152" t="s">
        <v>156</v>
      </c>
      <c r="T43" s="2"/>
      <c r="U43" s="2"/>
      <c r="V43" s="102">
        <v>38</v>
      </c>
      <c r="W43" s="104" t="s">
        <v>40</v>
      </c>
      <c r="X43" s="126">
        <v>816123.8125</v>
      </c>
      <c r="Y43" s="103">
        <f t="shared" si="0"/>
        <v>25</v>
      </c>
    </row>
    <row r="44" spans="1:25" s="6" customFormat="1" ht="14.25" customHeight="1">
      <c r="A44" s="2"/>
      <c r="B44" s="154"/>
      <c r="C44" s="154"/>
      <c r="D44" s="154"/>
      <c r="E44" s="154"/>
      <c r="F44" s="154"/>
      <c r="G44" s="154"/>
      <c r="H44" s="138"/>
      <c r="I44" s="105" t="s">
        <v>149</v>
      </c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2"/>
      <c r="U44" s="2"/>
      <c r="V44" s="102">
        <v>39</v>
      </c>
      <c r="W44" s="104" t="s">
        <v>41</v>
      </c>
      <c r="X44" s="126">
        <v>864966.56658968434</v>
      </c>
      <c r="Y44" s="103">
        <f t="shared" si="0"/>
        <v>7</v>
      </c>
    </row>
    <row r="45" spans="1:25" s="6" customFormat="1" ht="13.5" customHeight="1">
      <c r="A45" s="2"/>
      <c r="B45" s="135">
        <f t="shared" ref="B45:C58" si="5">B6</f>
        <v>1</v>
      </c>
      <c r="C45" s="4" t="str">
        <f t="shared" si="5"/>
        <v>大阪市</v>
      </c>
      <c r="D45" s="23">
        <f t="shared" ref="D45:D59" si="6">IFERROR(O6/D6,0)</f>
        <v>914091.42398767883</v>
      </c>
      <c r="E45" s="23">
        <f t="shared" ref="E45:E59" si="7">IFERROR(P6/E6,0)</f>
        <v>881588.39063390763</v>
      </c>
      <c r="F45" s="23">
        <f t="shared" ref="F45:F59" si="8">IFERROR(Q6/F6,0)</f>
        <v>861279.95076035801</v>
      </c>
      <c r="G45" s="114">
        <f t="shared" ref="G45:G59" si="9">IFERROR(R6/G6,0)</f>
        <v>864509.93406208418</v>
      </c>
      <c r="H45" s="126">
        <f t="shared" ref="H45:H59" si="10">IFERROR(S6/H6,0)</f>
        <v>877393.58871038561</v>
      </c>
      <c r="I45" s="101">
        <f>VLOOKUP($C45,$W$6:$Y$48,3,FALSE)</f>
        <v>5</v>
      </c>
      <c r="J45" s="23">
        <f t="shared" ref="J45:J59" si="11">IFERROR(O6/J6,0)</f>
        <v>34432.757060206401</v>
      </c>
      <c r="K45" s="23">
        <f t="shared" ref="K45:K59" si="12">IFERROR(P6/K6,0)</f>
        <v>34600.248491330312</v>
      </c>
      <c r="L45" s="23">
        <f t="shared" ref="L45:L59" si="13">IFERROR(Q6/L6,0)</f>
        <v>33825.165160532248</v>
      </c>
      <c r="M45" s="114">
        <f t="shared" ref="M45:M59" si="14">IFERROR(R6/M6,0)</f>
        <v>33908.342300120326</v>
      </c>
      <c r="N45" s="126">
        <f t="shared" ref="N45:N59" si="15">IFERROR(S6/N6,0)</f>
        <v>34527.79667756163</v>
      </c>
      <c r="O45" s="24">
        <f t="shared" ref="O45:O59" si="16">IFERROR(J6/D6,0)</f>
        <v>26.547145858502436</v>
      </c>
      <c r="P45" s="24">
        <f t="shared" ref="P45:P59" si="17">IFERROR(K6/E6,0)</f>
        <v>25.479250267662231</v>
      </c>
      <c r="Q45" s="24">
        <f t="shared" ref="Q45:Q59" si="18">IFERROR(L6/F6,0)</f>
        <v>25.462697570662968</v>
      </c>
      <c r="R45" s="24">
        <f t="shared" ref="R45:R59" si="19">IFERROR(M6/G6,0)</f>
        <v>25.495493893814334</v>
      </c>
      <c r="S45" s="24">
        <f t="shared" ref="S45:S59" si="20">IFERROR(N6/H6,0)</f>
        <v>25.411224379705992</v>
      </c>
      <c r="T45" s="2"/>
      <c r="U45" s="2"/>
      <c r="V45" s="102">
        <v>40</v>
      </c>
      <c r="W45" s="104" t="s">
        <v>42</v>
      </c>
      <c r="X45" s="126">
        <v>902427.91452111222</v>
      </c>
      <c r="Y45" s="103">
        <f t="shared" si="0"/>
        <v>3</v>
      </c>
    </row>
    <row r="46" spans="1:25" s="6" customFormat="1" ht="13.5" customHeight="1">
      <c r="A46" s="2"/>
      <c r="B46" s="135">
        <f t="shared" si="5"/>
        <v>2</v>
      </c>
      <c r="C46" s="4" t="str">
        <f t="shared" si="5"/>
        <v>堺市</v>
      </c>
      <c r="D46" s="23">
        <f t="shared" si="6"/>
        <v>873821.72489082965</v>
      </c>
      <c r="E46" s="23">
        <f t="shared" si="7"/>
        <v>851838.17842443555</v>
      </c>
      <c r="F46" s="23">
        <f t="shared" si="8"/>
        <v>839120.83557707537</v>
      </c>
      <c r="G46" s="114">
        <f t="shared" si="9"/>
        <v>843421.52734888776</v>
      </c>
      <c r="H46" s="126">
        <f t="shared" si="10"/>
        <v>848837.49545637099</v>
      </c>
      <c r="I46" s="132">
        <f t="shared" ref="I46:I58" si="21">VLOOKUP($C46,$W$6:$Y$48,3,FALSE)</f>
        <v>12</v>
      </c>
      <c r="J46" s="23">
        <f t="shared" si="11"/>
        <v>35485.841255951236</v>
      </c>
      <c r="K46" s="23">
        <f t="shared" si="12"/>
        <v>36099.590318052753</v>
      </c>
      <c r="L46" s="23">
        <f t="shared" si="13"/>
        <v>35440.980699519001</v>
      </c>
      <c r="M46" s="114">
        <f t="shared" si="14"/>
        <v>35501.159285591784</v>
      </c>
      <c r="N46" s="126">
        <f t="shared" si="15"/>
        <v>35704.676532500787</v>
      </c>
      <c r="O46" s="24">
        <f t="shared" si="16"/>
        <v>24.624517665740374</v>
      </c>
      <c r="P46" s="24">
        <f t="shared" si="17"/>
        <v>23.59689323118015</v>
      </c>
      <c r="Q46" s="24">
        <f t="shared" si="18"/>
        <v>23.676569299575387</v>
      </c>
      <c r="R46" s="24">
        <f t="shared" si="19"/>
        <v>23.757577057242521</v>
      </c>
      <c r="S46" s="24">
        <f t="shared" si="20"/>
        <v>23.773846394706929</v>
      </c>
      <c r="T46" s="2"/>
      <c r="U46" s="2"/>
      <c r="V46" s="102">
        <v>41</v>
      </c>
      <c r="W46" s="104" t="s">
        <v>27</v>
      </c>
      <c r="X46" s="126">
        <v>744102.23253936216</v>
      </c>
      <c r="Y46" s="103">
        <f t="shared" si="0"/>
        <v>43</v>
      </c>
    </row>
    <row r="47" spans="1:25" ht="13.5" customHeight="1">
      <c r="B47" s="135">
        <f t="shared" si="5"/>
        <v>3</v>
      </c>
      <c r="C47" s="4" t="str">
        <f t="shared" si="5"/>
        <v>岸和田市</v>
      </c>
      <c r="D47" s="23">
        <f t="shared" si="6"/>
        <v>919418.94744131295</v>
      </c>
      <c r="E47" s="23">
        <f t="shared" si="7"/>
        <v>912741.47118597361</v>
      </c>
      <c r="F47" s="23">
        <f t="shared" si="8"/>
        <v>906586.10041334818</v>
      </c>
      <c r="G47" s="114">
        <f t="shared" si="9"/>
        <v>907561.62833397754</v>
      </c>
      <c r="H47" s="126">
        <f t="shared" si="10"/>
        <v>910281.912281784</v>
      </c>
      <c r="I47" s="132">
        <f t="shared" si="21"/>
        <v>2</v>
      </c>
      <c r="J47" s="23">
        <f t="shared" si="11"/>
        <v>40097.573336997601</v>
      </c>
      <c r="K47" s="23">
        <f t="shared" si="12"/>
        <v>41456.313382584398</v>
      </c>
      <c r="L47" s="23">
        <f t="shared" si="13"/>
        <v>40915.275902600311</v>
      </c>
      <c r="M47" s="114">
        <f t="shared" si="14"/>
        <v>40737.445474893291</v>
      </c>
      <c r="N47" s="126">
        <f t="shared" si="15"/>
        <v>40824.593609857715</v>
      </c>
      <c r="O47" s="24">
        <f t="shared" si="16"/>
        <v>22.929540890520048</v>
      </c>
      <c r="P47" s="24">
        <f t="shared" si="17"/>
        <v>22.016947401054047</v>
      </c>
      <c r="Q47" s="24">
        <f t="shared" si="18"/>
        <v>22.157643579661929</v>
      </c>
      <c r="R47" s="24">
        <f t="shared" si="19"/>
        <v>22.278314650173947</v>
      </c>
      <c r="S47" s="24">
        <f t="shared" si="20"/>
        <v>22.297390660662511</v>
      </c>
      <c r="V47" s="102">
        <v>42</v>
      </c>
      <c r="W47" s="104" t="s">
        <v>28</v>
      </c>
      <c r="X47" s="126">
        <v>801640.78331332537</v>
      </c>
      <c r="Y47" s="103">
        <f t="shared" si="0"/>
        <v>33</v>
      </c>
    </row>
    <row r="48" spans="1:25" ht="13.5" customHeight="1">
      <c r="B48" s="135">
        <f t="shared" si="5"/>
        <v>4</v>
      </c>
      <c r="C48" s="4" t="str">
        <f t="shared" si="5"/>
        <v>泉大津市</v>
      </c>
      <c r="D48" s="23">
        <f t="shared" si="6"/>
        <v>913201.54981549818</v>
      </c>
      <c r="E48" s="23">
        <f t="shared" si="7"/>
        <v>843373.47955176712</v>
      </c>
      <c r="F48" s="23">
        <f t="shared" si="8"/>
        <v>850263.24068927183</v>
      </c>
      <c r="G48" s="114">
        <f t="shared" si="9"/>
        <v>900440.96358987922</v>
      </c>
      <c r="H48" s="126">
        <f t="shared" si="10"/>
        <v>857633.02082462155</v>
      </c>
      <c r="I48" s="132">
        <f t="shared" si="21"/>
        <v>9</v>
      </c>
      <c r="J48" s="23">
        <f t="shared" si="11"/>
        <v>32766.614960070245</v>
      </c>
      <c r="K48" s="23">
        <f t="shared" si="12"/>
        <v>31519.262708770322</v>
      </c>
      <c r="L48" s="23">
        <f t="shared" si="13"/>
        <v>31814.244433736945</v>
      </c>
      <c r="M48" s="114">
        <f t="shared" si="14"/>
        <v>33783.065801833749</v>
      </c>
      <c r="N48" s="126">
        <f t="shared" si="15"/>
        <v>32472.191355288156</v>
      </c>
      <c r="O48" s="24">
        <f t="shared" si="16"/>
        <v>27.869877646144882</v>
      </c>
      <c r="P48" s="24">
        <f t="shared" si="17"/>
        <v>26.757398716598026</v>
      </c>
      <c r="Q48" s="24">
        <f t="shared" si="18"/>
        <v>26.725866221975171</v>
      </c>
      <c r="R48" s="24">
        <f t="shared" si="19"/>
        <v>26.653618972053248</v>
      </c>
      <c r="S48" s="24">
        <f t="shared" si="20"/>
        <v>26.411307184076275</v>
      </c>
      <c r="V48" s="102">
        <v>43</v>
      </c>
      <c r="W48" s="104" t="s">
        <v>29</v>
      </c>
      <c r="X48" s="127">
        <v>818946.50453955901</v>
      </c>
      <c r="Y48" s="103">
        <f t="shared" si="0"/>
        <v>23</v>
      </c>
    </row>
    <row r="49" spans="2:19" ht="13.5" customHeight="1">
      <c r="B49" s="135">
        <f t="shared" si="5"/>
        <v>5</v>
      </c>
      <c r="C49" s="4" t="str">
        <f t="shared" si="5"/>
        <v>貝塚市</v>
      </c>
      <c r="D49" s="28">
        <f t="shared" si="6"/>
        <v>899927.80227596022</v>
      </c>
      <c r="E49" s="28">
        <f t="shared" si="7"/>
        <v>899117.90243522916</v>
      </c>
      <c r="F49" s="28">
        <f t="shared" si="8"/>
        <v>903973.86368816963</v>
      </c>
      <c r="G49" s="28">
        <f t="shared" si="9"/>
        <v>905002.3839370308</v>
      </c>
      <c r="H49" s="126">
        <f t="shared" si="10"/>
        <v>912541.62228109315</v>
      </c>
      <c r="I49" s="132">
        <f t="shared" si="21"/>
        <v>1</v>
      </c>
      <c r="J49" s="28">
        <f t="shared" si="11"/>
        <v>37297.300587576392</v>
      </c>
      <c r="K49" s="28">
        <f t="shared" si="12"/>
        <v>39461.846890376954</v>
      </c>
      <c r="L49" s="28">
        <f t="shared" si="13"/>
        <v>39603.868177959754</v>
      </c>
      <c r="M49" s="114">
        <f t="shared" si="14"/>
        <v>39634.908968458149</v>
      </c>
      <c r="N49" s="126">
        <f t="shared" si="15"/>
        <v>40004.208488308483</v>
      </c>
      <c r="O49" s="26">
        <f t="shared" si="16"/>
        <v>24.128496917970601</v>
      </c>
      <c r="P49" s="26">
        <f t="shared" si="17"/>
        <v>22.784486112191708</v>
      </c>
      <c r="Q49" s="26">
        <f t="shared" si="18"/>
        <v>22.825393207203099</v>
      </c>
      <c r="R49" s="26">
        <f t="shared" si="19"/>
        <v>22.833466948473145</v>
      </c>
      <c r="S49" s="26">
        <f t="shared" si="20"/>
        <v>22.811140546569995</v>
      </c>
    </row>
    <row r="50" spans="2:19" ht="13.5" customHeight="1">
      <c r="B50" s="135">
        <f t="shared" si="5"/>
        <v>6</v>
      </c>
      <c r="C50" s="4" t="str">
        <f t="shared" si="5"/>
        <v>茨木市</v>
      </c>
      <c r="D50" s="23">
        <f t="shared" si="6"/>
        <v>890565.65964477486</v>
      </c>
      <c r="E50" s="23">
        <f t="shared" si="7"/>
        <v>852049.03395942086</v>
      </c>
      <c r="F50" s="23">
        <f t="shared" si="8"/>
        <v>847923.92673936021</v>
      </c>
      <c r="G50" s="114">
        <f t="shared" si="9"/>
        <v>835926.60603264032</v>
      </c>
      <c r="H50" s="126">
        <f t="shared" si="10"/>
        <v>844258.06807452277</v>
      </c>
      <c r="I50" s="132">
        <f t="shared" si="21"/>
        <v>13</v>
      </c>
      <c r="J50" s="23">
        <f t="shared" si="11"/>
        <v>34879.829606917105</v>
      </c>
      <c r="K50" s="23">
        <f t="shared" si="12"/>
        <v>34920.034673168986</v>
      </c>
      <c r="L50" s="23">
        <f t="shared" si="13"/>
        <v>34474.441844086097</v>
      </c>
      <c r="M50" s="114">
        <f t="shared" si="14"/>
        <v>33751.695355185897</v>
      </c>
      <c r="N50" s="126">
        <f t="shared" si="15"/>
        <v>34105.098235308891</v>
      </c>
      <c r="O50" s="24">
        <f t="shared" si="16"/>
        <v>25.532397081095965</v>
      </c>
      <c r="P50" s="24">
        <f t="shared" si="17"/>
        <v>24.400005381841666</v>
      </c>
      <c r="Q50" s="24">
        <f t="shared" si="18"/>
        <v>24.5957260330472</v>
      </c>
      <c r="R50" s="24">
        <f t="shared" si="19"/>
        <v>24.766951622304255</v>
      </c>
      <c r="S50" s="24">
        <f t="shared" si="20"/>
        <v>24.754600096722935</v>
      </c>
    </row>
    <row r="51" spans="2:19" ht="13.5" customHeight="1">
      <c r="B51" s="135">
        <f t="shared" si="5"/>
        <v>7</v>
      </c>
      <c r="C51" s="4" t="str">
        <f t="shared" si="5"/>
        <v>泉佐野市</v>
      </c>
      <c r="D51" s="23">
        <f t="shared" si="6"/>
        <v>903303.59845079191</v>
      </c>
      <c r="E51" s="23">
        <f t="shared" si="7"/>
        <v>868670.9117788627</v>
      </c>
      <c r="F51" s="23">
        <f t="shared" si="8"/>
        <v>874383.65214477212</v>
      </c>
      <c r="G51" s="114">
        <f t="shared" si="9"/>
        <v>889812.06810790126</v>
      </c>
      <c r="H51" s="126">
        <f t="shared" si="10"/>
        <v>899999.63751226699</v>
      </c>
      <c r="I51" s="132">
        <f t="shared" si="21"/>
        <v>4</v>
      </c>
      <c r="J51" s="23">
        <f t="shared" si="11"/>
        <v>36269.707445626816</v>
      </c>
      <c r="K51" s="23">
        <f t="shared" si="12"/>
        <v>36320.221576942429</v>
      </c>
      <c r="L51" s="23">
        <f t="shared" si="13"/>
        <v>36295.00523038744</v>
      </c>
      <c r="M51" s="114">
        <f t="shared" si="14"/>
        <v>36637.520027938022</v>
      </c>
      <c r="N51" s="126">
        <f t="shared" si="15"/>
        <v>37205.607847015155</v>
      </c>
      <c r="O51" s="24">
        <f t="shared" si="16"/>
        <v>24.905180164603362</v>
      </c>
      <c r="P51" s="24">
        <f t="shared" si="17"/>
        <v>23.917004744550642</v>
      </c>
      <c r="Q51" s="24">
        <f t="shared" si="18"/>
        <v>24.091018766756033</v>
      </c>
      <c r="R51" s="24">
        <f t="shared" si="19"/>
        <v>24.286907722721764</v>
      </c>
      <c r="S51" s="24">
        <f t="shared" si="20"/>
        <v>24.189892051030423</v>
      </c>
    </row>
    <row r="52" spans="2:19" ht="13.5" customHeight="1">
      <c r="B52" s="135">
        <f t="shared" si="5"/>
        <v>8</v>
      </c>
      <c r="C52" s="4" t="str">
        <f t="shared" si="5"/>
        <v>和泉市</v>
      </c>
      <c r="D52" s="23">
        <f t="shared" si="6"/>
        <v>884562.64132470626</v>
      </c>
      <c r="E52" s="23">
        <f t="shared" si="7"/>
        <v>868319.52380952379</v>
      </c>
      <c r="F52" s="23">
        <f t="shared" si="8"/>
        <v>849836.30068646232</v>
      </c>
      <c r="G52" s="114">
        <f t="shared" si="9"/>
        <v>852494.98828604363</v>
      </c>
      <c r="H52" s="126">
        <f t="shared" si="10"/>
        <v>853852.30658975709</v>
      </c>
      <c r="I52" s="132">
        <f t="shared" si="21"/>
        <v>10</v>
      </c>
      <c r="J52" s="23">
        <f t="shared" si="11"/>
        <v>37352.058788636998</v>
      </c>
      <c r="K52" s="23">
        <f t="shared" si="12"/>
        <v>38714.95507801263</v>
      </c>
      <c r="L52" s="23">
        <f t="shared" si="13"/>
        <v>38076.18698076297</v>
      </c>
      <c r="M52" s="114">
        <f t="shared" si="14"/>
        <v>38180.868846151927</v>
      </c>
      <c r="N52" s="126">
        <f t="shared" si="15"/>
        <v>38166.773806919402</v>
      </c>
      <c r="O52" s="24">
        <f t="shared" si="16"/>
        <v>23.681764004767579</v>
      </c>
      <c r="P52" s="24">
        <f t="shared" si="17"/>
        <v>22.428529803529802</v>
      </c>
      <c r="Q52" s="24">
        <f t="shared" si="18"/>
        <v>22.319364623243935</v>
      </c>
      <c r="R52" s="24">
        <f t="shared" si="19"/>
        <v>22.327804841768621</v>
      </c>
      <c r="S52" s="24">
        <f t="shared" si="20"/>
        <v>22.371613354308689</v>
      </c>
    </row>
    <row r="53" spans="2:19" ht="13.5" customHeight="1">
      <c r="B53" s="135">
        <f t="shared" si="5"/>
        <v>9</v>
      </c>
      <c r="C53" s="4" t="str">
        <f t="shared" si="5"/>
        <v>高石市</v>
      </c>
      <c r="D53" s="23">
        <f t="shared" si="6"/>
        <v>930519.10273817601</v>
      </c>
      <c r="E53" s="23">
        <f t="shared" si="7"/>
        <v>887554.898853675</v>
      </c>
      <c r="F53" s="23">
        <f t="shared" si="8"/>
        <v>898439.25934017915</v>
      </c>
      <c r="G53" s="114">
        <f t="shared" si="9"/>
        <v>901391.88202247187</v>
      </c>
      <c r="H53" s="126">
        <f t="shared" si="10"/>
        <v>862165.7985208875</v>
      </c>
      <c r="I53" s="132">
        <f t="shared" si="21"/>
        <v>8</v>
      </c>
      <c r="J53" s="23">
        <f t="shared" si="11"/>
        <v>35799.946151602613</v>
      </c>
      <c r="K53" s="23">
        <f t="shared" si="12"/>
        <v>35895.113924050631</v>
      </c>
      <c r="L53" s="23">
        <f t="shared" si="13"/>
        <v>36473.557145201274</v>
      </c>
      <c r="M53" s="114">
        <f t="shared" si="14"/>
        <v>36742.202493532932</v>
      </c>
      <c r="N53" s="126">
        <f t="shared" si="15"/>
        <v>35489.678212934014</v>
      </c>
      <c r="O53" s="24">
        <f t="shared" si="16"/>
        <v>25.992192803801764</v>
      </c>
      <c r="P53" s="24">
        <f t="shared" si="17"/>
        <v>24.726342998426613</v>
      </c>
      <c r="Q53" s="24">
        <f t="shared" si="18"/>
        <v>24.632619619838323</v>
      </c>
      <c r="R53" s="24">
        <f t="shared" si="19"/>
        <v>24.532875572201416</v>
      </c>
      <c r="S53" s="24">
        <f t="shared" si="20"/>
        <v>24.293423945632622</v>
      </c>
    </row>
    <row r="54" spans="2:19" ht="13.5" customHeight="1">
      <c r="B54" s="135">
        <f t="shared" si="5"/>
        <v>10</v>
      </c>
      <c r="C54" s="4" t="str">
        <f t="shared" si="5"/>
        <v>阪南市</v>
      </c>
      <c r="D54" s="28">
        <f t="shared" si="6"/>
        <v>918896.62387676514</v>
      </c>
      <c r="E54" s="28">
        <f t="shared" si="7"/>
        <v>870287.08067385165</v>
      </c>
      <c r="F54" s="28">
        <f t="shared" si="8"/>
        <v>879583.87263339071</v>
      </c>
      <c r="G54" s="28">
        <f t="shared" si="9"/>
        <v>861054.05255613953</v>
      </c>
      <c r="H54" s="126">
        <f t="shared" si="10"/>
        <v>843459.08941605838</v>
      </c>
      <c r="I54" s="132">
        <f t="shared" si="21"/>
        <v>15</v>
      </c>
      <c r="J54" s="28">
        <f t="shared" si="11"/>
        <v>39336.738792949487</v>
      </c>
      <c r="K54" s="28">
        <f t="shared" si="12"/>
        <v>38664.771377037294</v>
      </c>
      <c r="L54" s="28">
        <f t="shared" si="13"/>
        <v>38810.31369360596</v>
      </c>
      <c r="M54" s="114">
        <f t="shared" si="14"/>
        <v>38283.620721153231</v>
      </c>
      <c r="N54" s="126">
        <f t="shared" si="15"/>
        <v>37783.701811463885</v>
      </c>
      <c r="O54" s="26">
        <f t="shared" si="16"/>
        <v>23.359756097560975</v>
      </c>
      <c r="P54" s="26">
        <f t="shared" si="17"/>
        <v>22.508527780684314</v>
      </c>
      <c r="Q54" s="26">
        <f t="shared" si="18"/>
        <v>22.66366305558368</v>
      </c>
      <c r="R54" s="26">
        <f t="shared" si="19"/>
        <v>22.491447682752032</v>
      </c>
      <c r="S54" s="26">
        <f t="shared" si="20"/>
        <v>22.323357664233576</v>
      </c>
    </row>
    <row r="55" spans="2:19" ht="13.5" customHeight="1">
      <c r="B55" s="135">
        <f t="shared" si="5"/>
        <v>11</v>
      </c>
      <c r="C55" s="4" t="str">
        <f t="shared" si="5"/>
        <v>能勢町</v>
      </c>
      <c r="D55" s="23">
        <f t="shared" si="6"/>
        <v>884722.07492795389</v>
      </c>
      <c r="E55" s="23">
        <f t="shared" si="7"/>
        <v>914231.68011390604</v>
      </c>
      <c r="F55" s="23">
        <f t="shared" si="8"/>
        <v>889511.58474965545</v>
      </c>
      <c r="G55" s="114">
        <f t="shared" si="9"/>
        <v>831727.71153003071</v>
      </c>
      <c r="H55" s="126">
        <f t="shared" si="10"/>
        <v>866053.28952772077</v>
      </c>
      <c r="I55" s="132">
        <f t="shared" si="21"/>
        <v>6</v>
      </c>
      <c r="J55" s="23">
        <f t="shared" si="11"/>
        <v>44215.928370820227</v>
      </c>
      <c r="K55" s="23">
        <f t="shared" si="12"/>
        <v>48083.825915478898</v>
      </c>
      <c r="L55" s="23">
        <f t="shared" si="13"/>
        <v>48343.986419013381</v>
      </c>
      <c r="M55" s="114">
        <f t="shared" si="14"/>
        <v>45656.653189902056</v>
      </c>
      <c r="N55" s="126">
        <f t="shared" si="15"/>
        <v>47124.910837988828</v>
      </c>
      <c r="O55" s="24">
        <f t="shared" si="16"/>
        <v>20.009125840537944</v>
      </c>
      <c r="P55" s="24">
        <f t="shared" si="17"/>
        <v>19.013289036544851</v>
      </c>
      <c r="Q55" s="24">
        <f t="shared" si="18"/>
        <v>18.399632521819019</v>
      </c>
      <c r="R55" s="24">
        <f t="shared" si="19"/>
        <v>18.217010083296799</v>
      </c>
      <c r="S55" s="24">
        <f t="shared" si="20"/>
        <v>18.377823408624231</v>
      </c>
    </row>
    <row r="56" spans="2:19" ht="13.5" customHeight="1">
      <c r="B56" s="135">
        <f t="shared" si="5"/>
        <v>12</v>
      </c>
      <c r="C56" s="4" t="str">
        <f t="shared" si="5"/>
        <v>忠岡町</v>
      </c>
      <c r="D56" s="23">
        <f t="shared" si="6"/>
        <v>902563.62606232299</v>
      </c>
      <c r="E56" s="23">
        <f t="shared" si="7"/>
        <v>872030.37504381349</v>
      </c>
      <c r="F56" s="23">
        <f t="shared" si="8"/>
        <v>860511.52240848448</v>
      </c>
      <c r="G56" s="114">
        <f t="shared" si="9"/>
        <v>945510.9203655353</v>
      </c>
      <c r="H56" s="126">
        <f t="shared" si="10"/>
        <v>851709.01892744482</v>
      </c>
      <c r="I56" s="132">
        <f t="shared" si="21"/>
        <v>11</v>
      </c>
      <c r="J56" s="23">
        <f t="shared" si="11"/>
        <v>35696.534879486855</v>
      </c>
      <c r="K56" s="23">
        <f t="shared" si="12"/>
        <v>36372.845906432747</v>
      </c>
      <c r="L56" s="23">
        <f t="shared" si="13"/>
        <v>35972.586310460225</v>
      </c>
      <c r="M56" s="114">
        <f t="shared" si="14"/>
        <v>39715.476866132019</v>
      </c>
      <c r="N56" s="126">
        <f t="shared" si="15"/>
        <v>35367.47389931752</v>
      </c>
      <c r="O56" s="24">
        <f t="shared" si="16"/>
        <v>25.284348441926344</v>
      </c>
      <c r="P56" s="24">
        <f t="shared" si="17"/>
        <v>23.974763406940063</v>
      </c>
      <c r="Q56" s="24">
        <f t="shared" si="18"/>
        <v>23.921313718782073</v>
      </c>
      <c r="R56" s="24">
        <f t="shared" si="19"/>
        <v>23.807114882506529</v>
      </c>
      <c r="S56" s="24">
        <f t="shared" si="20"/>
        <v>24.081703470031545</v>
      </c>
    </row>
    <row r="57" spans="2:19" ht="13.5" customHeight="1">
      <c r="B57" s="135">
        <f t="shared" si="5"/>
        <v>13</v>
      </c>
      <c r="C57" s="4" t="str">
        <f t="shared" si="5"/>
        <v>田尻町</v>
      </c>
      <c r="D57" s="23">
        <f t="shared" si="6"/>
        <v>912683.55817875208</v>
      </c>
      <c r="E57" s="23">
        <f t="shared" si="7"/>
        <v>871431.14406779665</v>
      </c>
      <c r="F57" s="23">
        <f t="shared" si="8"/>
        <v>845539.50461796811</v>
      </c>
      <c r="G57" s="114">
        <f t="shared" si="9"/>
        <v>869273.54943273903</v>
      </c>
      <c r="H57" s="126">
        <f t="shared" si="10"/>
        <v>864966.56658968434</v>
      </c>
      <c r="I57" s="132">
        <f t="shared" si="21"/>
        <v>7</v>
      </c>
      <c r="J57" s="23">
        <f t="shared" si="11"/>
        <v>36471.670204521717</v>
      </c>
      <c r="K57" s="23">
        <f t="shared" si="12"/>
        <v>35842.6138938269</v>
      </c>
      <c r="L57" s="23">
        <f t="shared" si="13"/>
        <v>35244.375809330486</v>
      </c>
      <c r="M57" s="114">
        <f t="shared" si="14"/>
        <v>35917.748535074505</v>
      </c>
      <c r="N57" s="126">
        <f t="shared" si="15"/>
        <v>37171.785820623947</v>
      </c>
      <c r="O57" s="24">
        <f t="shared" si="16"/>
        <v>25.024451939291737</v>
      </c>
      <c r="P57" s="24">
        <f t="shared" si="17"/>
        <v>24.312711864406779</v>
      </c>
      <c r="Q57" s="24">
        <f t="shared" si="18"/>
        <v>23.990764063811923</v>
      </c>
      <c r="R57" s="24">
        <f t="shared" si="19"/>
        <v>24.201782820097243</v>
      </c>
      <c r="S57" s="24">
        <f t="shared" si="20"/>
        <v>23.269438029253273</v>
      </c>
    </row>
    <row r="58" spans="2:19" ht="13.5" customHeight="1" thickBot="1">
      <c r="B58" s="135">
        <f t="shared" si="5"/>
        <v>14</v>
      </c>
      <c r="C58" s="4" t="str">
        <f t="shared" si="5"/>
        <v>岬町</v>
      </c>
      <c r="D58" s="25">
        <f t="shared" si="6"/>
        <v>991143.11796942598</v>
      </c>
      <c r="E58" s="25">
        <f t="shared" si="7"/>
        <v>931101.47235749068</v>
      </c>
      <c r="F58" s="25">
        <f t="shared" si="8"/>
        <v>921286.57710607338</v>
      </c>
      <c r="G58" s="25">
        <f t="shared" si="9"/>
        <v>906362.99679487175</v>
      </c>
      <c r="H58" s="126">
        <f t="shared" si="10"/>
        <v>902427.91452111222</v>
      </c>
      <c r="I58" s="132">
        <f t="shared" si="21"/>
        <v>3</v>
      </c>
      <c r="J58" s="25">
        <f t="shared" si="11"/>
        <v>39999.222316637373</v>
      </c>
      <c r="K58" s="25">
        <f t="shared" si="12"/>
        <v>39057.884213308978</v>
      </c>
      <c r="L58" s="25">
        <f t="shared" si="13"/>
        <v>38422.786207862548</v>
      </c>
      <c r="M58" s="115">
        <f t="shared" si="14"/>
        <v>37982.81931028307</v>
      </c>
      <c r="N58" s="126">
        <f t="shared" si="15"/>
        <v>38057.612760320531</v>
      </c>
      <c r="O58" s="26">
        <f t="shared" si="16"/>
        <v>24.779059705797518</v>
      </c>
      <c r="P58" s="26">
        <f t="shared" si="17"/>
        <v>23.839014608994557</v>
      </c>
      <c r="Q58" s="26">
        <f t="shared" si="18"/>
        <v>23.977609851665267</v>
      </c>
      <c r="R58" s="26">
        <f t="shared" si="19"/>
        <v>23.862446581196583</v>
      </c>
      <c r="S58" s="26">
        <f t="shared" si="20"/>
        <v>23.712152420185376</v>
      </c>
    </row>
    <row r="59" spans="2:19" ht="13.5" customHeight="1" thickTop="1">
      <c r="B59" s="38"/>
      <c r="C59" s="37" t="str">
        <f>C20</f>
        <v>広域連合全体</v>
      </c>
      <c r="D59" s="31">
        <f t="shared" si="6"/>
        <v>882614.31964306522</v>
      </c>
      <c r="E59" s="31">
        <f t="shared" si="7"/>
        <v>858076.51214747573</v>
      </c>
      <c r="F59" s="31">
        <f t="shared" si="8"/>
        <v>848405.77066251263</v>
      </c>
      <c r="G59" s="31">
        <f t="shared" si="9"/>
        <v>855816.27430789603</v>
      </c>
      <c r="H59" s="116">
        <f t="shared" si="10"/>
        <v>864239.9244700399</v>
      </c>
      <c r="I59" s="31" t="s">
        <v>92</v>
      </c>
      <c r="J59" s="31">
        <f t="shared" si="11"/>
        <v>33813.295527649447</v>
      </c>
      <c r="K59" s="31">
        <f t="shared" si="12"/>
        <v>34204.016912108687</v>
      </c>
      <c r="L59" s="31">
        <f t="shared" si="13"/>
        <v>33739.02113524676</v>
      </c>
      <c r="M59" s="116">
        <f t="shared" si="14"/>
        <v>33912.728237244854</v>
      </c>
      <c r="N59" s="116">
        <f t="shared" si="15"/>
        <v>34268.069519770448</v>
      </c>
      <c r="O59" s="32">
        <f t="shared" si="16"/>
        <v>26.102582013082497</v>
      </c>
      <c r="P59" s="32">
        <f t="shared" si="17"/>
        <v>25.087009936651771</v>
      </c>
      <c r="Q59" s="88">
        <f t="shared" si="18"/>
        <v>25.146128788431064</v>
      </c>
      <c r="R59" s="88">
        <f t="shared" si="19"/>
        <v>25.235842670068362</v>
      </c>
      <c r="S59" s="88">
        <f t="shared" si="20"/>
        <v>25.219976980945184</v>
      </c>
    </row>
    <row r="60" spans="2:19" ht="13.5" customHeight="1"/>
    <row r="61" spans="2:19" ht="16.5" customHeight="1">
      <c r="B61" s="152"/>
      <c r="C61" s="152" t="s">
        <v>107</v>
      </c>
      <c r="D61" s="144" t="s">
        <v>124</v>
      </c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</row>
    <row r="62" spans="2:19" ht="16.5" customHeight="1">
      <c r="B62" s="153"/>
      <c r="C62" s="153"/>
      <c r="D62" s="159" t="s">
        <v>165</v>
      </c>
      <c r="E62" s="160"/>
      <c r="F62" s="160"/>
      <c r="G62" s="160"/>
      <c r="H62" s="160"/>
      <c r="I62" s="161"/>
      <c r="J62" s="159" t="s">
        <v>166</v>
      </c>
      <c r="K62" s="160"/>
      <c r="L62" s="160"/>
      <c r="M62" s="160"/>
      <c r="N62" s="161"/>
      <c r="O62" s="140" t="s">
        <v>62</v>
      </c>
      <c r="P62" s="141"/>
      <c r="Q62" s="141"/>
      <c r="R62" s="141"/>
      <c r="S62" s="142"/>
    </row>
    <row r="63" spans="2:19" ht="16.5" customHeight="1">
      <c r="B63" s="154"/>
      <c r="C63" s="154"/>
      <c r="D63" s="133" t="s">
        <v>54</v>
      </c>
      <c r="E63" s="133" t="s">
        <v>55</v>
      </c>
      <c r="F63" s="133" t="s">
        <v>56</v>
      </c>
      <c r="G63" s="133" t="s">
        <v>153</v>
      </c>
      <c r="H63" s="140" t="s">
        <v>156</v>
      </c>
      <c r="I63" s="142"/>
      <c r="J63" s="133" t="s">
        <v>54</v>
      </c>
      <c r="K63" s="133" t="s">
        <v>55</v>
      </c>
      <c r="L63" s="133" t="s">
        <v>56</v>
      </c>
      <c r="M63" s="133" t="s">
        <v>153</v>
      </c>
      <c r="N63" s="133" t="s">
        <v>156</v>
      </c>
      <c r="O63" s="133" t="s">
        <v>54</v>
      </c>
      <c r="P63" s="133" t="s">
        <v>55</v>
      </c>
      <c r="Q63" s="133" t="s">
        <v>56</v>
      </c>
      <c r="R63" s="133" t="s">
        <v>153</v>
      </c>
      <c r="S63" s="133" t="s">
        <v>156</v>
      </c>
    </row>
    <row r="64" spans="2:19" ht="13.5" customHeight="1">
      <c r="B64" s="135">
        <f t="shared" ref="B64:C77" si="22">B6</f>
        <v>1</v>
      </c>
      <c r="C64" s="4" t="str">
        <f t="shared" si="22"/>
        <v>大阪市</v>
      </c>
      <c r="D64" s="39" t="s">
        <v>125</v>
      </c>
      <c r="E64" s="43">
        <f>IFERROR(ROUND(E45/D45,2),"-")</f>
        <v>0.96</v>
      </c>
      <c r="F64" s="118">
        <f>IFERROR(ROUND(F45/E45,2),"-")</f>
        <v>0.98</v>
      </c>
      <c r="G64" s="118">
        <f>IFERROR(ROUND(G45/F45,2),"-")</f>
        <v>1</v>
      </c>
      <c r="H64" s="166">
        <f>IFERROR(ROUND(H45/G45,2),"-")</f>
        <v>1.01</v>
      </c>
      <c r="I64" s="167">
        <f t="shared" ref="I64" si="23">IFERROR(ROUND(I45/H45,2),"-")</f>
        <v>0</v>
      </c>
      <c r="J64" s="39" t="s">
        <v>125</v>
      </c>
      <c r="K64" s="43">
        <f t="shared" ref="K64:N78" si="24">IFERROR(ROUND(K45/J45,2),"-")</f>
        <v>1</v>
      </c>
      <c r="L64" s="43">
        <f t="shared" si="24"/>
        <v>0.98</v>
      </c>
      <c r="M64" s="43">
        <f t="shared" si="24"/>
        <v>1</v>
      </c>
      <c r="N64" s="43">
        <f t="shared" si="24"/>
        <v>1.02</v>
      </c>
      <c r="O64" s="39" t="s">
        <v>125</v>
      </c>
      <c r="P64" s="46">
        <f t="shared" ref="P64:S78" si="25">IFERROR(ROUND(P45/O45,2),"-")</f>
        <v>0.96</v>
      </c>
      <c r="Q64" s="46">
        <f t="shared" si="25"/>
        <v>1</v>
      </c>
      <c r="R64" s="46">
        <f t="shared" si="25"/>
        <v>1</v>
      </c>
      <c r="S64" s="46">
        <f t="shared" si="25"/>
        <v>1</v>
      </c>
    </row>
    <row r="65" spans="2:19" ht="13.5" customHeight="1">
      <c r="B65" s="135">
        <f t="shared" si="22"/>
        <v>2</v>
      </c>
      <c r="C65" s="4" t="str">
        <f t="shared" si="22"/>
        <v>堺市</v>
      </c>
      <c r="D65" s="39" t="s">
        <v>92</v>
      </c>
      <c r="E65" s="43">
        <f t="shared" ref="E65:G78" si="26">IFERROR(ROUND(E46/D46,2),"-")</f>
        <v>0.97</v>
      </c>
      <c r="F65" s="118">
        <f t="shared" si="26"/>
        <v>0.99</v>
      </c>
      <c r="G65" s="118">
        <f t="shared" si="26"/>
        <v>1.01</v>
      </c>
      <c r="H65" s="166">
        <f t="shared" ref="H65:I65" si="27">IFERROR(ROUND(H46/G46,2),"-")</f>
        <v>1.01</v>
      </c>
      <c r="I65" s="167">
        <f t="shared" si="27"/>
        <v>0</v>
      </c>
      <c r="J65" s="39" t="s">
        <v>92</v>
      </c>
      <c r="K65" s="43">
        <f t="shared" si="24"/>
        <v>1.02</v>
      </c>
      <c r="L65" s="43">
        <f t="shared" si="24"/>
        <v>0.98</v>
      </c>
      <c r="M65" s="43">
        <f t="shared" si="24"/>
        <v>1</v>
      </c>
      <c r="N65" s="43">
        <f t="shared" si="24"/>
        <v>1.01</v>
      </c>
      <c r="O65" s="39" t="s">
        <v>92</v>
      </c>
      <c r="P65" s="46">
        <f t="shared" si="25"/>
        <v>0.96</v>
      </c>
      <c r="Q65" s="46">
        <f t="shared" si="25"/>
        <v>1</v>
      </c>
      <c r="R65" s="46">
        <f t="shared" si="25"/>
        <v>1</v>
      </c>
      <c r="S65" s="46">
        <f t="shared" si="25"/>
        <v>1</v>
      </c>
    </row>
    <row r="66" spans="2:19" ht="13.5" customHeight="1">
      <c r="B66" s="135">
        <f t="shared" si="22"/>
        <v>3</v>
      </c>
      <c r="C66" s="4" t="str">
        <f t="shared" si="22"/>
        <v>岸和田市</v>
      </c>
      <c r="D66" s="39" t="s">
        <v>92</v>
      </c>
      <c r="E66" s="43">
        <f t="shared" si="26"/>
        <v>0.99</v>
      </c>
      <c r="F66" s="118">
        <f t="shared" si="26"/>
        <v>0.99</v>
      </c>
      <c r="G66" s="118">
        <f t="shared" si="26"/>
        <v>1</v>
      </c>
      <c r="H66" s="166">
        <f t="shared" ref="H66:I66" si="28">IFERROR(ROUND(H47/G47,2),"-")</f>
        <v>1</v>
      </c>
      <c r="I66" s="167">
        <f t="shared" si="28"/>
        <v>0</v>
      </c>
      <c r="J66" s="39" t="s">
        <v>92</v>
      </c>
      <c r="K66" s="43">
        <f t="shared" si="24"/>
        <v>1.03</v>
      </c>
      <c r="L66" s="43">
        <f t="shared" si="24"/>
        <v>0.99</v>
      </c>
      <c r="M66" s="43">
        <f t="shared" si="24"/>
        <v>1</v>
      </c>
      <c r="N66" s="43">
        <f t="shared" si="24"/>
        <v>1</v>
      </c>
      <c r="O66" s="39" t="s">
        <v>92</v>
      </c>
      <c r="P66" s="46">
        <f t="shared" si="25"/>
        <v>0.96</v>
      </c>
      <c r="Q66" s="46">
        <f t="shared" si="25"/>
        <v>1.01</v>
      </c>
      <c r="R66" s="46">
        <f t="shared" si="25"/>
        <v>1.01</v>
      </c>
      <c r="S66" s="46">
        <f t="shared" si="25"/>
        <v>1</v>
      </c>
    </row>
    <row r="67" spans="2:19" ht="13.5" customHeight="1">
      <c r="B67" s="135">
        <f t="shared" si="22"/>
        <v>4</v>
      </c>
      <c r="C67" s="4" t="str">
        <f t="shared" si="22"/>
        <v>泉大津市</v>
      </c>
      <c r="D67" s="39" t="s">
        <v>92</v>
      </c>
      <c r="E67" s="43">
        <f t="shared" si="26"/>
        <v>0.92</v>
      </c>
      <c r="F67" s="118">
        <f t="shared" si="26"/>
        <v>1.01</v>
      </c>
      <c r="G67" s="118">
        <f t="shared" si="26"/>
        <v>1.06</v>
      </c>
      <c r="H67" s="166">
        <f t="shared" ref="H67:I67" si="29">IFERROR(ROUND(H48/G48,2),"-")</f>
        <v>0.95</v>
      </c>
      <c r="I67" s="167">
        <f t="shared" si="29"/>
        <v>0</v>
      </c>
      <c r="J67" s="39" t="s">
        <v>92</v>
      </c>
      <c r="K67" s="43">
        <f t="shared" si="24"/>
        <v>0.96</v>
      </c>
      <c r="L67" s="43">
        <f t="shared" si="24"/>
        <v>1.01</v>
      </c>
      <c r="M67" s="43">
        <f t="shared" si="24"/>
        <v>1.06</v>
      </c>
      <c r="N67" s="43">
        <f t="shared" si="24"/>
        <v>0.96</v>
      </c>
      <c r="O67" s="39" t="s">
        <v>92</v>
      </c>
      <c r="P67" s="46">
        <f t="shared" si="25"/>
        <v>0.96</v>
      </c>
      <c r="Q67" s="46">
        <f t="shared" si="25"/>
        <v>1</v>
      </c>
      <c r="R67" s="46">
        <f t="shared" si="25"/>
        <v>1</v>
      </c>
      <c r="S67" s="46">
        <f t="shared" si="25"/>
        <v>0.99</v>
      </c>
    </row>
    <row r="68" spans="2:19" ht="13.5" customHeight="1">
      <c r="B68" s="135">
        <f t="shared" si="22"/>
        <v>5</v>
      </c>
      <c r="C68" s="4" t="str">
        <f t="shared" si="22"/>
        <v>貝塚市</v>
      </c>
      <c r="D68" s="39" t="s">
        <v>92</v>
      </c>
      <c r="E68" s="44">
        <f t="shared" si="26"/>
        <v>1</v>
      </c>
      <c r="F68" s="119">
        <f t="shared" si="26"/>
        <v>1.01</v>
      </c>
      <c r="G68" s="118">
        <f t="shared" si="26"/>
        <v>1</v>
      </c>
      <c r="H68" s="166">
        <f t="shared" ref="H68:I68" si="30">IFERROR(ROUND(H49/G49,2),"-")</f>
        <v>1.01</v>
      </c>
      <c r="I68" s="167">
        <f t="shared" si="30"/>
        <v>0</v>
      </c>
      <c r="J68" s="39" t="s">
        <v>92</v>
      </c>
      <c r="K68" s="44">
        <f t="shared" si="24"/>
        <v>1.06</v>
      </c>
      <c r="L68" s="44">
        <f t="shared" si="24"/>
        <v>1</v>
      </c>
      <c r="M68" s="44">
        <f t="shared" si="24"/>
        <v>1</v>
      </c>
      <c r="N68" s="44">
        <f t="shared" si="24"/>
        <v>1.01</v>
      </c>
      <c r="O68" s="39" t="s">
        <v>92</v>
      </c>
      <c r="P68" s="47">
        <f t="shared" si="25"/>
        <v>0.94</v>
      </c>
      <c r="Q68" s="47">
        <f t="shared" si="25"/>
        <v>1</v>
      </c>
      <c r="R68" s="47">
        <f t="shared" si="25"/>
        <v>1</v>
      </c>
      <c r="S68" s="47">
        <f t="shared" si="25"/>
        <v>1</v>
      </c>
    </row>
    <row r="69" spans="2:19" ht="13.5" customHeight="1">
      <c r="B69" s="135">
        <f t="shared" si="22"/>
        <v>6</v>
      </c>
      <c r="C69" s="4" t="str">
        <f t="shared" si="22"/>
        <v>茨木市</v>
      </c>
      <c r="D69" s="39" t="s">
        <v>92</v>
      </c>
      <c r="E69" s="43">
        <f t="shared" si="26"/>
        <v>0.96</v>
      </c>
      <c r="F69" s="118">
        <f t="shared" si="26"/>
        <v>1</v>
      </c>
      <c r="G69" s="118">
        <f t="shared" si="26"/>
        <v>0.99</v>
      </c>
      <c r="H69" s="166">
        <f t="shared" ref="H69:I69" si="31">IFERROR(ROUND(H50/G50,2),"-")</f>
        <v>1.01</v>
      </c>
      <c r="I69" s="167">
        <f t="shared" si="31"/>
        <v>0</v>
      </c>
      <c r="J69" s="39" t="s">
        <v>92</v>
      </c>
      <c r="K69" s="43">
        <f t="shared" si="24"/>
        <v>1</v>
      </c>
      <c r="L69" s="43">
        <f t="shared" si="24"/>
        <v>0.99</v>
      </c>
      <c r="M69" s="43">
        <f t="shared" si="24"/>
        <v>0.98</v>
      </c>
      <c r="N69" s="43">
        <f t="shared" si="24"/>
        <v>1.01</v>
      </c>
      <c r="O69" s="39" t="s">
        <v>92</v>
      </c>
      <c r="P69" s="46">
        <f t="shared" si="25"/>
        <v>0.96</v>
      </c>
      <c r="Q69" s="46">
        <f t="shared" si="25"/>
        <v>1.01</v>
      </c>
      <c r="R69" s="46">
        <f t="shared" si="25"/>
        <v>1.01</v>
      </c>
      <c r="S69" s="46">
        <f t="shared" si="25"/>
        <v>1</v>
      </c>
    </row>
    <row r="70" spans="2:19" ht="13.5" customHeight="1">
      <c r="B70" s="135">
        <f t="shared" si="22"/>
        <v>7</v>
      </c>
      <c r="C70" s="4" t="str">
        <f t="shared" si="22"/>
        <v>泉佐野市</v>
      </c>
      <c r="D70" s="39" t="s">
        <v>92</v>
      </c>
      <c r="E70" s="43">
        <f t="shared" si="26"/>
        <v>0.96</v>
      </c>
      <c r="F70" s="118">
        <f t="shared" si="26"/>
        <v>1.01</v>
      </c>
      <c r="G70" s="118">
        <f t="shared" si="26"/>
        <v>1.02</v>
      </c>
      <c r="H70" s="166">
        <f t="shared" ref="H70:I70" si="32">IFERROR(ROUND(H51/G51,2),"-")</f>
        <v>1.01</v>
      </c>
      <c r="I70" s="167">
        <f t="shared" si="32"/>
        <v>0</v>
      </c>
      <c r="J70" s="39" t="s">
        <v>92</v>
      </c>
      <c r="K70" s="43">
        <f t="shared" si="24"/>
        <v>1</v>
      </c>
      <c r="L70" s="43">
        <f t="shared" si="24"/>
        <v>1</v>
      </c>
      <c r="M70" s="43">
        <f t="shared" si="24"/>
        <v>1.01</v>
      </c>
      <c r="N70" s="43">
        <f t="shared" si="24"/>
        <v>1.02</v>
      </c>
      <c r="O70" s="39" t="s">
        <v>92</v>
      </c>
      <c r="P70" s="46">
        <f t="shared" si="25"/>
        <v>0.96</v>
      </c>
      <c r="Q70" s="46">
        <f t="shared" si="25"/>
        <v>1.01</v>
      </c>
      <c r="R70" s="46">
        <f t="shared" si="25"/>
        <v>1.01</v>
      </c>
      <c r="S70" s="46">
        <f t="shared" si="25"/>
        <v>1</v>
      </c>
    </row>
    <row r="71" spans="2:19" ht="13.5" customHeight="1">
      <c r="B71" s="135">
        <f t="shared" si="22"/>
        <v>8</v>
      </c>
      <c r="C71" s="4" t="str">
        <f t="shared" si="22"/>
        <v>和泉市</v>
      </c>
      <c r="D71" s="39" t="s">
        <v>92</v>
      </c>
      <c r="E71" s="43">
        <f t="shared" si="26"/>
        <v>0.98</v>
      </c>
      <c r="F71" s="118">
        <f t="shared" si="26"/>
        <v>0.98</v>
      </c>
      <c r="G71" s="118">
        <f t="shared" si="26"/>
        <v>1</v>
      </c>
      <c r="H71" s="166">
        <f t="shared" ref="H71:I71" si="33">IFERROR(ROUND(H52/G52,2),"-")</f>
        <v>1</v>
      </c>
      <c r="I71" s="167">
        <f t="shared" si="33"/>
        <v>0</v>
      </c>
      <c r="J71" s="39" t="s">
        <v>92</v>
      </c>
      <c r="K71" s="43">
        <f t="shared" si="24"/>
        <v>1.04</v>
      </c>
      <c r="L71" s="43">
        <f t="shared" si="24"/>
        <v>0.98</v>
      </c>
      <c r="M71" s="43">
        <f t="shared" si="24"/>
        <v>1</v>
      </c>
      <c r="N71" s="43">
        <f t="shared" si="24"/>
        <v>1</v>
      </c>
      <c r="O71" s="39" t="s">
        <v>92</v>
      </c>
      <c r="P71" s="46">
        <f t="shared" si="25"/>
        <v>0.95</v>
      </c>
      <c r="Q71" s="46">
        <f t="shared" si="25"/>
        <v>1</v>
      </c>
      <c r="R71" s="46">
        <f t="shared" si="25"/>
        <v>1</v>
      </c>
      <c r="S71" s="46">
        <f t="shared" si="25"/>
        <v>1</v>
      </c>
    </row>
    <row r="72" spans="2:19" ht="13.5" customHeight="1">
      <c r="B72" s="135">
        <f t="shared" si="22"/>
        <v>9</v>
      </c>
      <c r="C72" s="4" t="str">
        <f t="shared" si="22"/>
        <v>高石市</v>
      </c>
      <c r="D72" s="39" t="s">
        <v>92</v>
      </c>
      <c r="E72" s="43">
        <f t="shared" si="26"/>
        <v>0.95</v>
      </c>
      <c r="F72" s="118">
        <f t="shared" si="26"/>
        <v>1.01</v>
      </c>
      <c r="G72" s="118">
        <f t="shared" si="26"/>
        <v>1</v>
      </c>
      <c r="H72" s="166">
        <f t="shared" ref="H72:I72" si="34">IFERROR(ROUND(H53/G53,2),"-")</f>
        <v>0.96</v>
      </c>
      <c r="I72" s="167">
        <f t="shared" si="34"/>
        <v>0</v>
      </c>
      <c r="J72" s="39" t="s">
        <v>92</v>
      </c>
      <c r="K72" s="43">
        <f t="shared" si="24"/>
        <v>1</v>
      </c>
      <c r="L72" s="43">
        <f t="shared" si="24"/>
        <v>1.02</v>
      </c>
      <c r="M72" s="43">
        <f t="shared" si="24"/>
        <v>1.01</v>
      </c>
      <c r="N72" s="43">
        <f t="shared" si="24"/>
        <v>0.97</v>
      </c>
      <c r="O72" s="39" t="s">
        <v>92</v>
      </c>
      <c r="P72" s="46">
        <f t="shared" si="25"/>
        <v>0.95</v>
      </c>
      <c r="Q72" s="46">
        <f t="shared" si="25"/>
        <v>1</v>
      </c>
      <c r="R72" s="46">
        <f t="shared" si="25"/>
        <v>1</v>
      </c>
      <c r="S72" s="46">
        <f t="shared" si="25"/>
        <v>0.99</v>
      </c>
    </row>
    <row r="73" spans="2:19" ht="13.5" customHeight="1">
      <c r="B73" s="135">
        <f t="shared" si="22"/>
        <v>10</v>
      </c>
      <c r="C73" s="4" t="str">
        <f t="shared" si="22"/>
        <v>阪南市</v>
      </c>
      <c r="D73" s="39" t="s">
        <v>92</v>
      </c>
      <c r="E73" s="44">
        <f t="shared" si="26"/>
        <v>0.95</v>
      </c>
      <c r="F73" s="119">
        <f t="shared" si="26"/>
        <v>1.01</v>
      </c>
      <c r="G73" s="118">
        <f t="shared" si="26"/>
        <v>0.98</v>
      </c>
      <c r="H73" s="166">
        <f t="shared" ref="H73:I73" si="35">IFERROR(ROUND(H54/G54,2),"-")</f>
        <v>0.98</v>
      </c>
      <c r="I73" s="167">
        <f t="shared" si="35"/>
        <v>0</v>
      </c>
      <c r="J73" s="39" t="s">
        <v>92</v>
      </c>
      <c r="K73" s="44">
        <f t="shared" si="24"/>
        <v>0.98</v>
      </c>
      <c r="L73" s="44">
        <f t="shared" si="24"/>
        <v>1</v>
      </c>
      <c r="M73" s="44">
        <f t="shared" si="24"/>
        <v>0.99</v>
      </c>
      <c r="N73" s="44">
        <f t="shared" si="24"/>
        <v>0.99</v>
      </c>
      <c r="O73" s="39" t="s">
        <v>92</v>
      </c>
      <c r="P73" s="47">
        <f t="shared" si="25"/>
        <v>0.96</v>
      </c>
      <c r="Q73" s="47">
        <f t="shared" si="25"/>
        <v>1.01</v>
      </c>
      <c r="R73" s="47">
        <f t="shared" si="25"/>
        <v>0.99</v>
      </c>
      <c r="S73" s="47">
        <f t="shared" si="25"/>
        <v>0.99</v>
      </c>
    </row>
    <row r="74" spans="2:19" ht="13.5" customHeight="1">
      <c r="B74" s="135">
        <f t="shared" si="22"/>
        <v>11</v>
      </c>
      <c r="C74" s="4" t="str">
        <f t="shared" si="22"/>
        <v>能勢町</v>
      </c>
      <c r="D74" s="39" t="s">
        <v>92</v>
      </c>
      <c r="E74" s="43">
        <f t="shared" si="26"/>
        <v>1.03</v>
      </c>
      <c r="F74" s="118">
        <f t="shared" si="26"/>
        <v>0.97</v>
      </c>
      <c r="G74" s="118">
        <f t="shared" si="26"/>
        <v>0.94</v>
      </c>
      <c r="H74" s="166">
        <f t="shared" ref="H74:I74" si="36">IFERROR(ROUND(H55/G55,2),"-")</f>
        <v>1.04</v>
      </c>
      <c r="I74" s="167">
        <f t="shared" si="36"/>
        <v>0</v>
      </c>
      <c r="J74" s="39" t="s">
        <v>92</v>
      </c>
      <c r="K74" s="43">
        <f t="shared" si="24"/>
        <v>1.0900000000000001</v>
      </c>
      <c r="L74" s="43">
        <f t="shared" si="24"/>
        <v>1.01</v>
      </c>
      <c r="M74" s="43">
        <f t="shared" si="24"/>
        <v>0.94</v>
      </c>
      <c r="N74" s="43">
        <f t="shared" si="24"/>
        <v>1.03</v>
      </c>
      <c r="O74" s="39" t="s">
        <v>92</v>
      </c>
      <c r="P74" s="46">
        <f t="shared" si="25"/>
        <v>0.95</v>
      </c>
      <c r="Q74" s="46">
        <f t="shared" si="25"/>
        <v>0.97</v>
      </c>
      <c r="R74" s="46">
        <f t="shared" si="25"/>
        <v>0.99</v>
      </c>
      <c r="S74" s="46">
        <f t="shared" si="25"/>
        <v>1.01</v>
      </c>
    </row>
    <row r="75" spans="2:19" ht="13.5" customHeight="1">
      <c r="B75" s="135">
        <f t="shared" si="22"/>
        <v>12</v>
      </c>
      <c r="C75" s="4" t="str">
        <f t="shared" si="22"/>
        <v>忠岡町</v>
      </c>
      <c r="D75" s="39" t="s">
        <v>92</v>
      </c>
      <c r="E75" s="43">
        <f t="shared" si="26"/>
        <v>0.97</v>
      </c>
      <c r="F75" s="118">
        <f t="shared" si="26"/>
        <v>0.99</v>
      </c>
      <c r="G75" s="118">
        <f t="shared" si="26"/>
        <v>1.1000000000000001</v>
      </c>
      <c r="H75" s="166">
        <f t="shared" ref="H75:I75" si="37">IFERROR(ROUND(H56/G56,2),"-")</f>
        <v>0.9</v>
      </c>
      <c r="I75" s="167">
        <f t="shared" si="37"/>
        <v>0</v>
      </c>
      <c r="J75" s="39" t="s">
        <v>92</v>
      </c>
      <c r="K75" s="43">
        <f t="shared" si="24"/>
        <v>1.02</v>
      </c>
      <c r="L75" s="43">
        <f t="shared" si="24"/>
        <v>0.99</v>
      </c>
      <c r="M75" s="43">
        <f t="shared" si="24"/>
        <v>1.1000000000000001</v>
      </c>
      <c r="N75" s="43">
        <f t="shared" si="24"/>
        <v>0.89</v>
      </c>
      <c r="O75" s="39" t="s">
        <v>92</v>
      </c>
      <c r="P75" s="46">
        <f t="shared" si="25"/>
        <v>0.95</v>
      </c>
      <c r="Q75" s="46">
        <f t="shared" si="25"/>
        <v>1</v>
      </c>
      <c r="R75" s="46">
        <f t="shared" si="25"/>
        <v>1</v>
      </c>
      <c r="S75" s="46">
        <f t="shared" si="25"/>
        <v>1.01</v>
      </c>
    </row>
    <row r="76" spans="2:19" ht="13.5" customHeight="1">
      <c r="B76" s="135">
        <f t="shared" si="22"/>
        <v>13</v>
      </c>
      <c r="C76" s="4" t="str">
        <f t="shared" si="22"/>
        <v>田尻町</v>
      </c>
      <c r="D76" s="39" t="s">
        <v>92</v>
      </c>
      <c r="E76" s="43">
        <f t="shared" si="26"/>
        <v>0.95</v>
      </c>
      <c r="F76" s="118">
        <f t="shared" si="26"/>
        <v>0.97</v>
      </c>
      <c r="G76" s="118">
        <f t="shared" si="26"/>
        <v>1.03</v>
      </c>
      <c r="H76" s="166">
        <f t="shared" ref="H76:I76" si="38">IFERROR(ROUND(H57/G57,2),"-")</f>
        <v>1</v>
      </c>
      <c r="I76" s="167">
        <f t="shared" si="38"/>
        <v>0</v>
      </c>
      <c r="J76" s="39" t="s">
        <v>92</v>
      </c>
      <c r="K76" s="43">
        <f t="shared" si="24"/>
        <v>0.98</v>
      </c>
      <c r="L76" s="43">
        <f t="shared" si="24"/>
        <v>0.98</v>
      </c>
      <c r="M76" s="43">
        <f t="shared" si="24"/>
        <v>1.02</v>
      </c>
      <c r="N76" s="43">
        <f t="shared" si="24"/>
        <v>1.03</v>
      </c>
      <c r="O76" s="39" t="s">
        <v>92</v>
      </c>
      <c r="P76" s="46">
        <f t="shared" si="25"/>
        <v>0.97</v>
      </c>
      <c r="Q76" s="46">
        <f t="shared" si="25"/>
        <v>0.99</v>
      </c>
      <c r="R76" s="46">
        <f t="shared" si="25"/>
        <v>1.01</v>
      </c>
      <c r="S76" s="46">
        <f t="shared" si="25"/>
        <v>0.96</v>
      </c>
    </row>
    <row r="77" spans="2:19" ht="13.5" customHeight="1" thickBot="1">
      <c r="B77" s="135">
        <f t="shared" si="22"/>
        <v>14</v>
      </c>
      <c r="C77" s="128" t="str">
        <f t="shared" si="22"/>
        <v>岬町</v>
      </c>
      <c r="D77" s="39" t="s">
        <v>92</v>
      </c>
      <c r="E77" s="45">
        <f t="shared" si="26"/>
        <v>0.94</v>
      </c>
      <c r="F77" s="120">
        <f t="shared" si="26"/>
        <v>0.99</v>
      </c>
      <c r="G77" s="120">
        <f t="shared" si="26"/>
        <v>0.98</v>
      </c>
      <c r="H77" s="164">
        <f t="shared" ref="H77:I77" si="39">IFERROR(ROUND(H58/G58,2),"-")</f>
        <v>1</v>
      </c>
      <c r="I77" s="165">
        <f t="shared" si="39"/>
        <v>0</v>
      </c>
      <c r="J77" s="39" t="s">
        <v>92</v>
      </c>
      <c r="K77" s="45">
        <f t="shared" si="24"/>
        <v>0.98</v>
      </c>
      <c r="L77" s="45">
        <f t="shared" si="24"/>
        <v>0.98</v>
      </c>
      <c r="M77" s="45">
        <f t="shared" si="24"/>
        <v>0.99</v>
      </c>
      <c r="N77" s="45">
        <f t="shared" si="24"/>
        <v>1</v>
      </c>
      <c r="O77" s="39" t="s">
        <v>92</v>
      </c>
      <c r="P77" s="47">
        <f t="shared" si="25"/>
        <v>0.96</v>
      </c>
      <c r="Q77" s="47">
        <f t="shared" si="25"/>
        <v>1.01</v>
      </c>
      <c r="R77" s="47">
        <f t="shared" si="25"/>
        <v>1</v>
      </c>
      <c r="S77" s="47">
        <f t="shared" si="25"/>
        <v>0.99</v>
      </c>
    </row>
    <row r="78" spans="2:19" ht="13.5" customHeight="1" thickTop="1">
      <c r="B78" s="38"/>
      <c r="C78" s="129" t="str">
        <f>C20</f>
        <v>広域連合全体</v>
      </c>
      <c r="D78" s="40" t="s">
        <v>92</v>
      </c>
      <c r="E78" s="113">
        <f t="shared" si="26"/>
        <v>0.97</v>
      </c>
      <c r="F78" s="121">
        <f t="shared" si="26"/>
        <v>0.99</v>
      </c>
      <c r="G78" s="130">
        <f t="shared" si="26"/>
        <v>1.01</v>
      </c>
      <c r="H78" s="162">
        <f>IFERROR(ROUND(H59/G59,2),"-")</f>
        <v>1.01</v>
      </c>
      <c r="I78" s="163" t="str">
        <f t="shared" ref="I78" si="40">IFERROR(ROUND(I59/H59,2),"-")</f>
        <v>-</v>
      </c>
      <c r="J78" s="40" t="s">
        <v>92</v>
      </c>
      <c r="K78" s="113">
        <f t="shared" si="24"/>
        <v>1.01</v>
      </c>
      <c r="L78" s="113">
        <f t="shared" si="24"/>
        <v>0.99</v>
      </c>
      <c r="M78" s="113">
        <f t="shared" si="24"/>
        <v>1.01</v>
      </c>
      <c r="N78" s="113">
        <f t="shared" si="24"/>
        <v>1.01</v>
      </c>
      <c r="O78" s="40" t="s">
        <v>92</v>
      </c>
      <c r="P78" s="48">
        <f t="shared" si="25"/>
        <v>0.96</v>
      </c>
      <c r="Q78" s="89">
        <f t="shared" si="25"/>
        <v>1</v>
      </c>
      <c r="R78" s="89">
        <f t="shared" si="25"/>
        <v>1</v>
      </c>
      <c r="S78" s="89">
        <f t="shared" si="25"/>
        <v>1</v>
      </c>
    </row>
    <row r="79" spans="2:19" ht="13.5" customHeight="1">
      <c r="B79" s="9" t="s">
        <v>157</v>
      </c>
    </row>
    <row r="80" spans="2:19" ht="13.5" customHeight="1">
      <c r="B80" s="9" t="s">
        <v>51</v>
      </c>
    </row>
    <row r="81" spans="2:2" ht="13.5" customHeight="1">
      <c r="B81" s="73" t="s">
        <v>150</v>
      </c>
    </row>
    <row r="82" spans="2:2" ht="13.5" customHeight="1">
      <c r="B82" s="73" t="s">
        <v>151</v>
      </c>
    </row>
    <row r="83" spans="2:2" ht="13.5" customHeight="1">
      <c r="B83" s="73" t="s">
        <v>145</v>
      </c>
    </row>
  </sheetData>
  <mergeCells count="95">
    <mergeCell ref="P43:P44"/>
    <mergeCell ref="H63:I63"/>
    <mergeCell ref="B3:B5"/>
    <mergeCell ref="C3:C5"/>
    <mergeCell ref="B22:B24"/>
    <mergeCell ref="C22:C24"/>
    <mergeCell ref="C61:C63"/>
    <mergeCell ref="B61:B63"/>
    <mergeCell ref="H18:I18"/>
    <mergeCell ref="D23:I23"/>
    <mergeCell ref="D22:S22"/>
    <mergeCell ref="H39:I39"/>
    <mergeCell ref="H38:I38"/>
    <mergeCell ref="H37:I37"/>
    <mergeCell ref="H36:I36"/>
    <mergeCell ref="H35:I35"/>
    <mergeCell ref="O23:S23"/>
    <mergeCell ref="J23:N23"/>
    <mergeCell ref="D42:I42"/>
    <mergeCell ref="D41:I41"/>
    <mergeCell ref="H27:I27"/>
    <mergeCell ref="H26:I26"/>
    <mergeCell ref="H25:I25"/>
    <mergeCell ref="O42:S42"/>
    <mergeCell ref="O41:S41"/>
    <mergeCell ref="J42:N42"/>
    <mergeCell ref="J41:N41"/>
    <mergeCell ref="H34:I34"/>
    <mergeCell ref="H33:I33"/>
    <mergeCell ref="H32:I32"/>
    <mergeCell ref="H24:I24"/>
    <mergeCell ref="H29:I29"/>
    <mergeCell ref="H68:I68"/>
    <mergeCell ref="H67:I67"/>
    <mergeCell ref="H66:I66"/>
    <mergeCell ref="H65:I65"/>
    <mergeCell ref="H64:I64"/>
    <mergeCell ref="H73:I73"/>
    <mergeCell ref="H72:I72"/>
    <mergeCell ref="H71:I71"/>
    <mergeCell ref="H70:I70"/>
    <mergeCell ref="H69:I69"/>
    <mergeCell ref="H78:I78"/>
    <mergeCell ref="H77:I77"/>
    <mergeCell ref="H76:I76"/>
    <mergeCell ref="H75:I75"/>
    <mergeCell ref="H74:I74"/>
    <mergeCell ref="O62:S62"/>
    <mergeCell ref="J62:N62"/>
    <mergeCell ref="D62:I62"/>
    <mergeCell ref="D61:S61"/>
    <mergeCell ref="G43:G44"/>
    <mergeCell ref="E43:E44"/>
    <mergeCell ref="D43:D44"/>
    <mergeCell ref="S43:S44"/>
    <mergeCell ref="O43:O44"/>
    <mergeCell ref="N43:N44"/>
    <mergeCell ref="M43:M44"/>
    <mergeCell ref="K43:K44"/>
    <mergeCell ref="J43:J44"/>
    <mergeCell ref="R43:R44"/>
    <mergeCell ref="Q43:Q44"/>
    <mergeCell ref="L43:L44"/>
    <mergeCell ref="H19:I19"/>
    <mergeCell ref="H20:I20"/>
    <mergeCell ref="H11:I11"/>
    <mergeCell ref="H12:I12"/>
    <mergeCell ref="H17:I17"/>
    <mergeCell ref="B41:B44"/>
    <mergeCell ref="C41:C44"/>
    <mergeCell ref="F43:F44"/>
    <mergeCell ref="H31:I31"/>
    <mergeCell ref="H30:I30"/>
    <mergeCell ref="H43:I43"/>
    <mergeCell ref="Y4:Y5"/>
    <mergeCell ref="V4:V5"/>
    <mergeCell ref="W4:W5"/>
    <mergeCell ref="O4:S4"/>
    <mergeCell ref="X4:X5"/>
    <mergeCell ref="H28:I28"/>
    <mergeCell ref="J3:N3"/>
    <mergeCell ref="O3:S3"/>
    <mergeCell ref="J4:N4"/>
    <mergeCell ref="H16:I16"/>
    <mergeCell ref="H5:I5"/>
    <mergeCell ref="H13:I13"/>
    <mergeCell ref="H14:I14"/>
    <mergeCell ref="H15:I15"/>
    <mergeCell ref="D4:I4"/>
    <mergeCell ref="D3:I3"/>
    <mergeCell ref="H6:I6"/>
    <mergeCell ref="H7:I7"/>
    <mergeCell ref="H8:I8"/>
    <mergeCell ref="H9:I9"/>
    <mergeCell ref="H10:I10"/>
  </mergeCells>
  <phoneticPr fontId="3"/>
  <conditionalFormatting sqref="I45:I58">
    <cfRule type="cellIs" dxfId="1" priority="13" operator="lessThanOrEqual">
      <formula>14</formula>
    </cfRule>
  </conditionalFormatting>
  <conditionalFormatting sqref="E64:H78 P25:S39 P64:S78 K25:N39 E25:H39 K64:N78">
    <cfRule type="cellIs" dxfId="0" priority="12" operator="greaterThan">
      <formula>1</formula>
    </cfRule>
  </conditionalFormatting>
  <pageMargins left="0.70866141732283472" right="0.43307086614173229" top="0.74803149606299213" bottom="0.74803149606299213" header="0.31496062992125984" footer="0.31496062992125984"/>
  <pageSetup paperSize="8" scale="70" fitToHeight="0" orientation="landscape" r:id="rId1"/>
  <headerFooter>
    <oddHeader>&amp;R&amp;"ＭＳ 明朝,標準"&amp;12 2-1.②R1及びR2で一人当たり医療費の高い14市町の状況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A3C9-E484-471A-9749-EFDE1377073C}">
  <dimension ref="B1:B2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9.625" style="1" customWidth="1"/>
    <col min="4" max="9" width="13.125" style="1" customWidth="1"/>
    <col min="10" max="12" width="20.625" style="1" customWidth="1"/>
    <col min="13" max="13" width="6.625" style="1" customWidth="1"/>
    <col min="14" max="16384" width="9" style="1"/>
  </cols>
  <sheetData>
    <row r="1" spans="2:2" ht="16.5" customHeight="1">
      <c r="B1" s="1" t="s">
        <v>64</v>
      </c>
    </row>
    <row r="2" spans="2:2" ht="16.5" customHeight="1">
      <c r="B2" s="3" t="s">
        <v>63</v>
      </c>
    </row>
  </sheetData>
  <phoneticPr fontId="3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2-1.②R1及びR2で一人当たり医療費の高い14市町の状況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O82"/>
  <sheetViews>
    <sheetView showGridLines="0" zoomScaleNormal="100" zoomScaleSheetLayoutView="100" workbookViewId="0"/>
  </sheetViews>
  <sheetFormatPr defaultColWidth="9" defaultRowHeight="13.5"/>
  <cols>
    <col min="1" max="1" width="4.625" style="12" customWidth="1"/>
    <col min="2" max="2" width="2.125" style="12" customWidth="1"/>
    <col min="3" max="3" width="8.375" style="12" customWidth="1"/>
    <col min="4" max="4" width="11.625" style="12" customWidth="1"/>
    <col min="5" max="5" width="5.5" style="12" bestFit="1" customWidth="1"/>
    <col min="6" max="6" width="11.625" style="12" customWidth="1"/>
    <col min="7" max="7" width="5.5" style="12" customWidth="1"/>
    <col min="8" max="15" width="8.875" style="12" customWidth="1"/>
    <col min="16" max="16384" width="9" style="2"/>
  </cols>
  <sheetData>
    <row r="1" spans="2:15" ht="16.5" customHeight="1">
      <c r="B1" s="12" t="s">
        <v>160</v>
      </c>
    </row>
    <row r="2" spans="2:15" ht="16.5" customHeight="1">
      <c r="B2" s="3" t="s">
        <v>63</v>
      </c>
    </row>
    <row r="4" spans="2:15" ht="13.5" customHeight="1">
      <c r="B4" s="13"/>
      <c r="C4" s="14"/>
      <c r="D4" s="14"/>
      <c r="E4" s="15"/>
      <c r="F4" s="16"/>
    </row>
    <row r="5" spans="2:15" ht="13.5" customHeight="1">
      <c r="B5" s="16"/>
      <c r="C5" s="74"/>
      <c r="D5" s="170" t="s">
        <v>126</v>
      </c>
      <c r="E5" s="171"/>
      <c r="F5" s="81"/>
      <c r="G5" s="11"/>
    </row>
    <row r="6" spans="2:15">
      <c r="B6" s="16"/>
      <c r="D6" s="75"/>
      <c r="E6" s="76"/>
      <c r="F6" s="81"/>
      <c r="G6" s="11"/>
    </row>
    <row r="7" spans="2:15">
      <c r="B7" s="16"/>
      <c r="C7" s="77"/>
      <c r="D7" s="78"/>
      <c r="E7" s="76"/>
      <c r="F7" s="81"/>
      <c r="G7" s="11"/>
    </row>
    <row r="8" spans="2:15">
      <c r="B8" s="16"/>
      <c r="D8" s="75"/>
      <c r="E8" s="76"/>
      <c r="F8" s="81"/>
      <c r="G8" s="11"/>
    </row>
    <row r="9" spans="2:15">
      <c r="B9" s="16"/>
      <c r="C9" s="79"/>
      <c r="D9" s="170" t="s">
        <v>127</v>
      </c>
      <c r="E9" s="171"/>
      <c r="F9" s="81"/>
      <c r="G9" s="11"/>
    </row>
    <row r="10" spans="2:15">
      <c r="B10" s="16"/>
      <c r="D10" s="75"/>
      <c r="E10" s="76"/>
      <c r="F10" s="81"/>
      <c r="G10" s="11"/>
    </row>
    <row r="11" spans="2:15">
      <c r="B11" s="16"/>
      <c r="C11" s="77"/>
      <c r="D11" s="78"/>
      <c r="E11" s="76"/>
      <c r="F11" s="81"/>
      <c r="G11" s="11"/>
    </row>
    <row r="12" spans="2:15">
      <c r="B12" s="16"/>
      <c r="D12" s="75"/>
      <c r="E12" s="76"/>
      <c r="F12" s="81"/>
      <c r="G12" s="11"/>
    </row>
    <row r="13" spans="2:15">
      <c r="B13" s="16"/>
      <c r="C13" s="80"/>
      <c r="D13" s="170" t="s">
        <v>128</v>
      </c>
      <c r="E13" s="171"/>
      <c r="F13" s="81"/>
      <c r="G13" s="11"/>
    </row>
    <row r="14" spans="2:15">
      <c r="B14" s="17"/>
      <c r="C14" s="18"/>
      <c r="D14" s="18"/>
      <c r="E14" s="19"/>
      <c r="F14" s="16"/>
    </row>
    <row r="16" spans="2:15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6"/>
      <c r="O17" s="20"/>
    </row>
    <row r="18" spans="2:15">
      <c r="B18" s="16"/>
      <c r="O18" s="20"/>
    </row>
    <row r="19" spans="2:15">
      <c r="B19" s="16"/>
      <c r="O19" s="20"/>
    </row>
    <row r="20" spans="2:15">
      <c r="B20" s="16"/>
      <c r="O20" s="20"/>
    </row>
    <row r="21" spans="2:15">
      <c r="B21" s="16"/>
      <c r="O21" s="20"/>
    </row>
    <row r="22" spans="2:15">
      <c r="B22" s="16"/>
      <c r="O22" s="20"/>
    </row>
    <row r="23" spans="2:15">
      <c r="B23" s="16"/>
      <c r="O23" s="20"/>
    </row>
    <row r="24" spans="2:15">
      <c r="B24" s="16"/>
      <c r="O24" s="20"/>
    </row>
    <row r="25" spans="2:15">
      <c r="B25" s="16"/>
      <c r="O25" s="20"/>
    </row>
    <row r="26" spans="2:15">
      <c r="B26" s="16"/>
      <c r="O26" s="20"/>
    </row>
    <row r="27" spans="2:15">
      <c r="B27" s="16"/>
      <c r="O27" s="20"/>
    </row>
    <row r="28" spans="2:15">
      <c r="B28" s="16"/>
      <c r="O28" s="20"/>
    </row>
    <row r="29" spans="2:15">
      <c r="B29" s="16"/>
      <c r="O29" s="20"/>
    </row>
    <row r="30" spans="2:15">
      <c r="B30" s="16"/>
      <c r="O30" s="20"/>
    </row>
    <row r="31" spans="2:15">
      <c r="B31" s="16"/>
      <c r="O31" s="20"/>
    </row>
    <row r="32" spans="2:15">
      <c r="B32" s="16"/>
      <c r="O32" s="20"/>
    </row>
    <row r="33" spans="2:15">
      <c r="B33" s="16"/>
      <c r="O33" s="20"/>
    </row>
    <row r="34" spans="2:15">
      <c r="B34" s="16"/>
      <c r="O34" s="20"/>
    </row>
    <row r="35" spans="2:15">
      <c r="B35" s="16"/>
      <c r="O35" s="20"/>
    </row>
    <row r="36" spans="2:15">
      <c r="B36" s="16"/>
      <c r="O36" s="20"/>
    </row>
    <row r="37" spans="2:15">
      <c r="B37" s="16"/>
      <c r="O37" s="20"/>
    </row>
    <row r="38" spans="2:15">
      <c r="B38" s="16"/>
      <c r="O38" s="20"/>
    </row>
    <row r="39" spans="2:15">
      <c r="B39" s="16"/>
      <c r="O39" s="20"/>
    </row>
    <row r="40" spans="2:15">
      <c r="B40" s="16"/>
      <c r="O40" s="20"/>
    </row>
    <row r="41" spans="2:15">
      <c r="B41" s="16"/>
      <c r="O41" s="20"/>
    </row>
    <row r="42" spans="2:15">
      <c r="B42" s="16"/>
      <c r="O42" s="20"/>
    </row>
    <row r="43" spans="2:15">
      <c r="B43" s="16"/>
      <c r="O43" s="20"/>
    </row>
    <row r="44" spans="2:15">
      <c r="B44" s="16"/>
      <c r="O44" s="20"/>
    </row>
    <row r="45" spans="2:15">
      <c r="B45" s="16"/>
      <c r="O45" s="20"/>
    </row>
    <row r="46" spans="2:15">
      <c r="B46" s="16"/>
      <c r="O46" s="20"/>
    </row>
    <row r="47" spans="2:15">
      <c r="B47" s="16"/>
      <c r="O47" s="20"/>
    </row>
    <row r="48" spans="2:15">
      <c r="B48" s="16"/>
      <c r="O48" s="20"/>
    </row>
    <row r="49" spans="2:15">
      <c r="B49" s="16"/>
      <c r="O49" s="20"/>
    </row>
    <row r="50" spans="2:15">
      <c r="B50" s="16"/>
      <c r="O50" s="20"/>
    </row>
    <row r="51" spans="2:15">
      <c r="B51" s="16"/>
      <c r="O51" s="20"/>
    </row>
    <row r="52" spans="2:15">
      <c r="B52" s="16"/>
      <c r="O52" s="20"/>
    </row>
    <row r="53" spans="2:15">
      <c r="B53" s="16"/>
      <c r="O53" s="20"/>
    </row>
    <row r="54" spans="2:15">
      <c r="B54" s="16"/>
      <c r="O54" s="20"/>
    </row>
    <row r="55" spans="2:15">
      <c r="B55" s="16"/>
      <c r="O55" s="20"/>
    </row>
    <row r="56" spans="2:15">
      <c r="B56" s="16"/>
      <c r="O56" s="20"/>
    </row>
    <row r="57" spans="2:15">
      <c r="B57" s="16"/>
      <c r="O57" s="20"/>
    </row>
    <row r="58" spans="2:15">
      <c r="B58" s="16"/>
      <c r="O58" s="20"/>
    </row>
    <row r="59" spans="2:15">
      <c r="B59" s="16"/>
      <c r="O59" s="20"/>
    </row>
    <row r="60" spans="2:15">
      <c r="B60" s="16"/>
      <c r="O60" s="20"/>
    </row>
    <row r="61" spans="2:15">
      <c r="B61" s="16"/>
      <c r="O61" s="20"/>
    </row>
    <row r="62" spans="2:15">
      <c r="B62" s="16"/>
      <c r="O62" s="20"/>
    </row>
    <row r="63" spans="2:15">
      <c r="B63" s="16"/>
      <c r="O63" s="20"/>
    </row>
    <row r="64" spans="2:15">
      <c r="B64" s="16"/>
      <c r="O64" s="20"/>
    </row>
    <row r="65" spans="2:15">
      <c r="B65" s="16"/>
      <c r="O65" s="20"/>
    </row>
    <row r="66" spans="2:15">
      <c r="B66" s="16"/>
      <c r="O66" s="20"/>
    </row>
    <row r="67" spans="2:15">
      <c r="B67" s="16"/>
      <c r="O67" s="20"/>
    </row>
    <row r="68" spans="2:15">
      <c r="B68" s="16"/>
      <c r="O68" s="20"/>
    </row>
    <row r="69" spans="2:15">
      <c r="B69" s="16"/>
      <c r="O69" s="20"/>
    </row>
    <row r="70" spans="2:15">
      <c r="B70" s="16"/>
      <c r="O70" s="20"/>
    </row>
    <row r="71" spans="2:15">
      <c r="B71" s="16"/>
      <c r="O71" s="20"/>
    </row>
    <row r="72" spans="2:15">
      <c r="B72" s="16"/>
      <c r="O72" s="20"/>
    </row>
    <row r="73" spans="2:15">
      <c r="B73" s="16"/>
      <c r="O73" s="20"/>
    </row>
    <row r="74" spans="2:15">
      <c r="B74" s="16"/>
      <c r="O74" s="20"/>
    </row>
    <row r="75" spans="2:15">
      <c r="B75" s="16"/>
      <c r="O75" s="20"/>
    </row>
    <row r="76" spans="2:15">
      <c r="B76" s="16"/>
      <c r="O76" s="20"/>
    </row>
    <row r="77" spans="2:15">
      <c r="B77" s="16"/>
      <c r="O77" s="20"/>
    </row>
    <row r="78" spans="2:15">
      <c r="B78" s="16"/>
      <c r="O78" s="20"/>
    </row>
    <row r="79" spans="2:15">
      <c r="B79" s="16"/>
      <c r="O79" s="20"/>
    </row>
    <row r="80" spans="2:15">
      <c r="B80" s="16"/>
      <c r="O80" s="20"/>
    </row>
    <row r="81" spans="2:15">
      <c r="B81" s="16"/>
      <c r="O81" s="20"/>
    </row>
    <row r="82" spans="2:15">
      <c r="B82" s="17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9"/>
    </row>
  </sheetData>
  <mergeCells count="3">
    <mergeCell ref="D5:E5"/>
    <mergeCell ref="D9:E9"/>
    <mergeCell ref="D13:E13"/>
  </mergeCells>
  <phoneticPr fontId="3"/>
  <pageMargins left="0.47244094488188981" right="0.23622047244094491" top="0.74803149606299213" bottom="0.31496062992125984" header="0.31496062992125984" footer="0.19685039370078741"/>
  <pageSetup paperSize="8" scale="75" orientation="landscape" r:id="rId1"/>
  <headerFooter>
    <oddHeader>&amp;R&amp;"ＭＳ 明朝,標準"&amp;12 2-1.②R1及びR2で一人当たり医療費の高い14市町の状況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B1:M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5.625" style="1" customWidth="1"/>
    <col min="14" max="16384" width="9" style="2"/>
  </cols>
  <sheetData>
    <row r="1" spans="2:12" ht="16.5" customHeight="1">
      <c r="B1" s="1" t="s">
        <v>135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6.5" customHeight="1">
      <c r="B2" s="1" t="s">
        <v>106</v>
      </c>
    </row>
  </sheetData>
  <phoneticPr fontId="3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2-1.②R1及びR2で一人当たり医療費の高い14市町の状況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O82"/>
  <sheetViews>
    <sheetView showGridLines="0" zoomScaleNormal="100" zoomScaleSheetLayoutView="100" workbookViewId="0"/>
  </sheetViews>
  <sheetFormatPr defaultColWidth="9" defaultRowHeight="13.5"/>
  <cols>
    <col min="1" max="1" width="4.625" style="12" customWidth="1"/>
    <col min="2" max="2" width="2.125" style="12" customWidth="1"/>
    <col min="3" max="3" width="8.375" style="12" customWidth="1"/>
    <col min="4" max="4" width="11.625" style="12" customWidth="1"/>
    <col min="5" max="5" width="5.5" style="12" bestFit="1" customWidth="1"/>
    <col min="6" max="6" width="11.625" style="12" customWidth="1"/>
    <col min="7" max="7" width="5.5" style="12" customWidth="1"/>
    <col min="8" max="15" width="8.875" style="12" customWidth="1"/>
    <col min="16" max="16384" width="9" style="2"/>
  </cols>
  <sheetData>
    <row r="1" spans="2:15" ht="16.5" customHeight="1">
      <c r="B1" s="12" t="s">
        <v>161</v>
      </c>
    </row>
    <row r="2" spans="2:15" ht="16.5" customHeight="1">
      <c r="B2" s="3" t="s">
        <v>63</v>
      </c>
    </row>
    <row r="4" spans="2:15" ht="13.5" customHeight="1">
      <c r="B4" s="13"/>
      <c r="C4" s="14"/>
      <c r="D4" s="14"/>
      <c r="E4" s="15"/>
      <c r="F4" s="16"/>
    </row>
    <row r="5" spans="2:15" ht="13.5" customHeight="1">
      <c r="B5" s="16"/>
      <c r="C5" s="74"/>
      <c r="D5" s="170" t="s">
        <v>126</v>
      </c>
      <c r="E5" s="171"/>
      <c r="F5" s="81"/>
      <c r="G5" s="11"/>
    </row>
    <row r="6" spans="2:15">
      <c r="B6" s="16"/>
      <c r="D6" s="75"/>
      <c r="E6" s="76"/>
      <c r="F6" s="81"/>
      <c r="G6" s="11"/>
    </row>
    <row r="7" spans="2:15">
      <c r="B7" s="16"/>
      <c r="C7" s="77"/>
      <c r="D7" s="78"/>
      <c r="E7" s="76"/>
      <c r="F7" s="81"/>
      <c r="G7" s="11"/>
    </row>
    <row r="8" spans="2:15">
      <c r="B8" s="16"/>
      <c r="D8" s="75"/>
      <c r="E8" s="76"/>
      <c r="F8" s="81"/>
      <c r="G8" s="11"/>
    </row>
    <row r="9" spans="2:15">
      <c r="B9" s="16"/>
      <c r="C9" s="79"/>
      <c r="D9" s="170" t="s">
        <v>127</v>
      </c>
      <c r="E9" s="171"/>
      <c r="F9" s="81"/>
      <c r="G9" s="11"/>
    </row>
    <row r="10" spans="2:15">
      <c r="B10" s="16"/>
      <c r="D10" s="75"/>
      <c r="E10" s="76"/>
      <c r="F10" s="81"/>
      <c r="G10" s="11"/>
    </row>
    <row r="11" spans="2:15">
      <c r="B11" s="16"/>
      <c r="C11" s="77"/>
      <c r="D11" s="78"/>
      <c r="E11" s="76"/>
      <c r="F11" s="81"/>
      <c r="G11" s="11"/>
    </row>
    <row r="12" spans="2:15">
      <c r="B12" s="16"/>
      <c r="D12" s="75"/>
      <c r="E12" s="76"/>
      <c r="F12" s="81"/>
      <c r="G12" s="11"/>
    </row>
    <row r="13" spans="2:15">
      <c r="B13" s="16"/>
      <c r="C13" s="80"/>
      <c r="D13" s="170" t="s">
        <v>128</v>
      </c>
      <c r="E13" s="171"/>
      <c r="F13" s="81"/>
      <c r="G13" s="11"/>
    </row>
    <row r="14" spans="2:15">
      <c r="B14" s="17"/>
      <c r="C14" s="18"/>
      <c r="D14" s="18"/>
      <c r="E14" s="19"/>
      <c r="F14" s="16"/>
    </row>
    <row r="16" spans="2:15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6"/>
      <c r="O17" s="20"/>
    </row>
    <row r="18" spans="2:15">
      <c r="B18" s="16"/>
      <c r="O18" s="20"/>
    </row>
    <row r="19" spans="2:15">
      <c r="B19" s="16"/>
      <c r="O19" s="20"/>
    </row>
    <row r="20" spans="2:15">
      <c r="B20" s="16"/>
      <c r="O20" s="20"/>
    </row>
    <row r="21" spans="2:15">
      <c r="B21" s="16"/>
      <c r="O21" s="20"/>
    </row>
    <row r="22" spans="2:15">
      <c r="B22" s="16"/>
      <c r="O22" s="20"/>
    </row>
    <row r="23" spans="2:15">
      <c r="B23" s="16"/>
      <c r="O23" s="20"/>
    </row>
    <row r="24" spans="2:15">
      <c r="B24" s="16"/>
      <c r="O24" s="20"/>
    </row>
    <row r="25" spans="2:15">
      <c r="B25" s="16"/>
      <c r="O25" s="20"/>
    </row>
    <row r="26" spans="2:15">
      <c r="B26" s="16"/>
      <c r="O26" s="20"/>
    </row>
    <row r="27" spans="2:15">
      <c r="B27" s="16"/>
      <c r="O27" s="20"/>
    </row>
    <row r="28" spans="2:15">
      <c r="B28" s="16"/>
      <c r="O28" s="20"/>
    </row>
    <row r="29" spans="2:15">
      <c r="B29" s="16"/>
      <c r="O29" s="20"/>
    </row>
    <row r="30" spans="2:15">
      <c r="B30" s="16"/>
      <c r="O30" s="20"/>
    </row>
    <row r="31" spans="2:15">
      <c r="B31" s="16"/>
      <c r="O31" s="20"/>
    </row>
    <row r="32" spans="2:15">
      <c r="B32" s="16"/>
      <c r="O32" s="20"/>
    </row>
    <row r="33" spans="2:15">
      <c r="B33" s="16"/>
      <c r="O33" s="20"/>
    </row>
    <row r="34" spans="2:15">
      <c r="B34" s="16"/>
      <c r="O34" s="20"/>
    </row>
    <row r="35" spans="2:15">
      <c r="B35" s="16"/>
      <c r="O35" s="20"/>
    </row>
    <row r="36" spans="2:15">
      <c r="B36" s="16"/>
      <c r="O36" s="20"/>
    </row>
    <row r="37" spans="2:15">
      <c r="B37" s="16"/>
      <c r="O37" s="20"/>
    </row>
    <row r="38" spans="2:15">
      <c r="B38" s="16"/>
      <c r="O38" s="20"/>
    </row>
    <row r="39" spans="2:15">
      <c r="B39" s="16"/>
      <c r="O39" s="20"/>
    </row>
    <row r="40" spans="2:15">
      <c r="B40" s="16"/>
      <c r="O40" s="20"/>
    </row>
    <row r="41" spans="2:15">
      <c r="B41" s="16"/>
      <c r="O41" s="20"/>
    </row>
    <row r="42" spans="2:15">
      <c r="B42" s="16"/>
      <c r="O42" s="20"/>
    </row>
    <row r="43" spans="2:15">
      <c r="B43" s="16"/>
      <c r="O43" s="20"/>
    </row>
    <row r="44" spans="2:15">
      <c r="B44" s="16"/>
      <c r="O44" s="20"/>
    </row>
    <row r="45" spans="2:15">
      <c r="B45" s="16"/>
      <c r="O45" s="20"/>
    </row>
    <row r="46" spans="2:15">
      <c r="B46" s="16"/>
      <c r="O46" s="20"/>
    </row>
    <row r="47" spans="2:15">
      <c r="B47" s="16"/>
      <c r="O47" s="20"/>
    </row>
    <row r="48" spans="2:15">
      <c r="B48" s="16"/>
      <c r="O48" s="20"/>
    </row>
    <row r="49" spans="2:15">
      <c r="B49" s="16"/>
      <c r="O49" s="20"/>
    </row>
    <row r="50" spans="2:15">
      <c r="B50" s="16"/>
      <c r="O50" s="20"/>
    </row>
    <row r="51" spans="2:15">
      <c r="B51" s="16"/>
      <c r="O51" s="20"/>
    </row>
    <row r="52" spans="2:15">
      <c r="B52" s="16"/>
      <c r="O52" s="20"/>
    </row>
    <row r="53" spans="2:15">
      <c r="B53" s="16"/>
      <c r="O53" s="20"/>
    </row>
    <row r="54" spans="2:15">
      <c r="B54" s="16"/>
      <c r="O54" s="20"/>
    </row>
    <row r="55" spans="2:15">
      <c r="B55" s="16"/>
      <c r="O55" s="20"/>
    </row>
    <row r="56" spans="2:15">
      <c r="B56" s="16"/>
      <c r="O56" s="20"/>
    </row>
    <row r="57" spans="2:15">
      <c r="B57" s="16"/>
      <c r="O57" s="20"/>
    </row>
    <row r="58" spans="2:15">
      <c r="B58" s="16"/>
      <c r="O58" s="20"/>
    </row>
    <row r="59" spans="2:15">
      <c r="B59" s="16"/>
      <c r="O59" s="20"/>
    </row>
    <row r="60" spans="2:15">
      <c r="B60" s="16"/>
      <c r="O60" s="20"/>
    </row>
    <row r="61" spans="2:15">
      <c r="B61" s="16"/>
      <c r="O61" s="20"/>
    </row>
    <row r="62" spans="2:15">
      <c r="B62" s="16"/>
      <c r="O62" s="20"/>
    </row>
    <row r="63" spans="2:15">
      <c r="B63" s="16"/>
      <c r="O63" s="20"/>
    </row>
    <row r="64" spans="2:15">
      <c r="B64" s="16"/>
      <c r="O64" s="20"/>
    </row>
    <row r="65" spans="2:15">
      <c r="B65" s="16"/>
      <c r="O65" s="20"/>
    </row>
    <row r="66" spans="2:15">
      <c r="B66" s="16"/>
      <c r="O66" s="20"/>
    </row>
    <row r="67" spans="2:15">
      <c r="B67" s="16"/>
      <c r="O67" s="20"/>
    </row>
    <row r="68" spans="2:15">
      <c r="B68" s="16"/>
      <c r="O68" s="20"/>
    </row>
    <row r="69" spans="2:15">
      <c r="B69" s="16"/>
      <c r="O69" s="20"/>
    </row>
    <row r="70" spans="2:15">
      <c r="B70" s="16"/>
      <c r="O70" s="20"/>
    </row>
    <row r="71" spans="2:15">
      <c r="B71" s="16"/>
      <c r="O71" s="20"/>
    </row>
    <row r="72" spans="2:15">
      <c r="B72" s="16"/>
      <c r="O72" s="20"/>
    </row>
    <row r="73" spans="2:15">
      <c r="B73" s="16"/>
      <c r="O73" s="20"/>
    </row>
    <row r="74" spans="2:15">
      <c r="B74" s="16"/>
      <c r="O74" s="20"/>
    </row>
    <row r="75" spans="2:15">
      <c r="B75" s="16"/>
      <c r="O75" s="20"/>
    </row>
    <row r="76" spans="2:15">
      <c r="B76" s="16"/>
      <c r="O76" s="20"/>
    </row>
    <row r="77" spans="2:15">
      <c r="B77" s="16"/>
      <c r="O77" s="20"/>
    </row>
    <row r="78" spans="2:15">
      <c r="B78" s="16"/>
      <c r="O78" s="20"/>
    </row>
    <row r="79" spans="2:15">
      <c r="B79" s="16"/>
      <c r="O79" s="20"/>
    </row>
    <row r="80" spans="2:15">
      <c r="B80" s="16"/>
      <c r="O80" s="20"/>
    </row>
    <row r="81" spans="2:15">
      <c r="B81" s="16"/>
      <c r="O81" s="20"/>
    </row>
    <row r="82" spans="2:15">
      <c r="B82" s="17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9"/>
    </row>
  </sheetData>
  <mergeCells count="3">
    <mergeCell ref="D5:E5"/>
    <mergeCell ref="D9:E9"/>
    <mergeCell ref="D13:E13"/>
  </mergeCells>
  <phoneticPr fontId="3"/>
  <pageMargins left="0.47244094488188981" right="0.23622047244094491" top="0.74803149606299213" bottom="0.31496062992125984" header="0.31496062992125984" footer="0.19685039370078741"/>
  <pageSetup paperSize="8" scale="75" orientation="landscape" r:id="rId1"/>
  <headerFooter>
    <oddHeader>&amp;R&amp;"ＭＳ 明朝,標準"&amp;12 2-1.②R1及びR2で一人当たり医療費の高い14市町の状況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B1:B2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9.625" style="1" customWidth="1"/>
    <col min="4" max="9" width="13.125" style="1" customWidth="1"/>
    <col min="10" max="12" width="20.625" style="1" customWidth="1"/>
    <col min="13" max="13" width="6.625" style="1" customWidth="1"/>
    <col min="14" max="16384" width="9" style="1"/>
  </cols>
  <sheetData>
    <row r="1" spans="2:2" ht="16.5" customHeight="1">
      <c r="B1" s="1" t="s">
        <v>136</v>
      </c>
    </row>
    <row r="2" spans="2:2" ht="16.5" customHeight="1">
      <c r="B2" s="1" t="s">
        <v>137</v>
      </c>
    </row>
  </sheetData>
  <phoneticPr fontId="3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2-1.②R1及びR2で一人当たり医療費の高い14市町の状況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O82"/>
  <sheetViews>
    <sheetView showGridLines="0" zoomScaleNormal="100" zoomScaleSheetLayoutView="100" workbookViewId="0"/>
  </sheetViews>
  <sheetFormatPr defaultColWidth="9" defaultRowHeight="13.5"/>
  <cols>
    <col min="1" max="1" width="4.625" style="12" customWidth="1"/>
    <col min="2" max="2" width="2.125" style="12" customWidth="1"/>
    <col min="3" max="3" width="8.375" style="12" customWidth="1"/>
    <col min="4" max="4" width="11.625" style="12" customWidth="1"/>
    <col min="5" max="5" width="5.5" style="12" bestFit="1" customWidth="1"/>
    <col min="6" max="6" width="11.625" style="12" customWidth="1"/>
    <col min="7" max="7" width="5.5" style="12" customWidth="1"/>
    <col min="8" max="15" width="8.875" style="12" customWidth="1"/>
    <col min="16" max="16384" width="9" style="2"/>
  </cols>
  <sheetData>
    <row r="1" spans="2:15" ht="16.5" customHeight="1">
      <c r="B1" s="12" t="s">
        <v>162</v>
      </c>
      <c r="K1" s="21"/>
    </row>
    <row r="2" spans="2:15" ht="16.5" customHeight="1">
      <c r="B2" s="3" t="s">
        <v>63</v>
      </c>
    </row>
    <row r="4" spans="2:15" ht="13.5" customHeight="1">
      <c r="B4" s="13"/>
      <c r="C4" s="14"/>
      <c r="D4" s="14"/>
      <c r="E4" s="15"/>
      <c r="F4" s="16"/>
    </row>
    <row r="5" spans="2:15" ht="13.5" customHeight="1">
      <c r="B5" s="16"/>
      <c r="C5" s="74"/>
      <c r="D5" s="170" t="s">
        <v>126</v>
      </c>
      <c r="E5" s="171"/>
      <c r="F5" s="81"/>
      <c r="G5" s="11"/>
    </row>
    <row r="6" spans="2:15">
      <c r="B6" s="16"/>
      <c r="D6" s="75"/>
      <c r="E6" s="76"/>
      <c r="F6" s="81"/>
      <c r="G6" s="11"/>
    </row>
    <row r="7" spans="2:15">
      <c r="B7" s="16"/>
      <c r="C7" s="77"/>
      <c r="D7" s="78"/>
      <c r="E7" s="76"/>
      <c r="F7" s="81"/>
      <c r="G7" s="11"/>
    </row>
    <row r="8" spans="2:15">
      <c r="B8" s="16"/>
      <c r="D8" s="75"/>
      <c r="E8" s="76"/>
      <c r="F8" s="81"/>
      <c r="G8" s="11"/>
    </row>
    <row r="9" spans="2:15">
      <c r="B9" s="16"/>
      <c r="C9" s="79"/>
      <c r="D9" s="170" t="s">
        <v>127</v>
      </c>
      <c r="E9" s="171"/>
      <c r="F9" s="81"/>
      <c r="G9" s="11"/>
    </row>
    <row r="10" spans="2:15">
      <c r="B10" s="16"/>
      <c r="D10" s="75"/>
      <c r="E10" s="76"/>
      <c r="F10" s="81"/>
      <c r="G10" s="11"/>
    </row>
    <row r="11" spans="2:15">
      <c r="B11" s="16"/>
      <c r="C11" s="77"/>
      <c r="D11" s="78"/>
      <c r="E11" s="76"/>
      <c r="F11" s="81"/>
      <c r="G11" s="11"/>
    </row>
    <row r="12" spans="2:15">
      <c r="B12" s="16"/>
      <c r="D12" s="75"/>
      <c r="E12" s="76"/>
      <c r="F12" s="81"/>
      <c r="G12" s="11"/>
    </row>
    <row r="13" spans="2:15">
      <c r="B13" s="16"/>
      <c r="C13" s="80"/>
      <c r="D13" s="170" t="s">
        <v>128</v>
      </c>
      <c r="E13" s="171"/>
      <c r="F13" s="81"/>
      <c r="G13" s="11"/>
    </row>
    <row r="14" spans="2:15">
      <c r="B14" s="17"/>
      <c r="C14" s="18"/>
      <c r="D14" s="18"/>
      <c r="E14" s="19"/>
      <c r="F14" s="16"/>
    </row>
    <row r="16" spans="2:15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6"/>
      <c r="O17" s="20"/>
    </row>
    <row r="18" spans="2:15">
      <c r="B18" s="16"/>
      <c r="O18" s="20"/>
    </row>
    <row r="19" spans="2:15">
      <c r="B19" s="16"/>
      <c r="O19" s="20"/>
    </row>
    <row r="20" spans="2:15">
      <c r="B20" s="16"/>
      <c r="O20" s="20"/>
    </row>
    <row r="21" spans="2:15">
      <c r="B21" s="16"/>
      <c r="O21" s="20"/>
    </row>
    <row r="22" spans="2:15">
      <c r="B22" s="16"/>
      <c r="O22" s="20"/>
    </row>
    <row r="23" spans="2:15">
      <c r="B23" s="16"/>
      <c r="O23" s="20"/>
    </row>
    <row r="24" spans="2:15">
      <c r="B24" s="16"/>
      <c r="O24" s="20"/>
    </row>
    <row r="25" spans="2:15">
      <c r="B25" s="16"/>
      <c r="O25" s="20"/>
    </row>
    <row r="26" spans="2:15">
      <c r="B26" s="16"/>
      <c r="O26" s="20"/>
    </row>
    <row r="27" spans="2:15">
      <c r="B27" s="16"/>
      <c r="O27" s="20"/>
    </row>
    <row r="28" spans="2:15">
      <c r="B28" s="16"/>
      <c r="O28" s="20"/>
    </row>
    <row r="29" spans="2:15">
      <c r="B29" s="16"/>
      <c r="O29" s="20"/>
    </row>
    <row r="30" spans="2:15">
      <c r="B30" s="16"/>
      <c r="O30" s="20"/>
    </row>
    <row r="31" spans="2:15">
      <c r="B31" s="16"/>
      <c r="O31" s="20"/>
    </row>
    <row r="32" spans="2:15">
      <c r="B32" s="16"/>
      <c r="O32" s="20"/>
    </row>
    <row r="33" spans="2:15">
      <c r="B33" s="16"/>
      <c r="O33" s="20"/>
    </row>
    <row r="34" spans="2:15">
      <c r="B34" s="16"/>
      <c r="O34" s="20"/>
    </row>
    <row r="35" spans="2:15">
      <c r="B35" s="16"/>
      <c r="O35" s="20"/>
    </row>
    <row r="36" spans="2:15">
      <c r="B36" s="16"/>
      <c r="O36" s="20"/>
    </row>
    <row r="37" spans="2:15">
      <c r="B37" s="16"/>
      <c r="O37" s="20"/>
    </row>
    <row r="38" spans="2:15">
      <c r="B38" s="16"/>
      <c r="O38" s="20"/>
    </row>
    <row r="39" spans="2:15">
      <c r="B39" s="16"/>
      <c r="O39" s="20"/>
    </row>
    <row r="40" spans="2:15">
      <c r="B40" s="16"/>
      <c r="O40" s="20"/>
    </row>
    <row r="41" spans="2:15">
      <c r="B41" s="16"/>
      <c r="O41" s="20"/>
    </row>
    <row r="42" spans="2:15">
      <c r="B42" s="16"/>
      <c r="O42" s="20"/>
    </row>
    <row r="43" spans="2:15">
      <c r="B43" s="16"/>
      <c r="O43" s="20"/>
    </row>
    <row r="44" spans="2:15">
      <c r="B44" s="16"/>
      <c r="O44" s="20"/>
    </row>
    <row r="45" spans="2:15">
      <c r="B45" s="16"/>
      <c r="O45" s="20"/>
    </row>
    <row r="46" spans="2:15">
      <c r="B46" s="16"/>
      <c r="O46" s="20"/>
    </row>
    <row r="47" spans="2:15">
      <c r="B47" s="16"/>
      <c r="O47" s="20"/>
    </row>
    <row r="48" spans="2:15">
      <c r="B48" s="16"/>
      <c r="O48" s="20"/>
    </row>
    <row r="49" spans="2:15">
      <c r="B49" s="16"/>
      <c r="O49" s="20"/>
    </row>
    <row r="50" spans="2:15">
      <c r="B50" s="16"/>
      <c r="O50" s="20"/>
    </row>
    <row r="51" spans="2:15">
      <c r="B51" s="16"/>
      <c r="O51" s="20"/>
    </row>
    <row r="52" spans="2:15">
      <c r="B52" s="16"/>
      <c r="O52" s="20"/>
    </row>
    <row r="53" spans="2:15">
      <c r="B53" s="16"/>
      <c r="O53" s="20"/>
    </row>
    <row r="54" spans="2:15">
      <c r="B54" s="16"/>
      <c r="O54" s="20"/>
    </row>
    <row r="55" spans="2:15">
      <c r="B55" s="16"/>
      <c r="O55" s="20"/>
    </row>
    <row r="56" spans="2:15">
      <c r="B56" s="16"/>
      <c r="O56" s="20"/>
    </row>
    <row r="57" spans="2:15">
      <c r="B57" s="16"/>
      <c r="O57" s="20"/>
    </row>
    <row r="58" spans="2:15">
      <c r="B58" s="16"/>
      <c r="O58" s="20"/>
    </row>
    <row r="59" spans="2:15">
      <c r="B59" s="16"/>
      <c r="O59" s="20"/>
    </row>
    <row r="60" spans="2:15">
      <c r="B60" s="16"/>
      <c r="O60" s="20"/>
    </row>
    <row r="61" spans="2:15">
      <c r="B61" s="16"/>
      <c r="O61" s="20"/>
    </row>
    <row r="62" spans="2:15">
      <c r="B62" s="16"/>
      <c r="O62" s="20"/>
    </row>
    <row r="63" spans="2:15">
      <c r="B63" s="16"/>
      <c r="O63" s="20"/>
    </row>
    <row r="64" spans="2:15">
      <c r="B64" s="16"/>
      <c r="O64" s="20"/>
    </row>
    <row r="65" spans="2:15">
      <c r="B65" s="16"/>
      <c r="O65" s="20"/>
    </row>
    <row r="66" spans="2:15">
      <c r="B66" s="16"/>
      <c r="O66" s="20"/>
    </row>
    <row r="67" spans="2:15">
      <c r="B67" s="16"/>
      <c r="O67" s="20"/>
    </row>
    <row r="68" spans="2:15">
      <c r="B68" s="16"/>
      <c r="O68" s="20"/>
    </row>
    <row r="69" spans="2:15">
      <c r="B69" s="16"/>
      <c r="O69" s="20"/>
    </row>
    <row r="70" spans="2:15">
      <c r="B70" s="16"/>
      <c r="O70" s="20"/>
    </row>
    <row r="71" spans="2:15">
      <c r="B71" s="16"/>
      <c r="O71" s="20"/>
    </row>
    <row r="72" spans="2:15">
      <c r="B72" s="16"/>
      <c r="O72" s="20"/>
    </row>
    <row r="73" spans="2:15">
      <c r="B73" s="16"/>
      <c r="O73" s="20"/>
    </row>
    <row r="74" spans="2:15">
      <c r="B74" s="16"/>
      <c r="O74" s="20"/>
    </row>
    <row r="75" spans="2:15">
      <c r="B75" s="16"/>
      <c r="O75" s="20"/>
    </row>
    <row r="76" spans="2:15">
      <c r="B76" s="16"/>
      <c r="O76" s="20"/>
    </row>
    <row r="77" spans="2:15">
      <c r="B77" s="16"/>
      <c r="O77" s="20"/>
    </row>
    <row r="78" spans="2:15">
      <c r="B78" s="16"/>
      <c r="O78" s="20"/>
    </row>
    <row r="79" spans="2:15">
      <c r="B79" s="16"/>
      <c r="O79" s="20"/>
    </row>
    <row r="80" spans="2:15">
      <c r="B80" s="16"/>
      <c r="O80" s="20"/>
    </row>
    <row r="81" spans="2:15">
      <c r="B81" s="16"/>
      <c r="O81" s="20"/>
    </row>
    <row r="82" spans="2:15">
      <c r="B82" s="17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9"/>
    </row>
  </sheetData>
  <mergeCells count="3">
    <mergeCell ref="D5:E5"/>
    <mergeCell ref="D9:E9"/>
    <mergeCell ref="D13:E13"/>
  </mergeCells>
  <phoneticPr fontId="3"/>
  <pageMargins left="0.47244094488188981" right="0.23622047244094491" top="0.74803149606299213" bottom="0.31496062992125984" header="0.31496062992125984" footer="0.19685039370078741"/>
  <pageSetup paperSize="8" scale="75" orientation="landscape" r:id="rId1"/>
  <headerFooter>
    <oddHeader>&amp;R&amp;"ＭＳ 明朝,標準"&amp;12 2-1.②R1及びR2で一人当たり医療費の高い14市町の状況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F8196-C009-4F35-AB1F-271E4B2BEFD2}">
  <dimension ref="B1:K833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2.625" style="2" customWidth="1"/>
    <col min="3" max="4" width="11.75" style="7" customWidth="1"/>
    <col min="5" max="5" width="10.75" style="7" customWidth="1"/>
    <col min="6" max="6" width="4.625" style="7" customWidth="1"/>
    <col min="7" max="7" width="5.625" style="125" customWidth="1"/>
    <col min="8" max="8" width="30.625" style="7" customWidth="1"/>
    <col min="9" max="9" width="14.625" style="7" customWidth="1"/>
    <col min="10" max="10" width="10.75" style="8" customWidth="1"/>
    <col min="11" max="11" width="10.75" style="7" customWidth="1"/>
    <col min="12" max="16384" width="9" style="2"/>
  </cols>
  <sheetData>
    <row r="1" spans="2:11" ht="16.5" customHeight="1">
      <c r="B1" s="49" t="s">
        <v>134</v>
      </c>
      <c r="C1" s="2"/>
      <c r="D1" s="2"/>
      <c r="E1" s="2"/>
      <c r="F1" s="2"/>
      <c r="G1" s="124"/>
      <c r="H1" s="2"/>
      <c r="I1" s="2"/>
      <c r="J1" s="6"/>
      <c r="K1" s="2"/>
    </row>
    <row r="2" spans="2:11" ht="16.5" customHeight="1">
      <c r="B2" s="49" t="s">
        <v>106</v>
      </c>
      <c r="C2" s="2"/>
      <c r="D2" s="2"/>
      <c r="E2" s="2"/>
      <c r="F2" s="2"/>
      <c r="G2" s="124"/>
      <c r="H2" s="2"/>
      <c r="I2" s="2"/>
      <c r="J2" s="6"/>
      <c r="K2" s="2"/>
    </row>
    <row r="3" spans="2:11" ht="38.25" customHeight="1">
      <c r="B3" s="50"/>
      <c r="C3" s="36" t="s">
        <v>107</v>
      </c>
      <c r="D3" s="36" t="s">
        <v>108</v>
      </c>
      <c r="E3" s="51" t="s">
        <v>65</v>
      </c>
      <c r="F3" s="36" t="s">
        <v>66</v>
      </c>
      <c r="G3" s="176" t="s">
        <v>67</v>
      </c>
      <c r="H3" s="177"/>
      <c r="I3" s="100" t="s">
        <v>146</v>
      </c>
      <c r="J3" s="52" t="s">
        <v>68</v>
      </c>
      <c r="K3" s="53" t="s">
        <v>109</v>
      </c>
    </row>
    <row r="4" spans="2:11" ht="13.5" customHeight="1">
      <c r="B4" s="146">
        <v>1</v>
      </c>
      <c r="C4" s="146" t="s">
        <v>43</v>
      </c>
      <c r="D4" s="146" t="s">
        <v>54</v>
      </c>
      <c r="E4" s="172">
        <v>358409</v>
      </c>
      <c r="F4" s="54">
        <v>1</v>
      </c>
      <c r="G4" s="96" t="s">
        <v>69</v>
      </c>
      <c r="H4" s="55" t="s">
        <v>70</v>
      </c>
      <c r="I4" s="56">
        <v>22845141399</v>
      </c>
      <c r="J4" s="57">
        <f>IFERROR(I4/I14,"-")</f>
        <v>6.9951302675979016E-2</v>
      </c>
      <c r="K4" s="58">
        <f>IFERROR(I4/E4,"-")</f>
        <v>63740.423368274794</v>
      </c>
    </row>
    <row r="5" spans="2:11" ht="13.5" customHeight="1">
      <c r="B5" s="175"/>
      <c r="C5" s="175"/>
      <c r="D5" s="175"/>
      <c r="E5" s="173"/>
      <c r="F5" s="59">
        <v>2</v>
      </c>
      <c r="G5" s="91">
        <v>1402</v>
      </c>
      <c r="H5" s="60" t="s">
        <v>72</v>
      </c>
      <c r="I5" s="61">
        <v>17710332218</v>
      </c>
      <c r="J5" s="62">
        <f>IFERROR(I5/I14,"-")</f>
        <v>5.4228633906712849E-2</v>
      </c>
      <c r="K5" s="63">
        <f>IFERROR(I5/E4,"-")</f>
        <v>49413.748588902621</v>
      </c>
    </row>
    <row r="6" spans="2:11" ht="13.5" customHeight="1">
      <c r="B6" s="175"/>
      <c r="C6" s="175"/>
      <c r="D6" s="175"/>
      <c r="E6" s="173"/>
      <c r="F6" s="59">
        <v>3</v>
      </c>
      <c r="G6" s="91">
        <v>1901</v>
      </c>
      <c r="H6" s="60" t="s">
        <v>76</v>
      </c>
      <c r="I6" s="61">
        <v>15299043279</v>
      </c>
      <c r="J6" s="62">
        <f>IFERROR(I6/I14,"-")</f>
        <v>4.6845322091509434E-2</v>
      </c>
      <c r="K6" s="63">
        <f>IFERROR(I6/E4,"-")</f>
        <v>42685.990806592468</v>
      </c>
    </row>
    <row r="7" spans="2:11" ht="13.5" customHeight="1">
      <c r="B7" s="175"/>
      <c r="C7" s="175"/>
      <c r="D7" s="175"/>
      <c r="E7" s="173"/>
      <c r="F7" s="59">
        <v>4</v>
      </c>
      <c r="G7" s="91">
        <v>1113</v>
      </c>
      <c r="H7" s="60" t="s">
        <v>74</v>
      </c>
      <c r="I7" s="61">
        <v>14671708357</v>
      </c>
      <c r="J7" s="62">
        <f>IFERROR(I7/I14,"-")</f>
        <v>4.4924436847614442E-2</v>
      </c>
      <c r="K7" s="63">
        <f>IFERROR(I7/E4,"-")</f>
        <v>40935.658303781434</v>
      </c>
    </row>
    <row r="8" spans="2:11" ht="13.5" customHeight="1">
      <c r="B8" s="175"/>
      <c r="C8" s="175"/>
      <c r="D8" s="175"/>
      <c r="E8" s="173"/>
      <c r="F8" s="59">
        <v>5</v>
      </c>
      <c r="G8" s="91" t="s">
        <v>77</v>
      </c>
      <c r="H8" s="60" t="s">
        <v>78</v>
      </c>
      <c r="I8" s="61">
        <v>13534908962</v>
      </c>
      <c r="J8" s="62">
        <f>IFERROR(I8/I14,"-")</f>
        <v>4.1443582990216311E-2</v>
      </c>
      <c r="K8" s="63">
        <f>IFERROR(I8/E4,"-")</f>
        <v>37763.864640675878</v>
      </c>
    </row>
    <row r="9" spans="2:11" ht="13.5" customHeight="1">
      <c r="B9" s="175"/>
      <c r="C9" s="175"/>
      <c r="D9" s="175"/>
      <c r="E9" s="173"/>
      <c r="F9" s="59">
        <v>6</v>
      </c>
      <c r="G9" s="91" t="s">
        <v>79</v>
      </c>
      <c r="H9" s="60" t="s">
        <v>80</v>
      </c>
      <c r="I9" s="61">
        <v>12023927569</v>
      </c>
      <c r="J9" s="62">
        <f>IFERROR(I9/I14,"-")</f>
        <v>3.6816992376767887E-2</v>
      </c>
      <c r="K9" s="63">
        <f>IFERROR(I9/E4,"-")</f>
        <v>33548.062601664577</v>
      </c>
    </row>
    <row r="10" spans="2:11" ht="13.5" customHeight="1">
      <c r="B10" s="175"/>
      <c r="C10" s="175"/>
      <c r="D10" s="175"/>
      <c r="E10" s="173"/>
      <c r="F10" s="59">
        <v>7</v>
      </c>
      <c r="G10" s="91">
        <v>1309</v>
      </c>
      <c r="H10" s="60" t="s">
        <v>88</v>
      </c>
      <c r="I10" s="61">
        <v>11150259690</v>
      </c>
      <c r="J10" s="62">
        <f>IFERROR(I10/I14,"-")</f>
        <v>3.4141841228660541E-2</v>
      </c>
      <c r="K10" s="63">
        <f>IFERROR(I10/E4,"-")</f>
        <v>31110.434419894591</v>
      </c>
    </row>
    <row r="11" spans="2:11" ht="13.5" customHeight="1">
      <c r="B11" s="175"/>
      <c r="C11" s="175"/>
      <c r="D11" s="175"/>
      <c r="E11" s="173"/>
      <c r="F11" s="59">
        <v>8</v>
      </c>
      <c r="G11" s="91" t="s">
        <v>83</v>
      </c>
      <c r="H11" s="60" t="s">
        <v>84</v>
      </c>
      <c r="I11" s="61">
        <v>11005428006</v>
      </c>
      <c r="J11" s="62">
        <f>IFERROR(I11/I14,"-")</f>
        <v>3.3698369910728616E-2</v>
      </c>
      <c r="K11" s="63">
        <f>IFERROR(I11/E4,"-")</f>
        <v>30706.338306236728</v>
      </c>
    </row>
    <row r="12" spans="2:11" ht="13.5" customHeight="1">
      <c r="B12" s="175"/>
      <c r="C12" s="175"/>
      <c r="D12" s="175"/>
      <c r="E12" s="173"/>
      <c r="F12" s="59">
        <v>9</v>
      </c>
      <c r="G12" s="91" t="s">
        <v>81</v>
      </c>
      <c r="H12" s="60" t="s">
        <v>82</v>
      </c>
      <c r="I12" s="61">
        <v>10533621309</v>
      </c>
      <c r="J12" s="62">
        <f>IFERROR(I12/I14,"-")</f>
        <v>3.2253708549698668E-2</v>
      </c>
      <c r="K12" s="63">
        <f>IFERROR(I12/E4,"-")</f>
        <v>29389.94642712655</v>
      </c>
    </row>
    <row r="13" spans="2:11" ht="13.5" customHeight="1">
      <c r="B13" s="175"/>
      <c r="C13" s="175"/>
      <c r="D13" s="175"/>
      <c r="E13" s="173"/>
      <c r="F13" s="64">
        <v>10</v>
      </c>
      <c r="G13" s="93">
        <v>1310</v>
      </c>
      <c r="H13" s="65" t="s">
        <v>86</v>
      </c>
      <c r="I13" s="66">
        <v>9588715351</v>
      </c>
      <c r="J13" s="67">
        <f>IFERROR(I13/I14,"-")</f>
        <v>2.9360428026108335E-2</v>
      </c>
      <c r="K13" s="68">
        <f>IFERROR(I13/E4,"-")</f>
        <v>26753.556275093539</v>
      </c>
    </row>
    <row r="14" spans="2:11" ht="13.5" customHeight="1">
      <c r="B14" s="175"/>
      <c r="C14" s="175"/>
      <c r="D14" s="147"/>
      <c r="E14" s="174"/>
      <c r="F14" s="69" t="s">
        <v>152</v>
      </c>
      <c r="G14" s="94"/>
      <c r="H14" s="70"/>
      <c r="I14" s="71">
        <v>326586361155</v>
      </c>
      <c r="J14" s="72" t="s">
        <v>89</v>
      </c>
      <c r="K14" s="34">
        <f>IFERROR(I14/E4,"-")</f>
        <v>911211.38463319838</v>
      </c>
    </row>
    <row r="15" spans="2:11" ht="13.5" customHeight="1">
      <c r="B15" s="175"/>
      <c r="C15" s="175"/>
      <c r="D15" s="146" t="s">
        <v>55</v>
      </c>
      <c r="E15" s="172">
        <v>359595</v>
      </c>
      <c r="F15" s="54">
        <v>1</v>
      </c>
      <c r="G15" s="96" t="s">
        <v>69</v>
      </c>
      <c r="H15" s="55" t="s">
        <v>70</v>
      </c>
      <c r="I15" s="56">
        <v>22299735196</v>
      </c>
      <c r="J15" s="57">
        <f t="shared" ref="J15" si="0">IFERROR(I15/I25,"-")</f>
        <v>7.0555949493909254E-2</v>
      </c>
      <c r="K15" s="58">
        <f>IFERROR(I15/E15,"-")</f>
        <v>62013.474036068357</v>
      </c>
    </row>
    <row r="16" spans="2:11" ht="13.5" customHeight="1">
      <c r="B16" s="175"/>
      <c r="C16" s="175"/>
      <c r="D16" s="175"/>
      <c r="E16" s="173"/>
      <c r="F16" s="59">
        <v>2</v>
      </c>
      <c r="G16" s="91" t="s">
        <v>71</v>
      </c>
      <c r="H16" s="60" t="s">
        <v>72</v>
      </c>
      <c r="I16" s="61">
        <v>17163892271</v>
      </c>
      <c r="J16" s="62">
        <f>IFERROR(I16/I25,"-")</f>
        <v>5.4306237520201597E-2</v>
      </c>
      <c r="K16" s="63">
        <f t="shared" ref="K16" si="1">IFERROR(I16/E15,"-")</f>
        <v>47731.176103672187</v>
      </c>
    </row>
    <row r="17" spans="2:11" ht="13.5" customHeight="1">
      <c r="B17" s="175"/>
      <c r="C17" s="175"/>
      <c r="D17" s="175"/>
      <c r="E17" s="173"/>
      <c r="F17" s="59">
        <v>3</v>
      </c>
      <c r="G17" s="91" t="s">
        <v>75</v>
      </c>
      <c r="H17" s="60" t="s">
        <v>76</v>
      </c>
      <c r="I17" s="61">
        <v>15255959685</v>
      </c>
      <c r="J17" s="62">
        <f t="shared" ref="J17" si="2">IFERROR(I17/I25,"-")</f>
        <v>4.8269574125214453E-2</v>
      </c>
      <c r="K17" s="63">
        <f t="shared" ref="K17" si="3">IFERROR(I17/E15,"-")</f>
        <v>42425.394360322032</v>
      </c>
    </row>
    <row r="18" spans="2:11" ht="13.5" customHeight="1">
      <c r="B18" s="175"/>
      <c r="C18" s="175"/>
      <c r="D18" s="175"/>
      <c r="E18" s="173"/>
      <c r="F18" s="59">
        <v>4</v>
      </c>
      <c r="G18" s="91" t="s">
        <v>73</v>
      </c>
      <c r="H18" s="60" t="s">
        <v>74</v>
      </c>
      <c r="I18" s="61">
        <v>14541455812</v>
      </c>
      <c r="J18" s="62">
        <f>IFERROR(I18/I25,"-")</f>
        <v>4.6008897093245335E-2</v>
      </c>
      <c r="K18" s="63">
        <f t="shared" ref="K18" si="4">IFERROR(I18/E15,"-")</f>
        <v>40438.426040406572</v>
      </c>
    </row>
    <row r="19" spans="2:11" ht="13.5" customHeight="1">
      <c r="B19" s="175"/>
      <c r="C19" s="175"/>
      <c r="D19" s="175"/>
      <c r="E19" s="173"/>
      <c r="F19" s="59">
        <v>5</v>
      </c>
      <c r="G19" s="91" t="s">
        <v>77</v>
      </c>
      <c r="H19" s="60" t="s">
        <v>78</v>
      </c>
      <c r="I19" s="61">
        <v>13580806589</v>
      </c>
      <c r="J19" s="62">
        <f>IFERROR(I19/I25,"-")</f>
        <v>4.2969420728902273E-2</v>
      </c>
      <c r="K19" s="63">
        <f t="shared" ref="K19" si="5">IFERROR(I19/E15,"-")</f>
        <v>37766.950566609659</v>
      </c>
    </row>
    <row r="20" spans="2:11" ht="13.5" customHeight="1">
      <c r="B20" s="175"/>
      <c r="C20" s="175"/>
      <c r="D20" s="175"/>
      <c r="E20" s="173"/>
      <c r="F20" s="59">
        <v>6</v>
      </c>
      <c r="G20" s="91" t="s">
        <v>79</v>
      </c>
      <c r="H20" s="60" t="s">
        <v>80</v>
      </c>
      <c r="I20" s="61">
        <v>11485656978</v>
      </c>
      <c r="J20" s="62">
        <f>IFERROR(I20/I25,"-")</f>
        <v>3.6340406131347064E-2</v>
      </c>
      <c r="K20" s="63">
        <f t="shared" ref="K20" si="6">IFERROR(I20/E15,"-")</f>
        <v>31940.535819463563</v>
      </c>
    </row>
    <row r="21" spans="2:11" ht="13.5" customHeight="1">
      <c r="B21" s="175"/>
      <c r="C21" s="175"/>
      <c r="D21" s="175"/>
      <c r="E21" s="173"/>
      <c r="F21" s="59">
        <v>7</v>
      </c>
      <c r="G21" s="91" t="s">
        <v>83</v>
      </c>
      <c r="H21" s="60" t="s">
        <v>84</v>
      </c>
      <c r="I21" s="61">
        <v>10537770607</v>
      </c>
      <c r="J21" s="62">
        <f t="shared" ref="J21" si="7">IFERROR(I21/I25,"-")</f>
        <v>3.3341311194549909E-2</v>
      </c>
      <c r="K21" s="63">
        <f t="shared" ref="K21" si="8">IFERROR(I21/E15,"-")</f>
        <v>29304.552641165756</v>
      </c>
    </row>
    <row r="22" spans="2:11" ht="13.5" customHeight="1">
      <c r="B22" s="175"/>
      <c r="C22" s="175"/>
      <c r="D22" s="175"/>
      <c r="E22" s="173"/>
      <c r="F22" s="59">
        <v>8</v>
      </c>
      <c r="G22" s="91" t="s">
        <v>81</v>
      </c>
      <c r="H22" s="60" t="s">
        <v>82</v>
      </c>
      <c r="I22" s="61">
        <v>10370471337</v>
      </c>
      <c r="J22" s="62">
        <f t="shared" ref="J22" si="9">IFERROR(I22/I25,"-")</f>
        <v>3.2811979400215185E-2</v>
      </c>
      <c r="K22" s="63">
        <f t="shared" ref="K22" si="10">IFERROR(I22/E15,"-")</f>
        <v>28839.309047678638</v>
      </c>
    </row>
    <row r="23" spans="2:11" ht="13.5" customHeight="1">
      <c r="B23" s="175"/>
      <c r="C23" s="175"/>
      <c r="D23" s="175"/>
      <c r="E23" s="173"/>
      <c r="F23" s="59">
        <v>9</v>
      </c>
      <c r="G23" s="91" t="s">
        <v>87</v>
      </c>
      <c r="H23" s="60" t="s">
        <v>88</v>
      </c>
      <c r="I23" s="61">
        <v>10295925071</v>
      </c>
      <c r="J23" s="62">
        <f t="shared" ref="J23" si="11">IFERROR(I23/I25,"-")</f>
        <v>3.2576116394102045E-2</v>
      </c>
      <c r="K23" s="63">
        <f t="shared" ref="K23" si="12">IFERROR(I23/E15,"-")</f>
        <v>28632.002867114392</v>
      </c>
    </row>
    <row r="24" spans="2:11" ht="13.5" customHeight="1">
      <c r="B24" s="175"/>
      <c r="C24" s="175"/>
      <c r="D24" s="175"/>
      <c r="E24" s="173"/>
      <c r="F24" s="64">
        <v>10</v>
      </c>
      <c r="G24" s="93" t="s">
        <v>85</v>
      </c>
      <c r="H24" s="65" t="s">
        <v>86</v>
      </c>
      <c r="I24" s="66">
        <v>9800425971</v>
      </c>
      <c r="J24" s="67">
        <f t="shared" ref="J24" si="13">IFERROR(I24/I25,"-")</f>
        <v>3.1008366411126982E-2</v>
      </c>
      <c r="K24" s="68">
        <f t="shared" ref="K24" si="14">IFERROR(I24/E15,"-")</f>
        <v>27254.066299587037</v>
      </c>
    </row>
    <row r="25" spans="2:11" ht="13.5" customHeight="1">
      <c r="B25" s="175"/>
      <c r="C25" s="175"/>
      <c r="D25" s="147"/>
      <c r="E25" s="174"/>
      <c r="F25" s="69" t="s">
        <v>152</v>
      </c>
      <c r="G25" s="94"/>
      <c r="H25" s="70"/>
      <c r="I25" s="71">
        <v>316057474330</v>
      </c>
      <c r="J25" s="72" t="s">
        <v>89</v>
      </c>
      <c r="K25" s="34">
        <f t="shared" ref="K25" si="15">IFERROR(I25/E15,"-")</f>
        <v>878926.22069272376</v>
      </c>
    </row>
    <row r="26" spans="2:11" ht="13.5" customHeight="1">
      <c r="B26" s="175"/>
      <c r="C26" s="175"/>
      <c r="D26" s="146" t="s">
        <v>56</v>
      </c>
      <c r="E26" s="172">
        <v>367590</v>
      </c>
      <c r="F26" s="54">
        <v>1</v>
      </c>
      <c r="G26" s="96" t="s">
        <v>69</v>
      </c>
      <c r="H26" s="55" t="s">
        <v>70</v>
      </c>
      <c r="I26" s="56">
        <v>23134874883</v>
      </c>
      <c r="J26" s="57">
        <f t="shared" ref="J26" si="16">IFERROR(I26/I36,"-")</f>
        <v>7.3279605105905518E-2</v>
      </c>
      <c r="K26" s="58">
        <f>IFERROR(I26/E26,"-")</f>
        <v>62936.627446339669</v>
      </c>
    </row>
    <row r="27" spans="2:11" ht="13.5" customHeight="1">
      <c r="B27" s="175"/>
      <c r="C27" s="175"/>
      <c r="D27" s="175"/>
      <c r="E27" s="173"/>
      <c r="F27" s="59">
        <v>2</v>
      </c>
      <c r="G27" s="91" t="s">
        <v>71</v>
      </c>
      <c r="H27" s="60" t="s">
        <v>72</v>
      </c>
      <c r="I27" s="61">
        <v>16556480034</v>
      </c>
      <c r="J27" s="62">
        <f t="shared" ref="J27" si="17">IFERROR(I27/I36,"-")</f>
        <v>5.2442571008968486E-2</v>
      </c>
      <c r="K27" s="63">
        <f t="shared" ref="K27" si="18">IFERROR(I27/E26,"-")</f>
        <v>45040.61599608259</v>
      </c>
    </row>
    <row r="28" spans="2:11" ht="13.5" customHeight="1">
      <c r="B28" s="175"/>
      <c r="C28" s="175"/>
      <c r="D28" s="175"/>
      <c r="E28" s="173"/>
      <c r="F28" s="59">
        <v>3</v>
      </c>
      <c r="G28" s="91" t="s">
        <v>73</v>
      </c>
      <c r="H28" s="60" t="s">
        <v>74</v>
      </c>
      <c r="I28" s="61">
        <v>14695071119</v>
      </c>
      <c r="J28" s="62">
        <f t="shared" ref="J28" si="19">IFERROR(I28/I36,"-")</f>
        <v>4.6546567208574301E-2</v>
      </c>
      <c r="K28" s="63">
        <f>IFERROR(I28/E26,"-")</f>
        <v>39976.797842705186</v>
      </c>
    </row>
    <row r="29" spans="2:11" ht="13.5" customHeight="1">
      <c r="B29" s="175"/>
      <c r="C29" s="175"/>
      <c r="D29" s="175"/>
      <c r="E29" s="173"/>
      <c r="F29" s="59">
        <v>4</v>
      </c>
      <c r="G29" s="91" t="s">
        <v>75</v>
      </c>
      <c r="H29" s="60" t="s">
        <v>76</v>
      </c>
      <c r="I29" s="61">
        <v>14665059056</v>
      </c>
      <c r="J29" s="62">
        <f t="shared" ref="J29" si="20">IFERROR(I29/I36,"-")</f>
        <v>4.6451504143129776E-2</v>
      </c>
      <c r="K29" s="63">
        <f t="shared" ref="K29" si="21">IFERROR(I29/E26,"-")</f>
        <v>39895.152359966269</v>
      </c>
    </row>
    <row r="30" spans="2:11" ht="13.5" customHeight="1">
      <c r="B30" s="175"/>
      <c r="C30" s="175"/>
      <c r="D30" s="175"/>
      <c r="E30" s="173"/>
      <c r="F30" s="59">
        <v>5</v>
      </c>
      <c r="G30" s="91" t="s">
        <v>77</v>
      </c>
      <c r="H30" s="60" t="s">
        <v>78</v>
      </c>
      <c r="I30" s="61">
        <v>13511681127</v>
      </c>
      <c r="J30" s="62">
        <f t="shared" ref="J30" si="22">IFERROR(I30/I36,"-")</f>
        <v>4.2798185091160595E-2</v>
      </c>
      <c r="K30" s="63">
        <f t="shared" ref="K30" si="23">IFERROR(I30/E26,"-")</f>
        <v>36757.477425936508</v>
      </c>
    </row>
    <row r="31" spans="2:11" ht="13.5" customHeight="1">
      <c r="B31" s="175"/>
      <c r="C31" s="175"/>
      <c r="D31" s="175"/>
      <c r="E31" s="173"/>
      <c r="F31" s="59">
        <v>6</v>
      </c>
      <c r="G31" s="91" t="s">
        <v>79</v>
      </c>
      <c r="H31" s="60" t="s">
        <v>80</v>
      </c>
      <c r="I31" s="61">
        <v>11237970269</v>
      </c>
      <c r="J31" s="62">
        <f t="shared" ref="J31" si="24">IFERROR(I31/I36,"-")</f>
        <v>3.5596216866051106E-2</v>
      </c>
      <c r="K31" s="63">
        <f t="shared" ref="K31" si="25">IFERROR(I31/E26,"-")</f>
        <v>30572.023909790798</v>
      </c>
    </row>
    <row r="32" spans="2:11" ht="13.5" customHeight="1">
      <c r="B32" s="175"/>
      <c r="C32" s="175"/>
      <c r="D32" s="175"/>
      <c r="E32" s="173"/>
      <c r="F32" s="59">
        <v>7</v>
      </c>
      <c r="G32" s="91" t="s">
        <v>81</v>
      </c>
      <c r="H32" s="60" t="s">
        <v>82</v>
      </c>
      <c r="I32" s="61">
        <v>10394530340</v>
      </c>
      <c r="J32" s="62">
        <f t="shared" ref="J32" si="26">IFERROR(I32/I36,"-")</f>
        <v>3.2924624940862436E-2</v>
      </c>
      <c r="K32" s="63">
        <f t="shared" ref="K32" si="27">IFERROR(I32/E26,"-")</f>
        <v>28277.511194537394</v>
      </c>
    </row>
    <row r="33" spans="2:11" ht="13.5" customHeight="1">
      <c r="B33" s="175"/>
      <c r="C33" s="175"/>
      <c r="D33" s="175"/>
      <c r="E33" s="173"/>
      <c r="F33" s="59">
        <v>8</v>
      </c>
      <c r="G33" s="91" t="s">
        <v>83</v>
      </c>
      <c r="H33" s="60" t="s">
        <v>84</v>
      </c>
      <c r="I33" s="61">
        <v>10296274744</v>
      </c>
      <c r="J33" s="62">
        <f t="shared" ref="J33" si="28">IFERROR(I33/I36,"-")</f>
        <v>3.2613400812323223E-2</v>
      </c>
      <c r="K33" s="63">
        <f t="shared" ref="K33" si="29">IFERROR(I33/E26,"-")</f>
        <v>28010.21448896869</v>
      </c>
    </row>
    <row r="34" spans="2:11" ht="13.5" customHeight="1">
      <c r="B34" s="175"/>
      <c r="C34" s="175"/>
      <c r="D34" s="175"/>
      <c r="E34" s="173"/>
      <c r="F34" s="59">
        <v>9</v>
      </c>
      <c r="G34" s="91" t="s">
        <v>85</v>
      </c>
      <c r="H34" s="60" t="s">
        <v>86</v>
      </c>
      <c r="I34" s="61">
        <v>9983994516</v>
      </c>
      <c r="J34" s="62">
        <f t="shared" ref="J34" si="30">IFERROR(I34/I36,"-")</f>
        <v>3.162425468959932E-2</v>
      </c>
      <c r="K34" s="63">
        <f t="shared" ref="K34" si="31">IFERROR(I34/E26,"-")</f>
        <v>27160.680421121357</v>
      </c>
    </row>
    <row r="35" spans="2:11" ht="13.5" customHeight="1">
      <c r="B35" s="175"/>
      <c r="C35" s="175"/>
      <c r="D35" s="175"/>
      <c r="E35" s="173"/>
      <c r="F35" s="64">
        <v>10</v>
      </c>
      <c r="G35" s="93" t="s">
        <v>87</v>
      </c>
      <c r="H35" s="65" t="s">
        <v>88</v>
      </c>
      <c r="I35" s="66">
        <v>9867584151</v>
      </c>
      <c r="J35" s="67">
        <f t="shared" ref="J35" si="32">IFERROR(I35/I36,"-")</f>
        <v>3.1255525417425788E-2</v>
      </c>
      <c r="K35" s="68">
        <f t="shared" ref="K35" si="33">IFERROR(I35/E26,"-")</f>
        <v>26843.995078756223</v>
      </c>
    </row>
    <row r="36" spans="2:11" ht="13.5" customHeight="1">
      <c r="B36" s="175"/>
      <c r="C36" s="175"/>
      <c r="D36" s="147"/>
      <c r="E36" s="174"/>
      <c r="F36" s="69" t="s">
        <v>152</v>
      </c>
      <c r="G36" s="94"/>
      <c r="H36" s="70"/>
      <c r="I36" s="71">
        <v>315706871640</v>
      </c>
      <c r="J36" s="72" t="s">
        <v>89</v>
      </c>
      <c r="K36" s="34">
        <f>IFERROR(I36/E26,"-")</f>
        <v>858855.98530972004</v>
      </c>
    </row>
    <row r="37" spans="2:11" ht="13.5" customHeight="1">
      <c r="B37" s="175"/>
      <c r="C37" s="175"/>
      <c r="D37" s="146" t="s">
        <v>153</v>
      </c>
      <c r="E37" s="172">
        <v>382481</v>
      </c>
      <c r="F37" s="54">
        <v>1</v>
      </c>
      <c r="G37" s="96" t="s">
        <v>69</v>
      </c>
      <c r="H37" s="55" t="s">
        <v>70</v>
      </c>
      <c r="I37" s="56">
        <v>24219857937</v>
      </c>
      <c r="J37" s="57">
        <f>IFERROR(I37/I47,"-")</f>
        <v>7.3441981362148467E-2</v>
      </c>
      <c r="K37" s="58">
        <f>IFERROR(I37/E37,"-")</f>
        <v>63323.035489344569</v>
      </c>
    </row>
    <row r="38" spans="2:11" ht="13.5" customHeight="1">
      <c r="B38" s="175"/>
      <c r="C38" s="175"/>
      <c r="D38" s="175"/>
      <c r="E38" s="173"/>
      <c r="F38" s="59">
        <v>2</v>
      </c>
      <c r="G38" s="91" t="s">
        <v>71</v>
      </c>
      <c r="H38" s="60" t="s">
        <v>72</v>
      </c>
      <c r="I38" s="61">
        <v>16176721205</v>
      </c>
      <c r="J38" s="62">
        <f t="shared" ref="J38" si="34">IFERROR(I38/I47,"-")</f>
        <v>4.905274260190149E-2</v>
      </c>
      <c r="K38" s="63">
        <f t="shared" ref="K38" si="35">IFERROR(I38/E37,"-")</f>
        <v>42294.182469194551</v>
      </c>
    </row>
    <row r="39" spans="2:11" ht="13.5" customHeight="1">
      <c r="B39" s="175"/>
      <c r="C39" s="175"/>
      <c r="D39" s="175"/>
      <c r="E39" s="173"/>
      <c r="F39" s="59">
        <v>3</v>
      </c>
      <c r="G39" s="91" t="s">
        <v>73</v>
      </c>
      <c r="H39" s="60" t="s">
        <v>74</v>
      </c>
      <c r="I39" s="61">
        <v>15196404141</v>
      </c>
      <c r="J39" s="62">
        <f t="shared" ref="J39" si="36">IFERROR(I39/I47,"-")</f>
        <v>4.6080122872646297E-2</v>
      </c>
      <c r="K39" s="63">
        <f>IFERROR(I39/E37,"-")</f>
        <v>39731.134725646501</v>
      </c>
    </row>
    <row r="40" spans="2:11" ht="13.5" customHeight="1">
      <c r="B40" s="175"/>
      <c r="C40" s="175"/>
      <c r="D40" s="175"/>
      <c r="E40" s="173"/>
      <c r="F40" s="59">
        <v>4</v>
      </c>
      <c r="G40" s="91" t="s">
        <v>75</v>
      </c>
      <c r="H40" s="60" t="s">
        <v>76</v>
      </c>
      <c r="I40" s="61">
        <v>15149702142</v>
      </c>
      <c r="J40" s="62">
        <f t="shared" ref="J40" si="37">IFERROR(I40/I47,"-")</f>
        <v>4.5938508196414311E-2</v>
      </c>
      <c r="K40" s="63">
        <f t="shared" ref="K40" si="38">IFERROR(I40/E37,"-")</f>
        <v>39609.03193099788</v>
      </c>
    </row>
    <row r="41" spans="2:11" ht="13.5" customHeight="1">
      <c r="B41" s="175"/>
      <c r="C41" s="175"/>
      <c r="D41" s="175"/>
      <c r="E41" s="173"/>
      <c r="F41" s="59">
        <v>5</v>
      </c>
      <c r="G41" s="91" t="s">
        <v>77</v>
      </c>
      <c r="H41" s="60" t="s">
        <v>78</v>
      </c>
      <c r="I41" s="61">
        <v>14407841780</v>
      </c>
      <c r="J41" s="62">
        <f t="shared" ref="J41" si="39">IFERROR(I41/I47,"-")</f>
        <v>4.3688961769633355E-2</v>
      </c>
      <c r="K41" s="63">
        <f t="shared" ref="K41" si="40">IFERROR(I41/E37,"-")</f>
        <v>37669.431370447157</v>
      </c>
    </row>
    <row r="42" spans="2:11" ht="13.5" customHeight="1">
      <c r="B42" s="175"/>
      <c r="C42" s="175"/>
      <c r="D42" s="175"/>
      <c r="E42" s="173"/>
      <c r="F42" s="59">
        <v>6</v>
      </c>
      <c r="G42" s="91" t="s">
        <v>155</v>
      </c>
      <c r="H42" s="60" t="s">
        <v>154</v>
      </c>
      <c r="I42" s="61">
        <v>11678178632</v>
      </c>
      <c r="J42" s="62">
        <f t="shared" ref="J42" si="41">IFERROR(I42/I47,"-")</f>
        <v>3.5411792243626172E-2</v>
      </c>
      <c r="K42" s="63">
        <f t="shared" ref="K42" si="42">IFERROR(I42/E37,"-")</f>
        <v>30532.702623136836</v>
      </c>
    </row>
    <row r="43" spans="2:11" ht="13.5" customHeight="1">
      <c r="B43" s="175"/>
      <c r="C43" s="175"/>
      <c r="D43" s="175"/>
      <c r="E43" s="173"/>
      <c r="F43" s="59">
        <v>7</v>
      </c>
      <c r="G43" s="91" t="s">
        <v>79</v>
      </c>
      <c r="H43" s="60" t="s">
        <v>80</v>
      </c>
      <c r="I43" s="61">
        <v>11220532505</v>
      </c>
      <c r="J43" s="62">
        <f t="shared" ref="J43" si="43">IFERROR(I43/I47,"-")</f>
        <v>3.4024069887160668E-2</v>
      </c>
      <c r="K43" s="63">
        <f t="shared" ref="K43" si="44">IFERROR(I43/E37,"-")</f>
        <v>29336.182725416427</v>
      </c>
    </row>
    <row r="44" spans="2:11" ht="13.5" customHeight="1">
      <c r="B44" s="175"/>
      <c r="C44" s="175"/>
      <c r="D44" s="175"/>
      <c r="E44" s="173"/>
      <c r="F44" s="59">
        <v>8</v>
      </c>
      <c r="G44" s="91" t="s">
        <v>85</v>
      </c>
      <c r="H44" s="60" t="s">
        <v>86</v>
      </c>
      <c r="I44" s="61">
        <v>11094896488</v>
      </c>
      <c r="J44" s="62">
        <f t="shared" ref="J44" si="45">IFERROR(I44/I47,"-")</f>
        <v>3.3643103242231145E-2</v>
      </c>
      <c r="K44" s="63">
        <f t="shared" ref="K44" si="46">IFERROR(I44/E37,"-")</f>
        <v>29007.706233773704</v>
      </c>
    </row>
    <row r="45" spans="2:11" ht="13.5" customHeight="1">
      <c r="B45" s="175"/>
      <c r="C45" s="175"/>
      <c r="D45" s="175"/>
      <c r="E45" s="173"/>
      <c r="F45" s="59">
        <v>9</v>
      </c>
      <c r="G45" s="91" t="s">
        <v>81</v>
      </c>
      <c r="H45" s="60" t="s">
        <v>82</v>
      </c>
      <c r="I45" s="61">
        <v>10812021939</v>
      </c>
      <c r="J45" s="62">
        <f t="shared" ref="J45" si="47">IFERROR(I45/I47,"-")</f>
        <v>3.2785341507644464E-2</v>
      </c>
      <c r="K45" s="63">
        <f t="shared" ref="K45" si="48">IFERROR(I45/E37,"-")</f>
        <v>28268.128191988621</v>
      </c>
    </row>
    <row r="46" spans="2:11" ht="13.5" customHeight="1">
      <c r="B46" s="175"/>
      <c r="C46" s="175"/>
      <c r="D46" s="175"/>
      <c r="E46" s="173"/>
      <c r="F46" s="64">
        <v>10</v>
      </c>
      <c r="G46" s="93" t="s">
        <v>87</v>
      </c>
      <c r="H46" s="65" t="s">
        <v>88</v>
      </c>
      <c r="I46" s="66">
        <v>10135941630</v>
      </c>
      <c r="J46" s="67">
        <f t="shared" ref="J46" si="49">IFERROR(I46/I47,"-")</f>
        <v>3.073526022384632E-2</v>
      </c>
      <c r="K46" s="68">
        <f t="shared" ref="K46" si="50">IFERROR(I46/E37,"-")</f>
        <v>26500.510169132584</v>
      </c>
    </row>
    <row r="47" spans="2:11" ht="13.5" customHeight="1">
      <c r="B47" s="175"/>
      <c r="C47" s="175"/>
      <c r="D47" s="147"/>
      <c r="E47" s="174"/>
      <c r="F47" s="69" t="s">
        <v>152</v>
      </c>
      <c r="G47" s="94"/>
      <c r="H47" s="70"/>
      <c r="I47" s="71">
        <v>329782196610</v>
      </c>
      <c r="J47" s="72" t="s">
        <v>89</v>
      </c>
      <c r="K47" s="34">
        <f>IFERROR(I47/E37,"-")</f>
        <v>862218.50656633929</v>
      </c>
    </row>
    <row r="48" spans="2:11" ht="13.5" customHeight="1">
      <c r="B48" s="175"/>
      <c r="C48" s="175"/>
      <c r="D48" s="146" t="s">
        <v>156</v>
      </c>
      <c r="E48" s="172">
        <v>398561</v>
      </c>
      <c r="F48" s="54">
        <v>1</v>
      </c>
      <c r="G48" s="96" t="s">
        <v>69</v>
      </c>
      <c r="H48" s="55" t="s">
        <v>70</v>
      </c>
      <c r="I48" s="56">
        <v>26504948728</v>
      </c>
      <c r="J48" s="57">
        <f>IFERROR(I48/I58,"-")</f>
        <v>7.5950059318844701E-2</v>
      </c>
      <c r="K48" s="58">
        <f>IFERROR(I48/E48,"-")</f>
        <v>66501.611366892394</v>
      </c>
    </row>
    <row r="49" spans="2:11" ht="13.5" customHeight="1">
      <c r="B49" s="175"/>
      <c r="C49" s="175"/>
      <c r="D49" s="175"/>
      <c r="E49" s="173"/>
      <c r="F49" s="59">
        <v>2</v>
      </c>
      <c r="G49" s="91" t="s">
        <v>75</v>
      </c>
      <c r="H49" s="60" t="s">
        <v>76</v>
      </c>
      <c r="I49" s="61">
        <v>16792302250</v>
      </c>
      <c r="J49" s="62">
        <f t="shared" ref="J49" si="51">IFERROR(I49/I58,"-")</f>
        <v>4.8118423660263622E-2</v>
      </c>
      <c r="K49" s="63">
        <f t="shared" ref="K49" si="52">IFERROR(I49/E48,"-")</f>
        <v>42132.326670196031</v>
      </c>
    </row>
    <row r="50" spans="2:11" ht="13.5" customHeight="1">
      <c r="B50" s="175"/>
      <c r="C50" s="175"/>
      <c r="D50" s="175"/>
      <c r="E50" s="173"/>
      <c r="F50" s="59">
        <v>3</v>
      </c>
      <c r="G50" s="91" t="s">
        <v>71</v>
      </c>
      <c r="H50" s="60" t="s">
        <v>72</v>
      </c>
      <c r="I50" s="61">
        <v>16751209122</v>
      </c>
      <c r="J50" s="62">
        <f t="shared" ref="J50" si="53">IFERROR(I50/I58,"-")</f>
        <v>4.8000671102383749E-2</v>
      </c>
      <c r="K50" s="63">
        <f>IFERROR(I50/E48,"-")</f>
        <v>42029.222934506892</v>
      </c>
    </row>
    <row r="51" spans="2:11" ht="13.5" customHeight="1">
      <c r="B51" s="175"/>
      <c r="C51" s="175"/>
      <c r="D51" s="175"/>
      <c r="E51" s="173"/>
      <c r="F51" s="59">
        <v>4</v>
      </c>
      <c r="G51" s="91" t="s">
        <v>77</v>
      </c>
      <c r="H51" s="60" t="s">
        <v>78</v>
      </c>
      <c r="I51" s="61">
        <v>16322953966</v>
      </c>
      <c r="J51" s="62">
        <f t="shared" ref="J51" si="54">IFERROR(I51/I58,"-")</f>
        <v>4.6773503872762197E-2</v>
      </c>
      <c r="K51" s="63">
        <f t="shared" ref="K51" si="55">IFERROR(I51/E48,"-")</f>
        <v>40954.719518467689</v>
      </c>
    </row>
    <row r="52" spans="2:11" ht="13.5" customHeight="1">
      <c r="B52" s="175"/>
      <c r="C52" s="175"/>
      <c r="D52" s="175"/>
      <c r="E52" s="173"/>
      <c r="F52" s="59">
        <v>5</v>
      </c>
      <c r="G52" s="91" t="s">
        <v>73</v>
      </c>
      <c r="H52" s="60" t="s">
        <v>74</v>
      </c>
      <c r="I52" s="61">
        <v>16020425946</v>
      </c>
      <c r="J52" s="62">
        <f t="shared" ref="J52" si="56">IFERROR(I52/I58,"-")</f>
        <v>4.5906608362025383E-2</v>
      </c>
      <c r="K52" s="63">
        <f t="shared" ref="K52" si="57">IFERROR(I52/E48,"-")</f>
        <v>40195.668783448455</v>
      </c>
    </row>
    <row r="53" spans="2:11" ht="13.5" customHeight="1">
      <c r="B53" s="175"/>
      <c r="C53" s="175"/>
      <c r="D53" s="175"/>
      <c r="E53" s="173"/>
      <c r="F53" s="59">
        <v>6</v>
      </c>
      <c r="G53" s="91" t="s">
        <v>85</v>
      </c>
      <c r="H53" s="60" t="s">
        <v>86</v>
      </c>
      <c r="I53" s="61">
        <v>12078653917</v>
      </c>
      <c r="J53" s="62">
        <f t="shared" ref="J53" si="58">IFERROR(I53/I58,"-")</f>
        <v>3.4611441467110843E-2</v>
      </c>
      <c r="K53" s="63">
        <f t="shared" ref="K53" si="59">IFERROR(I53/E48,"-")</f>
        <v>30305.659402199413</v>
      </c>
    </row>
    <row r="54" spans="2:11" ht="13.5" customHeight="1">
      <c r="B54" s="175"/>
      <c r="C54" s="175"/>
      <c r="D54" s="175"/>
      <c r="E54" s="173"/>
      <c r="F54" s="59">
        <v>7</v>
      </c>
      <c r="G54" s="91" t="s">
        <v>90</v>
      </c>
      <c r="H54" s="60" t="s">
        <v>91</v>
      </c>
      <c r="I54" s="61">
        <v>11482831268</v>
      </c>
      <c r="J54" s="62">
        <f t="shared" ref="J54" si="60">IFERROR(I54/I58,"-")</f>
        <v>3.2904108772395767E-2</v>
      </c>
      <c r="K54" s="63">
        <f t="shared" ref="K54" si="61">IFERROR(I54/E48,"-")</f>
        <v>28810.724752296388</v>
      </c>
    </row>
    <row r="55" spans="2:11" ht="13.5" customHeight="1">
      <c r="B55" s="175"/>
      <c r="C55" s="175"/>
      <c r="D55" s="175"/>
      <c r="E55" s="173"/>
      <c r="F55" s="59">
        <v>8</v>
      </c>
      <c r="G55" s="91" t="s">
        <v>81</v>
      </c>
      <c r="H55" s="60" t="s">
        <v>82</v>
      </c>
      <c r="I55" s="61">
        <v>11122282534</v>
      </c>
      <c r="J55" s="62">
        <f t="shared" ref="J55" si="62">IFERROR(I55/I58,"-")</f>
        <v>3.1870954623876097E-2</v>
      </c>
      <c r="K55" s="63">
        <f t="shared" ref="K55" si="63">IFERROR(I55/E48,"-")</f>
        <v>27906.098524441681</v>
      </c>
    </row>
    <row r="56" spans="2:11" ht="13.5" customHeight="1">
      <c r="B56" s="175"/>
      <c r="C56" s="175"/>
      <c r="D56" s="175"/>
      <c r="E56" s="173"/>
      <c r="F56" s="59">
        <v>9</v>
      </c>
      <c r="G56" s="91" t="s">
        <v>87</v>
      </c>
      <c r="H56" s="60" t="s">
        <v>88</v>
      </c>
      <c r="I56" s="61">
        <v>10943970646</v>
      </c>
      <c r="J56" s="62">
        <f t="shared" ref="J56" si="64">IFERROR(I56/I58,"-")</f>
        <v>3.1360001042722831E-2</v>
      </c>
      <c r="K56" s="63">
        <f t="shared" ref="K56" si="65">IFERROR(I56/E48,"-")</f>
        <v>27458.709321785122</v>
      </c>
    </row>
    <row r="57" spans="2:11" ht="13.5" customHeight="1">
      <c r="B57" s="175"/>
      <c r="C57" s="175"/>
      <c r="D57" s="175"/>
      <c r="E57" s="173"/>
      <c r="F57" s="64">
        <v>10</v>
      </c>
      <c r="G57" s="93" t="s">
        <v>83</v>
      </c>
      <c r="H57" s="65" t="s">
        <v>84</v>
      </c>
      <c r="I57" s="66">
        <v>10248310199</v>
      </c>
      <c r="J57" s="67">
        <f t="shared" ref="J57" si="66">IFERROR(I57/I58,"-")</f>
        <v>2.9366582652910655E-2</v>
      </c>
      <c r="K57" s="68">
        <f t="shared" ref="K57" si="67">IFERROR(I57/E48,"-")</f>
        <v>25713.279018770027</v>
      </c>
    </row>
    <row r="58" spans="2:11" ht="13.5" customHeight="1">
      <c r="B58" s="147"/>
      <c r="C58" s="147"/>
      <c r="D58" s="147"/>
      <c r="E58" s="174"/>
      <c r="F58" s="69" t="s">
        <v>158</v>
      </c>
      <c r="G58" s="94"/>
      <c r="H58" s="70"/>
      <c r="I58" s="71">
        <v>348978644200</v>
      </c>
      <c r="J58" s="72" t="s">
        <v>92</v>
      </c>
      <c r="K58" s="34">
        <f>IFERROR(I58/E48,"-")</f>
        <v>875596.56915754429</v>
      </c>
    </row>
    <row r="59" spans="2:11" ht="13.5" customHeight="1">
      <c r="B59" s="148">
        <v>2</v>
      </c>
      <c r="C59" s="148" t="s">
        <v>110</v>
      </c>
      <c r="D59" s="146" t="s">
        <v>54</v>
      </c>
      <c r="E59" s="172">
        <v>125950</v>
      </c>
      <c r="F59" s="54">
        <v>1</v>
      </c>
      <c r="G59" s="90" t="s">
        <v>69</v>
      </c>
      <c r="H59" s="55" t="s">
        <v>70</v>
      </c>
      <c r="I59" s="56">
        <v>7219924241</v>
      </c>
      <c r="J59" s="57">
        <f t="shared" ref="J59" si="68">IFERROR(I59/I69,"-")</f>
        <v>6.5807671421610939E-2</v>
      </c>
      <c r="K59" s="58">
        <f>IFERROR(I59/E59,"-")</f>
        <v>57323.733552997219</v>
      </c>
    </row>
    <row r="60" spans="2:11" ht="13.5" customHeight="1">
      <c r="B60" s="185"/>
      <c r="C60" s="185"/>
      <c r="D60" s="175"/>
      <c r="E60" s="173"/>
      <c r="F60" s="59">
        <v>2</v>
      </c>
      <c r="G60" s="91">
        <v>1402</v>
      </c>
      <c r="H60" s="60" t="s">
        <v>72</v>
      </c>
      <c r="I60" s="61">
        <v>5510512702</v>
      </c>
      <c r="J60" s="62">
        <f t="shared" ref="J60" si="69">IFERROR(I60/I69,"-")</f>
        <v>5.0226844098796616E-2</v>
      </c>
      <c r="K60" s="63">
        <f>IFERROR(I60/E59,"-")</f>
        <v>43751.589535529973</v>
      </c>
    </row>
    <row r="61" spans="2:11" ht="13.5" customHeight="1">
      <c r="B61" s="185"/>
      <c r="C61" s="185"/>
      <c r="D61" s="175"/>
      <c r="E61" s="173"/>
      <c r="F61" s="59">
        <v>3</v>
      </c>
      <c r="G61" s="92">
        <v>1901</v>
      </c>
      <c r="H61" s="60" t="s">
        <v>76</v>
      </c>
      <c r="I61" s="61">
        <v>5271332740</v>
      </c>
      <c r="J61" s="62">
        <f t="shared" ref="J61" si="70">IFERROR(I61/I69,"-")</f>
        <v>4.8046782947940368E-2</v>
      </c>
      <c r="K61" s="63">
        <f>IFERROR(I61/E59,"-")</f>
        <v>41852.582294561333</v>
      </c>
    </row>
    <row r="62" spans="2:11" ht="13.5" customHeight="1">
      <c r="B62" s="185"/>
      <c r="C62" s="185"/>
      <c r="D62" s="175"/>
      <c r="E62" s="173"/>
      <c r="F62" s="59">
        <v>4</v>
      </c>
      <c r="G62" s="91" t="s">
        <v>77</v>
      </c>
      <c r="H62" s="60" t="s">
        <v>78</v>
      </c>
      <c r="I62" s="61">
        <v>4963773680</v>
      </c>
      <c r="J62" s="62">
        <f t="shared" ref="J62" si="71">IFERROR(I62/I69,"-")</f>
        <v>4.5243464673728639E-2</v>
      </c>
      <c r="K62" s="63">
        <f>IFERROR(I62/E59,"-")</f>
        <v>39410.668360460499</v>
      </c>
    </row>
    <row r="63" spans="2:11" ht="13.5" customHeight="1">
      <c r="B63" s="185"/>
      <c r="C63" s="185"/>
      <c r="D63" s="175"/>
      <c r="E63" s="173"/>
      <c r="F63" s="59">
        <v>5</v>
      </c>
      <c r="G63" s="91">
        <v>1113</v>
      </c>
      <c r="H63" s="60" t="s">
        <v>74</v>
      </c>
      <c r="I63" s="61">
        <v>4759497923</v>
      </c>
      <c r="J63" s="62">
        <f t="shared" ref="J63" si="72">IFERROR(I63/I69,"-")</f>
        <v>4.3381545982155927E-2</v>
      </c>
      <c r="K63" s="63">
        <f>IFERROR(I63/E59,"-")</f>
        <v>37788.788590710603</v>
      </c>
    </row>
    <row r="64" spans="2:11" ht="13.5" customHeight="1">
      <c r="B64" s="185"/>
      <c r="C64" s="185"/>
      <c r="D64" s="175"/>
      <c r="E64" s="173"/>
      <c r="F64" s="59">
        <v>6</v>
      </c>
      <c r="G64" s="92" t="s">
        <v>83</v>
      </c>
      <c r="H64" s="60" t="s">
        <v>84</v>
      </c>
      <c r="I64" s="61">
        <v>4084971316</v>
      </c>
      <c r="J64" s="62">
        <f t="shared" ref="J64" si="73">IFERROR(I64/I69,"-")</f>
        <v>3.7233417021672266E-2</v>
      </c>
      <c r="K64" s="63">
        <f>IFERROR(I64/E59,"-")</f>
        <v>32433.27761810242</v>
      </c>
    </row>
    <row r="65" spans="2:11" ht="13.5" customHeight="1">
      <c r="B65" s="185"/>
      <c r="C65" s="185"/>
      <c r="D65" s="175"/>
      <c r="E65" s="173"/>
      <c r="F65" s="59">
        <v>7</v>
      </c>
      <c r="G65" s="92">
        <v>1310</v>
      </c>
      <c r="H65" s="60" t="s">
        <v>86</v>
      </c>
      <c r="I65" s="61">
        <v>3991608490</v>
      </c>
      <c r="J65" s="62">
        <f t="shared" ref="J65" si="74">IFERROR(I65/I69,"-")</f>
        <v>3.6382439923947199E-2</v>
      </c>
      <c r="K65" s="63">
        <f>IFERROR(I65/E59,"-")</f>
        <v>31692.00865422787</v>
      </c>
    </row>
    <row r="66" spans="2:11" ht="13.5" customHeight="1">
      <c r="B66" s="185"/>
      <c r="C66" s="185"/>
      <c r="D66" s="175"/>
      <c r="E66" s="173"/>
      <c r="F66" s="59">
        <v>8</v>
      </c>
      <c r="G66" s="92" t="s">
        <v>79</v>
      </c>
      <c r="H66" s="60" t="s">
        <v>80</v>
      </c>
      <c r="I66" s="61">
        <v>3837880438</v>
      </c>
      <c r="J66" s="62">
        <f t="shared" ref="J66" si="75">IFERROR(I66/I69,"-")</f>
        <v>3.4981249994993163E-2</v>
      </c>
      <c r="K66" s="63">
        <f>IFERROR(I66/E59,"-")</f>
        <v>30471.460404922589</v>
      </c>
    </row>
    <row r="67" spans="2:11" ht="13.5" customHeight="1">
      <c r="B67" s="185"/>
      <c r="C67" s="185"/>
      <c r="D67" s="175"/>
      <c r="E67" s="173"/>
      <c r="F67" s="59">
        <v>9</v>
      </c>
      <c r="G67" s="91">
        <v>1303</v>
      </c>
      <c r="H67" s="60" t="s">
        <v>94</v>
      </c>
      <c r="I67" s="61">
        <v>3407917549</v>
      </c>
      <c r="J67" s="62">
        <f t="shared" ref="J67" si="76">IFERROR(I67/I69,"-")</f>
        <v>3.1062253676150963E-2</v>
      </c>
      <c r="K67" s="63">
        <f>IFERROR(I67/E59,"-")</f>
        <v>27057.701857880111</v>
      </c>
    </row>
    <row r="68" spans="2:11" ht="13.5" customHeight="1">
      <c r="B68" s="185"/>
      <c r="C68" s="185"/>
      <c r="D68" s="175"/>
      <c r="E68" s="173"/>
      <c r="F68" s="64">
        <v>10</v>
      </c>
      <c r="G68" s="93" t="s">
        <v>81</v>
      </c>
      <c r="H68" s="65" t="s">
        <v>82</v>
      </c>
      <c r="I68" s="66">
        <v>3366331584</v>
      </c>
      <c r="J68" s="67">
        <f t="shared" ref="J68" si="77">IFERROR(I68/I69,"-")</f>
        <v>3.0683208768043788E-2</v>
      </c>
      <c r="K68" s="68">
        <f>IFERROR(I68/E59,"-")</f>
        <v>26727.523493449782</v>
      </c>
    </row>
    <row r="69" spans="2:11" ht="13.5" customHeight="1">
      <c r="B69" s="185"/>
      <c r="C69" s="185"/>
      <c r="D69" s="147"/>
      <c r="E69" s="174"/>
      <c r="F69" s="69" t="s">
        <v>152</v>
      </c>
      <c r="G69" s="94"/>
      <c r="H69" s="70"/>
      <c r="I69" s="71">
        <v>109712501370</v>
      </c>
      <c r="J69" s="72" t="s">
        <v>89</v>
      </c>
      <c r="K69" s="34">
        <f>IFERROR(I69/E59,"-")</f>
        <v>871079.80444620876</v>
      </c>
    </row>
    <row r="70" spans="2:11" ht="13.5" customHeight="1">
      <c r="B70" s="185"/>
      <c r="C70" s="185"/>
      <c r="D70" s="146" t="s">
        <v>55</v>
      </c>
      <c r="E70" s="172">
        <v>128043</v>
      </c>
      <c r="F70" s="54">
        <v>1</v>
      </c>
      <c r="G70" s="90" t="s">
        <v>69</v>
      </c>
      <c r="H70" s="55" t="s">
        <v>70</v>
      </c>
      <c r="I70" s="56">
        <v>7283884448</v>
      </c>
      <c r="J70" s="57">
        <f t="shared" ref="J70" si="78">IFERROR(I70/I80,"-")</f>
        <v>6.6986732907063362E-2</v>
      </c>
      <c r="K70" s="58">
        <f>IFERROR(I70/E70,"-")</f>
        <v>56886.237029747819</v>
      </c>
    </row>
    <row r="71" spans="2:11" ht="13.5" customHeight="1">
      <c r="B71" s="185"/>
      <c r="C71" s="185"/>
      <c r="D71" s="175"/>
      <c r="E71" s="173"/>
      <c r="F71" s="59">
        <v>2</v>
      </c>
      <c r="G71" s="91" t="s">
        <v>75</v>
      </c>
      <c r="H71" s="60" t="s">
        <v>76</v>
      </c>
      <c r="I71" s="61">
        <v>5581738064</v>
      </c>
      <c r="J71" s="62">
        <f t="shared" ref="J71" si="79">IFERROR(I71/I80,"-")</f>
        <v>5.1332829278067781E-2</v>
      </c>
      <c r="K71" s="63">
        <f t="shared" ref="K71" si="80">IFERROR(I71/E70,"-")</f>
        <v>43592.684207648992</v>
      </c>
    </row>
    <row r="72" spans="2:11" ht="13.5" customHeight="1">
      <c r="B72" s="185"/>
      <c r="C72" s="185"/>
      <c r="D72" s="175"/>
      <c r="E72" s="173"/>
      <c r="F72" s="59">
        <v>3</v>
      </c>
      <c r="G72" s="91" t="s">
        <v>71</v>
      </c>
      <c r="H72" s="60" t="s">
        <v>72</v>
      </c>
      <c r="I72" s="61">
        <v>5412655420</v>
      </c>
      <c r="J72" s="62">
        <f t="shared" ref="J72" si="81">IFERROR(I72/I80,"-")</f>
        <v>4.9777849377754008E-2</v>
      </c>
      <c r="K72" s="63">
        <f t="shared" ref="K72" si="82">IFERROR(I72/E70,"-")</f>
        <v>42272.169661754255</v>
      </c>
    </row>
    <row r="73" spans="2:11" ht="13.5" customHeight="1">
      <c r="B73" s="185"/>
      <c r="C73" s="185"/>
      <c r="D73" s="175"/>
      <c r="E73" s="173"/>
      <c r="F73" s="59">
        <v>4</v>
      </c>
      <c r="G73" s="92" t="s">
        <v>77</v>
      </c>
      <c r="H73" s="60" t="s">
        <v>78</v>
      </c>
      <c r="I73" s="61">
        <v>5001124569</v>
      </c>
      <c r="J73" s="62">
        <f t="shared" ref="J73" si="83">IFERROR(I73/I80,"-")</f>
        <v>4.5993178245783646E-2</v>
      </c>
      <c r="K73" s="63">
        <f t="shared" ref="K73" si="84">IFERROR(I73/E70,"-")</f>
        <v>39058.164593144487</v>
      </c>
    </row>
    <row r="74" spans="2:11" ht="13.5" customHeight="1">
      <c r="B74" s="185"/>
      <c r="C74" s="185"/>
      <c r="D74" s="175"/>
      <c r="E74" s="173"/>
      <c r="F74" s="59">
        <v>5</v>
      </c>
      <c r="G74" s="91" t="s">
        <v>73</v>
      </c>
      <c r="H74" s="60" t="s">
        <v>74</v>
      </c>
      <c r="I74" s="61">
        <v>4896917419</v>
      </c>
      <c r="J74" s="62">
        <f t="shared" ref="J74" si="85">IFERROR(I74/I80,"-")</f>
        <v>4.5034830186600337E-2</v>
      </c>
      <c r="K74" s="63">
        <f t="shared" ref="K74" si="86">IFERROR(I74/E70,"-")</f>
        <v>38244.319634810177</v>
      </c>
    </row>
    <row r="75" spans="2:11" ht="13.5" customHeight="1">
      <c r="B75" s="185"/>
      <c r="C75" s="185"/>
      <c r="D75" s="175"/>
      <c r="E75" s="173"/>
      <c r="F75" s="59">
        <v>6</v>
      </c>
      <c r="G75" s="92" t="s">
        <v>83</v>
      </c>
      <c r="H75" s="60" t="s">
        <v>84</v>
      </c>
      <c r="I75" s="61">
        <v>4205838001</v>
      </c>
      <c r="J75" s="62">
        <f t="shared" ref="J75" si="87">IFERROR(I75/I80,"-")</f>
        <v>3.8679271868559482E-2</v>
      </c>
      <c r="K75" s="63">
        <f t="shared" ref="K75" si="88">IFERROR(I75/E70,"-")</f>
        <v>32847.07481861562</v>
      </c>
    </row>
    <row r="76" spans="2:11" ht="13.5" customHeight="1">
      <c r="B76" s="185"/>
      <c r="C76" s="185"/>
      <c r="D76" s="175"/>
      <c r="E76" s="173"/>
      <c r="F76" s="59">
        <v>7</v>
      </c>
      <c r="G76" s="92" t="s">
        <v>85</v>
      </c>
      <c r="H76" s="60" t="s">
        <v>86</v>
      </c>
      <c r="I76" s="61">
        <v>3797607129</v>
      </c>
      <c r="J76" s="62">
        <f t="shared" ref="J76" si="89">IFERROR(I76/I80,"-")</f>
        <v>3.4924949215268321E-2</v>
      </c>
      <c r="K76" s="63">
        <f t="shared" ref="K76" si="90">IFERROR(I76/E70,"-")</f>
        <v>29658.842178018323</v>
      </c>
    </row>
    <row r="77" spans="2:11" ht="13.5" customHeight="1">
      <c r="B77" s="185"/>
      <c r="C77" s="185"/>
      <c r="D77" s="175"/>
      <c r="E77" s="173"/>
      <c r="F77" s="59">
        <v>8</v>
      </c>
      <c r="G77" s="92" t="s">
        <v>79</v>
      </c>
      <c r="H77" s="60" t="s">
        <v>80</v>
      </c>
      <c r="I77" s="61">
        <v>3776432300</v>
      </c>
      <c r="J77" s="62">
        <f t="shared" ref="J77" si="91">IFERROR(I77/I80,"-")</f>
        <v>3.4730213477118986E-2</v>
      </c>
      <c r="K77" s="63">
        <f t="shared" ref="K77" si="92">IFERROR(I77/E70,"-")</f>
        <v>29493.469381379691</v>
      </c>
    </row>
    <row r="78" spans="2:11" ht="13.5" customHeight="1">
      <c r="B78" s="185"/>
      <c r="C78" s="185"/>
      <c r="D78" s="175"/>
      <c r="E78" s="173"/>
      <c r="F78" s="59">
        <v>9</v>
      </c>
      <c r="G78" s="91" t="s">
        <v>81</v>
      </c>
      <c r="H78" s="60" t="s">
        <v>82</v>
      </c>
      <c r="I78" s="61">
        <v>3413163134</v>
      </c>
      <c r="J78" s="62">
        <f t="shared" ref="J78" si="93">IFERROR(I78/I80,"-")</f>
        <v>3.138938417512542E-2</v>
      </c>
      <c r="K78" s="63">
        <f t="shared" ref="K78" si="94">IFERROR(I78/E70,"-")</f>
        <v>26656.38210601126</v>
      </c>
    </row>
    <row r="79" spans="2:11" ht="13.5" customHeight="1">
      <c r="B79" s="185"/>
      <c r="C79" s="185"/>
      <c r="D79" s="175"/>
      <c r="E79" s="173"/>
      <c r="F79" s="64">
        <v>10</v>
      </c>
      <c r="G79" s="95" t="s">
        <v>93</v>
      </c>
      <c r="H79" s="65" t="s">
        <v>94</v>
      </c>
      <c r="I79" s="66">
        <v>3198435935</v>
      </c>
      <c r="J79" s="67">
        <f t="shared" ref="J79" si="95">IFERROR(I79/I80,"-")</f>
        <v>2.9414631056788355E-2</v>
      </c>
      <c r="K79" s="68">
        <f t="shared" ref="K79" si="96">IFERROR(I79/E70,"-")</f>
        <v>24979.389228618511</v>
      </c>
    </row>
    <row r="80" spans="2:11" ht="13.5" customHeight="1">
      <c r="B80" s="185"/>
      <c r="C80" s="185"/>
      <c r="D80" s="147"/>
      <c r="E80" s="174"/>
      <c r="F80" s="69" t="s">
        <v>152</v>
      </c>
      <c r="G80" s="94"/>
      <c r="H80" s="70"/>
      <c r="I80" s="71">
        <v>108736224800</v>
      </c>
      <c r="J80" s="72" t="s">
        <v>92</v>
      </c>
      <c r="K80" s="34">
        <f t="shared" ref="K80" si="97">IFERROR(I80/E70,"-")</f>
        <v>849216.47259123891</v>
      </c>
    </row>
    <row r="81" spans="2:11" ht="13.5" customHeight="1">
      <c r="B81" s="185"/>
      <c r="C81" s="185"/>
      <c r="D81" s="146" t="s">
        <v>56</v>
      </c>
      <c r="E81" s="172">
        <v>132591</v>
      </c>
      <c r="F81" s="54">
        <v>1</v>
      </c>
      <c r="G81" s="90" t="s">
        <v>69</v>
      </c>
      <c r="H81" s="55" t="s">
        <v>70</v>
      </c>
      <c r="I81" s="56">
        <v>7959263340</v>
      </c>
      <c r="J81" s="57">
        <f t="shared" ref="J81" si="98">IFERROR(I81/I91,"-")</f>
        <v>7.1747724057181342E-2</v>
      </c>
      <c r="K81" s="58">
        <f>IFERROR(I81/E81,"-")</f>
        <v>60028.684752358757</v>
      </c>
    </row>
    <row r="82" spans="2:11" ht="13.5" customHeight="1">
      <c r="B82" s="185"/>
      <c r="C82" s="185"/>
      <c r="D82" s="175"/>
      <c r="E82" s="173"/>
      <c r="F82" s="59">
        <v>2</v>
      </c>
      <c r="G82" s="91" t="s">
        <v>75</v>
      </c>
      <c r="H82" s="60" t="s">
        <v>76</v>
      </c>
      <c r="I82" s="61">
        <v>5752536729</v>
      </c>
      <c r="J82" s="62">
        <f t="shared" ref="J82" si="99">IFERROR(I82/I91,"-")</f>
        <v>5.1855479612902537E-2</v>
      </c>
      <c r="K82" s="63">
        <f t="shared" ref="K82" si="100">IFERROR(I82/E81,"-")</f>
        <v>43385.574654388307</v>
      </c>
    </row>
    <row r="83" spans="2:11" ht="13.5" customHeight="1">
      <c r="B83" s="185"/>
      <c r="C83" s="185"/>
      <c r="D83" s="175"/>
      <c r="E83" s="173"/>
      <c r="F83" s="59">
        <v>3</v>
      </c>
      <c r="G83" s="91" t="s">
        <v>71</v>
      </c>
      <c r="H83" s="60" t="s">
        <v>72</v>
      </c>
      <c r="I83" s="61">
        <v>5413304758</v>
      </c>
      <c r="J83" s="62">
        <f t="shared" ref="J83" si="101">IFERROR(I83/I91,"-")</f>
        <v>4.8797517989197577E-2</v>
      </c>
      <c r="K83" s="63">
        <f t="shared" ref="K83" si="102">IFERROR(I83/E81,"-")</f>
        <v>40827.090511422342</v>
      </c>
    </row>
    <row r="84" spans="2:11" ht="13.5" customHeight="1">
      <c r="B84" s="185"/>
      <c r="C84" s="185"/>
      <c r="D84" s="175"/>
      <c r="E84" s="173"/>
      <c r="F84" s="59">
        <v>4</v>
      </c>
      <c r="G84" s="91" t="s">
        <v>77</v>
      </c>
      <c r="H84" s="60" t="s">
        <v>78</v>
      </c>
      <c r="I84" s="61">
        <v>5035180557</v>
      </c>
      <c r="J84" s="62">
        <f t="shared" ref="J84" si="103">IFERROR(I84/I91,"-")</f>
        <v>4.5388967514890723E-2</v>
      </c>
      <c r="K84" s="63">
        <f t="shared" ref="K84" si="104">IFERROR(I84/E81,"-")</f>
        <v>37975.281557571783</v>
      </c>
    </row>
    <row r="85" spans="2:11" ht="13.5" customHeight="1">
      <c r="B85" s="185"/>
      <c r="C85" s="185"/>
      <c r="D85" s="175"/>
      <c r="E85" s="173"/>
      <c r="F85" s="59">
        <v>5</v>
      </c>
      <c r="G85" s="92" t="s">
        <v>73</v>
      </c>
      <c r="H85" s="60" t="s">
        <v>74</v>
      </c>
      <c r="I85" s="61">
        <v>4983053194</v>
      </c>
      <c r="J85" s="62">
        <f t="shared" ref="J85" si="105">IFERROR(I85/I91,"-")</f>
        <v>4.4919072312710799E-2</v>
      </c>
      <c r="K85" s="63">
        <f t="shared" ref="K85" si="106">IFERROR(I85/E81,"-")</f>
        <v>37582.137505562219</v>
      </c>
    </row>
    <row r="86" spans="2:11" ht="13.5" customHeight="1">
      <c r="B86" s="185"/>
      <c r="C86" s="185"/>
      <c r="D86" s="175"/>
      <c r="E86" s="173"/>
      <c r="F86" s="59">
        <v>6</v>
      </c>
      <c r="G86" s="92" t="s">
        <v>85</v>
      </c>
      <c r="H86" s="60" t="s">
        <v>86</v>
      </c>
      <c r="I86" s="61">
        <v>4293653807</v>
      </c>
      <c r="J86" s="62">
        <f t="shared" ref="J86" si="107">IFERROR(I86/I91,"-")</f>
        <v>3.8704572946282503E-2</v>
      </c>
      <c r="K86" s="63">
        <f t="shared" ref="K86" si="108">IFERROR(I86/E81,"-")</f>
        <v>32382.694202472263</v>
      </c>
    </row>
    <row r="87" spans="2:11" ht="13.5" customHeight="1">
      <c r="B87" s="185"/>
      <c r="C87" s="185"/>
      <c r="D87" s="175"/>
      <c r="E87" s="173"/>
      <c r="F87" s="59">
        <v>7</v>
      </c>
      <c r="G87" s="92" t="s">
        <v>83</v>
      </c>
      <c r="H87" s="60" t="s">
        <v>84</v>
      </c>
      <c r="I87" s="61">
        <v>3932372367</v>
      </c>
      <c r="J87" s="62">
        <f t="shared" ref="J87" si="109">IFERROR(I87/I91,"-")</f>
        <v>3.5447849307823132E-2</v>
      </c>
      <c r="K87" s="63">
        <f t="shared" ref="K87" si="110">IFERROR(I87/E81,"-")</f>
        <v>29657.913184152771</v>
      </c>
    </row>
    <row r="88" spans="2:11" ht="13.5" customHeight="1">
      <c r="B88" s="185"/>
      <c r="C88" s="185"/>
      <c r="D88" s="175"/>
      <c r="E88" s="173"/>
      <c r="F88" s="59">
        <v>8</v>
      </c>
      <c r="G88" s="92" t="s">
        <v>79</v>
      </c>
      <c r="H88" s="60" t="s">
        <v>80</v>
      </c>
      <c r="I88" s="61">
        <v>3748845904</v>
      </c>
      <c r="J88" s="62">
        <f t="shared" ref="J88" si="111">IFERROR(I88/I91,"-")</f>
        <v>3.3793474340941522E-2</v>
      </c>
      <c r="K88" s="63">
        <f t="shared" ref="K88" si="112">IFERROR(I88/E81,"-")</f>
        <v>28273.758430059355</v>
      </c>
    </row>
    <row r="89" spans="2:11" ht="13.5" customHeight="1">
      <c r="B89" s="185"/>
      <c r="C89" s="185"/>
      <c r="D89" s="175"/>
      <c r="E89" s="173"/>
      <c r="F89" s="59">
        <v>9</v>
      </c>
      <c r="G89" s="91" t="s">
        <v>81</v>
      </c>
      <c r="H89" s="60" t="s">
        <v>82</v>
      </c>
      <c r="I89" s="61">
        <v>3537388594</v>
      </c>
      <c r="J89" s="62">
        <f t="shared" ref="J89" si="113">IFERROR(I89/I91,"-")</f>
        <v>3.1887320457138268E-2</v>
      </c>
      <c r="K89" s="63">
        <f t="shared" ref="K89" si="114">IFERROR(I89/E81,"-")</f>
        <v>26678.949506376754</v>
      </c>
    </row>
    <row r="90" spans="2:11" ht="13.5" customHeight="1">
      <c r="B90" s="185"/>
      <c r="C90" s="185"/>
      <c r="D90" s="175"/>
      <c r="E90" s="173"/>
      <c r="F90" s="64">
        <v>10</v>
      </c>
      <c r="G90" s="93" t="s">
        <v>90</v>
      </c>
      <c r="H90" s="65" t="s">
        <v>91</v>
      </c>
      <c r="I90" s="66">
        <v>3002642402</v>
      </c>
      <c r="J90" s="67">
        <f t="shared" ref="J90" si="115">IFERROR(I90/I91,"-")</f>
        <v>2.7066921811521337E-2</v>
      </c>
      <c r="K90" s="68">
        <f t="shared" ref="K90" si="116">IFERROR(I90/E81,"-")</f>
        <v>22645.899058005445</v>
      </c>
    </row>
    <row r="91" spans="2:11" ht="13.5" customHeight="1">
      <c r="B91" s="185"/>
      <c r="C91" s="185"/>
      <c r="D91" s="147"/>
      <c r="E91" s="174"/>
      <c r="F91" s="69" t="s">
        <v>152</v>
      </c>
      <c r="G91" s="94"/>
      <c r="H91" s="70"/>
      <c r="I91" s="71">
        <v>110934018390</v>
      </c>
      <c r="J91" s="72" t="s">
        <v>92</v>
      </c>
      <c r="K91" s="34">
        <f>IFERROR(I91/E81,"-")</f>
        <v>836663.2606285495</v>
      </c>
    </row>
    <row r="92" spans="2:11" ht="13.5" customHeight="1">
      <c r="B92" s="185"/>
      <c r="C92" s="185"/>
      <c r="D92" s="146" t="s">
        <v>153</v>
      </c>
      <c r="E92" s="172">
        <v>139896</v>
      </c>
      <c r="F92" s="54">
        <v>1</v>
      </c>
      <c r="G92" s="91" t="s">
        <v>69</v>
      </c>
      <c r="H92" s="55" t="s">
        <v>70</v>
      </c>
      <c r="I92" s="56">
        <v>8333578856</v>
      </c>
      <c r="J92" s="57">
        <f t="shared" ref="J92" si="117">IFERROR(I92/I102,"-")</f>
        <v>7.0829639285147558E-2</v>
      </c>
      <c r="K92" s="58">
        <f>IFERROR(I92/E92,"-")</f>
        <v>59569.815119803279</v>
      </c>
    </row>
    <row r="93" spans="2:11" ht="13.5" customHeight="1">
      <c r="B93" s="185"/>
      <c r="C93" s="185"/>
      <c r="D93" s="175"/>
      <c r="E93" s="173"/>
      <c r="F93" s="59">
        <v>2</v>
      </c>
      <c r="G93" s="91" t="s">
        <v>77</v>
      </c>
      <c r="H93" s="60" t="s">
        <v>78</v>
      </c>
      <c r="I93" s="61">
        <v>5578885516</v>
      </c>
      <c r="J93" s="62">
        <f t="shared" ref="J93" si="118">IFERROR(I93/I102,"-")</f>
        <v>4.741665682168645E-2</v>
      </c>
      <c r="K93" s="63">
        <f t="shared" ref="K93" si="119">IFERROR(I93/E92,"-")</f>
        <v>39878.80651340996</v>
      </c>
    </row>
    <row r="94" spans="2:11" ht="13.5" customHeight="1">
      <c r="B94" s="185"/>
      <c r="C94" s="185"/>
      <c r="D94" s="175"/>
      <c r="E94" s="173"/>
      <c r="F94" s="59">
        <v>3</v>
      </c>
      <c r="G94" s="91" t="s">
        <v>75</v>
      </c>
      <c r="H94" s="60" t="s">
        <v>76</v>
      </c>
      <c r="I94" s="61">
        <v>5289202196</v>
      </c>
      <c r="J94" s="62">
        <f t="shared" ref="J94" si="120">IFERROR(I94/I102,"-")</f>
        <v>4.4954549554560588E-2</v>
      </c>
      <c r="K94" s="63">
        <f t="shared" ref="K94" si="121">IFERROR(I94/E92,"-")</f>
        <v>37808.101704123066</v>
      </c>
    </row>
    <row r="95" spans="2:11" ht="13.5" customHeight="1">
      <c r="B95" s="185"/>
      <c r="C95" s="185"/>
      <c r="D95" s="175"/>
      <c r="E95" s="173"/>
      <c r="F95" s="59">
        <v>4</v>
      </c>
      <c r="G95" s="91" t="s">
        <v>71</v>
      </c>
      <c r="H95" s="60" t="s">
        <v>72</v>
      </c>
      <c r="I95" s="61">
        <v>5272562761</v>
      </c>
      <c r="J95" s="62">
        <f t="shared" ref="J95" si="122">IFERROR(I95/I102,"-")</f>
        <v>4.4813125899811096E-2</v>
      </c>
      <c r="K95" s="63">
        <f t="shared" ref="K95" si="123">IFERROR(I95/E92,"-")</f>
        <v>37689.160240464342</v>
      </c>
    </row>
    <row r="96" spans="2:11" ht="13.5" customHeight="1">
      <c r="B96" s="185"/>
      <c r="C96" s="185"/>
      <c r="D96" s="175"/>
      <c r="E96" s="173"/>
      <c r="F96" s="59">
        <v>5</v>
      </c>
      <c r="G96" s="91" t="s">
        <v>73</v>
      </c>
      <c r="H96" s="60" t="s">
        <v>74</v>
      </c>
      <c r="I96" s="61">
        <v>5248583693</v>
      </c>
      <c r="J96" s="62">
        <f t="shared" ref="J96" si="124">IFERROR(I96/I102,"-")</f>
        <v>4.4609320456053737E-2</v>
      </c>
      <c r="K96" s="63">
        <f t="shared" ref="K96" si="125">IFERROR(I96/E92,"-")</f>
        <v>37517.753852862123</v>
      </c>
    </row>
    <row r="97" spans="2:11" ht="13.5" customHeight="1">
      <c r="B97" s="185"/>
      <c r="C97" s="185"/>
      <c r="D97" s="175"/>
      <c r="E97" s="173"/>
      <c r="F97" s="59">
        <v>6</v>
      </c>
      <c r="G97" s="91" t="s">
        <v>85</v>
      </c>
      <c r="H97" s="60" t="s">
        <v>86</v>
      </c>
      <c r="I97" s="61">
        <v>5139406484</v>
      </c>
      <c r="J97" s="62">
        <f t="shared" ref="J97" si="126">IFERROR(I97/I102,"-")</f>
        <v>4.3681389915615924E-2</v>
      </c>
      <c r="K97" s="63">
        <f t="shared" ref="K97" si="127">IFERROR(I97/E92,"-")</f>
        <v>36737.336907416939</v>
      </c>
    </row>
    <row r="98" spans="2:11" ht="13.5" customHeight="1">
      <c r="B98" s="185"/>
      <c r="C98" s="185"/>
      <c r="D98" s="175"/>
      <c r="E98" s="173"/>
      <c r="F98" s="59">
        <v>7</v>
      </c>
      <c r="G98" s="91" t="s">
        <v>155</v>
      </c>
      <c r="H98" s="60" t="s">
        <v>154</v>
      </c>
      <c r="I98" s="61">
        <v>4679971219</v>
      </c>
      <c r="J98" s="62">
        <f t="shared" ref="J98" si="128">IFERROR(I98/I102,"-")</f>
        <v>3.977650887265359E-2</v>
      </c>
      <c r="K98" s="63">
        <f t="shared" ref="K98" si="129">IFERROR(I98/E92,"-")</f>
        <v>33453.216811059647</v>
      </c>
    </row>
    <row r="99" spans="2:11" ht="13.5" customHeight="1">
      <c r="B99" s="185"/>
      <c r="C99" s="185"/>
      <c r="D99" s="175"/>
      <c r="E99" s="173"/>
      <c r="F99" s="59">
        <v>8</v>
      </c>
      <c r="G99" s="91" t="s">
        <v>83</v>
      </c>
      <c r="H99" s="60" t="s">
        <v>84</v>
      </c>
      <c r="I99" s="61">
        <v>4095832456</v>
      </c>
      <c r="J99" s="62">
        <f t="shared" ref="J99" si="130">IFERROR(I99/I102,"-")</f>
        <v>3.4811734603316269E-2</v>
      </c>
      <c r="K99" s="63">
        <f t="shared" ref="K99" si="131">IFERROR(I99/E92,"-")</f>
        <v>29277.695259335505</v>
      </c>
    </row>
    <row r="100" spans="2:11" ht="13.5" customHeight="1">
      <c r="B100" s="185"/>
      <c r="C100" s="185"/>
      <c r="D100" s="175"/>
      <c r="E100" s="173"/>
      <c r="F100" s="59">
        <v>9</v>
      </c>
      <c r="G100" s="91" t="s">
        <v>79</v>
      </c>
      <c r="H100" s="60" t="s">
        <v>80</v>
      </c>
      <c r="I100" s="61">
        <v>3790070769</v>
      </c>
      <c r="J100" s="62">
        <f t="shared" ref="J100" si="132">IFERROR(I100/I102,"-")</f>
        <v>3.2212972370228909E-2</v>
      </c>
      <c r="K100" s="63">
        <f t="shared" ref="K100" si="133">IFERROR(I100/E92,"-")</f>
        <v>27092.059594270027</v>
      </c>
    </row>
    <row r="101" spans="2:11" ht="13.5" customHeight="1">
      <c r="B101" s="185"/>
      <c r="C101" s="185"/>
      <c r="D101" s="175"/>
      <c r="E101" s="173"/>
      <c r="F101" s="64">
        <v>10</v>
      </c>
      <c r="G101" s="91" t="s">
        <v>81</v>
      </c>
      <c r="H101" s="65" t="s">
        <v>82</v>
      </c>
      <c r="I101" s="66">
        <v>3742867407</v>
      </c>
      <c r="J101" s="67">
        <f t="shared" ref="J101" si="134">IFERROR(I101/I102,"-")</f>
        <v>3.1811776538128625E-2</v>
      </c>
      <c r="K101" s="68">
        <f t="shared" ref="K101" si="135">IFERROR(I101/E92,"-")</f>
        <v>26754.642069823298</v>
      </c>
    </row>
    <row r="102" spans="2:11" ht="13.5" customHeight="1">
      <c r="B102" s="185"/>
      <c r="C102" s="185"/>
      <c r="D102" s="147"/>
      <c r="E102" s="174"/>
      <c r="F102" s="69" t="s">
        <v>152</v>
      </c>
      <c r="G102" s="94"/>
      <c r="H102" s="70"/>
      <c r="I102" s="71">
        <v>117656660970</v>
      </c>
      <c r="J102" s="72" t="s">
        <v>92</v>
      </c>
      <c r="K102" s="34">
        <f>IFERROR(I102/E92,"-")</f>
        <v>841029.48597529589</v>
      </c>
    </row>
    <row r="103" spans="2:11" ht="13.5" customHeight="1">
      <c r="B103" s="185"/>
      <c r="C103" s="185"/>
      <c r="D103" s="146" t="s">
        <v>156</v>
      </c>
      <c r="E103" s="172">
        <v>146909</v>
      </c>
      <c r="F103" s="54">
        <v>1</v>
      </c>
      <c r="G103" s="91" t="s">
        <v>69</v>
      </c>
      <c r="H103" s="55" t="s">
        <v>70</v>
      </c>
      <c r="I103" s="56">
        <v>8834407345</v>
      </c>
      <c r="J103" s="57">
        <f>IFERROR(I103/I113,"-")</f>
        <v>7.0993849007517693E-2</v>
      </c>
      <c r="K103" s="58">
        <f>IFERROR(I103/E103,"-")</f>
        <v>60135.235724155769</v>
      </c>
    </row>
    <row r="104" spans="2:11" ht="13.5" customHeight="1">
      <c r="B104" s="185"/>
      <c r="C104" s="185"/>
      <c r="D104" s="175"/>
      <c r="E104" s="173"/>
      <c r="F104" s="59">
        <v>2</v>
      </c>
      <c r="G104" s="91" t="s">
        <v>77</v>
      </c>
      <c r="H104" s="60" t="s">
        <v>78</v>
      </c>
      <c r="I104" s="61">
        <v>6353214589</v>
      </c>
      <c r="J104" s="62">
        <f t="shared" ref="J104" si="136">IFERROR(I104/I113,"-")</f>
        <v>5.1054829105101063E-2</v>
      </c>
      <c r="K104" s="63">
        <f t="shared" ref="K104" si="137">IFERROR(I104/E103,"-")</f>
        <v>43245.918146607764</v>
      </c>
    </row>
    <row r="105" spans="2:11" ht="13.5" customHeight="1">
      <c r="B105" s="185"/>
      <c r="C105" s="185"/>
      <c r="D105" s="175"/>
      <c r="E105" s="173"/>
      <c r="F105" s="59">
        <v>3</v>
      </c>
      <c r="G105" s="91" t="s">
        <v>75</v>
      </c>
      <c r="H105" s="60" t="s">
        <v>76</v>
      </c>
      <c r="I105" s="61">
        <v>5763078476</v>
      </c>
      <c r="J105" s="62">
        <f t="shared" ref="J105" si="138">IFERROR(I105/I113,"-")</f>
        <v>4.6312458455425594E-2</v>
      </c>
      <c r="K105" s="63">
        <f t="shared" ref="K105" si="139">IFERROR(I105/E103,"-")</f>
        <v>39228.900040160916</v>
      </c>
    </row>
    <row r="106" spans="2:11" ht="13.5" customHeight="1">
      <c r="B106" s="185"/>
      <c r="C106" s="185"/>
      <c r="D106" s="175"/>
      <c r="E106" s="173"/>
      <c r="F106" s="59">
        <v>4</v>
      </c>
      <c r="G106" s="91" t="s">
        <v>85</v>
      </c>
      <c r="H106" s="60" t="s">
        <v>86</v>
      </c>
      <c r="I106" s="61">
        <v>5608970969</v>
      </c>
      <c r="J106" s="62">
        <f t="shared" ref="J106" si="140">IFERROR(I106/I113,"-")</f>
        <v>4.5074040907351461E-2</v>
      </c>
      <c r="K106" s="63">
        <f t="shared" ref="K106" si="141">IFERROR(I106/E103,"-")</f>
        <v>38179.9002715967</v>
      </c>
    </row>
    <row r="107" spans="2:11" ht="13.5" customHeight="1">
      <c r="B107" s="185"/>
      <c r="C107" s="185"/>
      <c r="D107" s="175"/>
      <c r="E107" s="173"/>
      <c r="F107" s="59">
        <v>5</v>
      </c>
      <c r="G107" s="91" t="s">
        <v>71</v>
      </c>
      <c r="H107" s="60" t="s">
        <v>72</v>
      </c>
      <c r="I107" s="61">
        <v>5605733982</v>
      </c>
      <c r="J107" s="62">
        <f t="shared" ref="J107" si="142">IFERROR(I107/I113,"-")</f>
        <v>4.504802827771566E-2</v>
      </c>
      <c r="K107" s="63">
        <f t="shared" ref="K107" si="143">IFERROR(I107/E103,"-")</f>
        <v>38157.866311798462</v>
      </c>
    </row>
    <row r="108" spans="2:11" ht="13.5" customHeight="1">
      <c r="B108" s="185"/>
      <c r="C108" s="185"/>
      <c r="D108" s="175"/>
      <c r="E108" s="173"/>
      <c r="F108" s="59">
        <v>6</v>
      </c>
      <c r="G108" s="91" t="s">
        <v>73</v>
      </c>
      <c r="H108" s="60" t="s">
        <v>74</v>
      </c>
      <c r="I108" s="61">
        <v>5553821305</v>
      </c>
      <c r="J108" s="62">
        <f t="shared" ref="J108" si="144">IFERROR(I108/I113,"-")</f>
        <v>4.4630854764135273E-2</v>
      </c>
      <c r="K108" s="63">
        <f t="shared" ref="K108" si="145">IFERROR(I108/E103,"-")</f>
        <v>37804.500098700555</v>
      </c>
    </row>
    <row r="109" spans="2:11" ht="13.5" customHeight="1">
      <c r="B109" s="185"/>
      <c r="C109" s="185"/>
      <c r="D109" s="175"/>
      <c r="E109" s="173"/>
      <c r="F109" s="59">
        <v>7</v>
      </c>
      <c r="G109" s="91" t="s">
        <v>83</v>
      </c>
      <c r="H109" s="60" t="s">
        <v>84</v>
      </c>
      <c r="I109" s="61">
        <v>4289472327</v>
      </c>
      <c r="J109" s="62">
        <f t="shared" ref="J109" si="146">IFERROR(I109/I113,"-")</f>
        <v>3.4470467436314892E-2</v>
      </c>
      <c r="K109" s="63">
        <f t="shared" ref="K109" si="147">IFERROR(I109/E103,"-")</f>
        <v>29198.158907895362</v>
      </c>
    </row>
    <row r="110" spans="2:11" ht="13.5" customHeight="1">
      <c r="B110" s="185"/>
      <c r="C110" s="185"/>
      <c r="D110" s="175"/>
      <c r="E110" s="173"/>
      <c r="F110" s="59">
        <v>8</v>
      </c>
      <c r="G110" s="91" t="s">
        <v>81</v>
      </c>
      <c r="H110" s="60" t="s">
        <v>82</v>
      </c>
      <c r="I110" s="61">
        <v>3930765411</v>
      </c>
      <c r="J110" s="62">
        <f t="shared" ref="J110" si="148">IFERROR(I110/I113,"-")</f>
        <v>3.1587876263193433E-2</v>
      </c>
      <c r="K110" s="63">
        <f t="shared" ref="K110" si="149">IFERROR(I110/E103,"-")</f>
        <v>26756.464280609085</v>
      </c>
    </row>
    <row r="111" spans="2:11" ht="13.5" customHeight="1">
      <c r="B111" s="185"/>
      <c r="C111" s="185"/>
      <c r="D111" s="175"/>
      <c r="E111" s="173"/>
      <c r="F111" s="59">
        <v>9</v>
      </c>
      <c r="G111" s="91" t="s">
        <v>90</v>
      </c>
      <c r="H111" s="60" t="s">
        <v>91</v>
      </c>
      <c r="I111" s="61">
        <v>3870377848</v>
      </c>
      <c r="J111" s="62">
        <f t="shared" ref="J111" si="150">IFERROR(I111/I113,"-")</f>
        <v>3.1102598036580945E-2</v>
      </c>
      <c r="K111" s="63">
        <f t="shared" ref="K111" si="151">IFERROR(I111/E103,"-")</f>
        <v>26345.4100701795</v>
      </c>
    </row>
    <row r="112" spans="2:11" ht="13.5" customHeight="1">
      <c r="B112" s="185"/>
      <c r="C112" s="185"/>
      <c r="D112" s="175"/>
      <c r="E112" s="173"/>
      <c r="F112" s="64">
        <v>10</v>
      </c>
      <c r="G112" s="91" t="s">
        <v>87</v>
      </c>
      <c r="H112" s="65" t="s">
        <v>88</v>
      </c>
      <c r="I112" s="66">
        <v>3256359323</v>
      </c>
      <c r="J112" s="67">
        <f t="shared" ref="J112" si="152">IFERROR(I112/I113,"-")</f>
        <v>2.6168306832956494E-2</v>
      </c>
      <c r="K112" s="68">
        <f t="shared" ref="K112" si="153">IFERROR(I112/E103,"-")</f>
        <v>22165.825939867536</v>
      </c>
    </row>
    <row r="113" spans="2:11" ht="13.5" customHeight="1">
      <c r="B113" s="149"/>
      <c r="C113" s="149"/>
      <c r="D113" s="147"/>
      <c r="E113" s="174"/>
      <c r="F113" s="69" t="s">
        <v>158</v>
      </c>
      <c r="G113" s="94"/>
      <c r="H113" s="70"/>
      <c r="I113" s="71">
        <v>124439053080</v>
      </c>
      <c r="J113" s="72" t="s">
        <v>92</v>
      </c>
      <c r="K113" s="34">
        <f>IFERROR(I113/E103,"-")</f>
        <v>847048.53399042948</v>
      </c>
    </row>
    <row r="114" spans="2:11" ht="13.5" customHeight="1">
      <c r="B114" s="146">
        <v>3</v>
      </c>
      <c r="C114" s="146" t="s">
        <v>111</v>
      </c>
      <c r="D114" s="146" t="s">
        <v>54</v>
      </c>
      <c r="E114" s="172">
        <v>28882</v>
      </c>
      <c r="F114" s="54">
        <v>1</v>
      </c>
      <c r="G114" s="90" t="s">
        <v>69</v>
      </c>
      <c r="H114" s="55" t="s">
        <v>70</v>
      </c>
      <c r="I114" s="56">
        <v>1724825894</v>
      </c>
      <c r="J114" s="57">
        <f t="shared" ref="J114" si="154">IFERROR(I114/I124,"-")</f>
        <v>6.5066259121599551E-2</v>
      </c>
      <c r="K114" s="58">
        <f>IFERROR(I114/E114,"-")</f>
        <v>59719.752579461259</v>
      </c>
    </row>
    <row r="115" spans="2:11" ht="13.5" customHeight="1">
      <c r="B115" s="175"/>
      <c r="C115" s="175"/>
      <c r="D115" s="175"/>
      <c r="E115" s="173"/>
      <c r="F115" s="59">
        <v>2</v>
      </c>
      <c r="G115" s="91">
        <v>1901</v>
      </c>
      <c r="H115" s="60" t="s">
        <v>76</v>
      </c>
      <c r="I115" s="61">
        <v>1416909152</v>
      </c>
      <c r="J115" s="62">
        <f t="shared" ref="J115" si="155">IFERROR(I115/I124,"-")</f>
        <v>5.3450599481664487E-2</v>
      </c>
      <c r="K115" s="63">
        <f>IFERROR(I115/E114,"-")</f>
        <v>49058.553839761793</v>
      </c>
    </row>
    <row r="116" spans="2:11" ht="13.5" customHeight="1">
      <c r="B116" s="175"/>
      <c r="C116" s="175"/>
      <c r="D116" s="175"/>
      <c r="E116" s="173"/>
      <c r="F116" s="59">
        <v>3</v>
      </c>
      <c r="G116" s="91">
        <v>1402</v>
      </c>
      <c r="H116" s="60" t="s">
        <v>72</v>
      </c>
      <c r="I116" s="61">
        <v>1258360374</v>
      </c>
      <c r="J116" s="62">
        <f t="shared" ref="J116" si="156">IFERROR(I116/I124,"-")</f>
        <v>4.7469604003426986E-2</v>
      </c>
      <c r="K116" s="63">
        <f>IFERROR(I116/E114,"-")</f>
        <v>43569.017865798771</v>
      </c>
    </row>
    <row r="117" spans="2:11" ht="13.5" customHeight="1">
      <c r="B117" s="175"/>
      <c r="C117" s="175"/>
      <c r="D117" s="175"/>
      <c r="E117" s="173"/>
      <c r="F117" s="59">
        <v>4</v>
      </c>
      <c r="G117" s="91">
        <v>1310</v>
      </c>
      <c r="H117" s="60" t="s">
        <v>86</v>
      </c>
      <c r="I117" s="61">
        <v>1190186447</v>
      </c>
      <c r="J117" s="62">
        <f t="shared" ref="J117" si="157">IFERROR(I117/I124,"-")</f>
        <v>4.4897853187910175E-2</v>
      </c>
      <c r="K117" s="63">
        <f>IFERROR(I117/E114,"-")</f>
        <v>41208.588290284606</v>
      </c>
    </row>
    <row r="118" spans="2:11" ht="13.5" customHeight="1">
      <c r="B118" s="175"/>
      <c r="C118" s="175"/>
      <c r="D118" s="175"/>
      <c r="E118" s="173"/>
      <c r="F118" s="59">
        <v>5</v>
      </c>
      <c r="G118" s="92" t="s">
        <v>83</v>
      </c>
      <c r="H118" s="60" t="s">
        <v>84</v>
      </c>
      <c r="I118" s="61">
        <v>1133981251</v>
      </c>
      <c r="J118" s="62">
        <f t="shared" ref="J118" si="158">IFERROR(I118/I124,"-")</f>
        <v>4.2777603335656798E-2</v>
      </c>
      <c r="K118" s="63">
        <f>IFERROR(I118/E114,"-")</f>
        <v>39262.559760404401</v>
      </c>
    </row>
    <row r="119" spans="2:11" ht="13.5" customHeight="1">
      <c r="B119" s="175"/>
      <c r="C119" s="175"/>
      <c r="D119" s="175"/>
      <c r="E119" s="173"/>
      <c r="F119" s="59">
        <v>6</v>
      </c>
      <c r="G119" s="92" t="s">
        <v>99</v>
      </c>
      <c r="H119" s="60" t="s">
        <v>100</v>
      </c>
      <c r="I119" s="61">
        <v>1004496778</v>
      </c>
      <c r="J119" s="62">
        <f t="shared" ref="J119" si="159">IFERROR(I119/I124,"-")</f>
        <v>3.7893011620197689E-2</v>
      </c>
      <c r="K119" s="63">
        <f>IFERROR(I119/E114,"-")</f>
        <v>34779.335849317911</v>
      </c>
    </row>
    <row r="120" spans="2:11" ht="13.5" customHeight="1">
      <c r="B120" s="175"/>
      <c r="C120" s="175"/>
      <c r="D120" s="175"/>
      <c r="E120" s="173"/>
      <c r="F120" s="59">
        <v>7</v>
      </c>
      <c r="G120" s="92">
        <v>1113</v>
      </c>
      <c r="H120" s="60" t="s">
        <v>74</v>
      </c>
      <c r="I120" s="61">
        <v>981700031</v>
      </c>
      <c r="J120" s="62">
        <f t="shared" ref="J120" si="160">IFERROR(I120/I124,"-")</f>
        <v>3.703304131676511E-2</v>
      </c>
      <c r="K120" s="63">
        <f>IFERROR(I120/E114,"-")</f>
        <v>33990.029464718507</v>
      </c>
    </row>
    <row r="121" spans="2:11" ht="13.5" customHeight="1">
      <c r="B121" s="175"/>
      <c r="C121" s="175"/>
      <c r="D121" s="175"/>
      <c r="E121" s="173"/>
      <c r="F121" s="59">
        <v>8</v>
      </c>
      <c r="G121" s="92" t="s">
        <v>79</v>
      </c>
      <c r="H121" s="60" t="s">
        <v>80</v>
      </c>
      <c r="I121" s="61">
        <v>917718556</v>
      </c>
      <c r="J121" s="62">
        <f t="shared" ref="J121" si="161">IFERROR(I121/I124,"-")</f>
        <v>3.4619443952640577E-2</v>
      </c>
      <c r="K121" s="63">
        <f>IFERROR(I121/E114,"-")</f>
        <v>31774.75784225469</v>
      </c>
    </row>
    <row r="122" spans="2:11" ht="13.5" customHeight="1">
      <c r="B122" s="175"/>
      <c r="C122" s="175"/>
      <c r="D122" s="175"/>
      <c r="E122" s="173"/>
      <c r="F122" s="59">
        <v>9</v>
      </c>
      <c r="G122" s="91" t="s">
        <v>77</v>
      </c>
      <c r="H122" s="60" t="s">
        <v>78</v>
      </c>
      <c r="I122" s="61">
        <v>905213994</v>
      </c>
      <c r="J122" s="62">
        <f t="shared" ref="J122" si="162">IFERROR(I122/I124,"-")</f>
        <v>3.414772963403926E-2</v>
      </c>
      <c r="K122" s="63">
        <f>IFERROR(I122/E114,"-")</f>
        <v>31341.804376428227</v>
      </c>
    </row>
    <row r="123" spans="2:11" ht="13.5" customHeight="1">
      <c r="B123" s="175"/>
      <c r="C123" s="175"/>
      <c r="D123" s="175"/>
      <c r="E123" s="173"/>
      <c r="F123" s="64">
        <v>10</v>
      </c>
      <c r="G123" s="93" t="s">
        <v>97</v>
      </c>
      <c r="H123" s="65" t="s">
        <v>98</v>
      </c>
      <c r="I123" s="66">
        <v>755709496</v>
      </c>
      <c r="J123" s="67">
        <f t="shared" ref="J123" si="163">IFERROR(I123/I124,"-")</f>
        <v>2.8507914948654754E-2</v>
      </c>
      <c r="K123" s="68">
        <f>IFERROR(I123/E114,"-")</f>
        <v>26165.41430648847</v>
      </c>
    </row>
    <row r="124" spans="2:11" ht="13.5" customHeight="1">
      <c r="B124" s="175"/>
      <c r="C124" s="175"/>
      <c r="D124" s="147"/>
      <c r="E124" s="174"/>
      <c r="F124" s="69" t="s">
        <v>152</v>
      </c>
      <c r="G124" s="94"/>
      <c r="H124" s="70"/>
      <c r="I124" s="71">
        <v>26508760720</v>
      </c>
      <c r="J124" s="72" t="s">
        <v>92</v>
      </c>
      <c r="K124" s="34">
        <f>IFERROR(I124/E114,"-")</f>
        <v>917829.81510975689</v>
      </c>
    </row>
    <row r="125" spans="2:11" ht="13.5" customHeight="1">
      <c r="B125" s="175"/>
      <c r="C125" s="175"/>
      <c r="D125" s="146" t="s">
        <v>55</v>
      </c>
      <c r="E125" s="172">
        <v>29031</v>
      </c>
      <c r="F125" s="54">
        <v>1</v>
      </c>
      <c r="G125" s="90" t="s">
        <v>69</v>
      </c>
      <c r="H125" s="55" t="s">
        <v>70</v>
      </c>
      <c r="I125" s="56">
        <v>1832924848</v>
      </c>
      <c r="J125" s="57">
        <f t="shared" ref="J125" si="164">IFERROR(I125/I135,"-")</f>
        <v>6.9312529432491221E-2</v>
      </c>
      <c r="K125" s="58">
        <f>IFERROR(I125/E125,"-")</f>
        <v>63136.814026385589</v>
      </c>
    </row>
    <row r="126" spans="2:11" ht="13.5" customHeight="1">
      <c r="B126" s="175"/>
      <c r="C126" s="175"/>
      <c r="D126" s="175"/>
      <c r="E126" s="173"/>
      <c r="F126" s="59">
        <v>2</v>
      </c>
      <c r="G126" s="91" t="s">
        <v>75</v>
      </c>
      <c r="H126" s="60" t="s">
        <v>76</v>
      </c>
      <c r="I126" s="61">
        <v>1523082936</v>
      </c>
      <c r="J126" s="62">
        <f t="shared" ref="J126" si="165">IFERROR(I126/I135,"-")</f>
        <v>5.7595777014434996E-2</v>
      </c>
      <c r="K126" s="63">
        <f t="shared" ref="K126" si="166">IFERROR(I126/E125,"-")</f>
        <v>52464.019014157282</v>
      </c>
    </row>
    <row r="127" spans="2:11" ht="13.5" customHeight="1">
      <c r="B127" s="175"/>
      <c r="C127" s="175"/>
      <c r="D127" s="175"/>
      <c r="E127" s="173"/>
      <c r="F127" s="59">
        <v>3</v>
      </c>
      <c r="G127" s="91" t="s">
        <v>71</v>
      </c>
      <c r="H127" s="60" t="s">
        <v>72</v>
      </c>
      <c r="I127" s="61">
        <v>1228289223</v>
      </c>
      <c r="J127" s="62">
        <f t="shared" ref="J127" si="167">IFERROR(I127/I135,"-")</f>
        <v>4.6448076152001229E-2</v>
      </c>
      <c r="K127" s="63">
        <f t="shared" ref="K127" si="168">IFERROR(I127/E125,"-")</f>
        <v>42309.573318177121</v>
      </c>
    </row>
    <row r="128" spans="2:11" ht="13.5" customHeight="1">
      <c r="B128" s="175"/>
      <c r="C128" s="175"/>
      <c r="D128" s="175"/>
      <c r="E128" s="173"/>
      <c r="F128" s="59">
        <v>4</v>
      </c>
      <c r="G128" s="91" t="s">
        <v>85</v>
      </c>
      <c r="H128" s="60" t="s">
        <v>86</v>
      </c>
      <c r="I128" s="61">
        <v>1195106389</v>
      </c>
      <c r="J128" s="62">
        <f t="shared" ref="J128" si="169">IFERROR(I128/I135,"-")</f>
        <v>4.5193258661372464E-2</v>
      </c>
      <c r="K128" s="63">
        <f t="shared" ref="K128" si="170">IFERROR(I128/E125,"-")</f>
        <v>41166.559505356345</v>
      </c>
    </row>
    <row r="129" spans="2:11" ht="13.5" customHeight="1">
      <c r="B129" s="175"/>
      <c r="C129" s="175"/>
      <c r="D129" s="175"/>
      <c r="E129" s="173"/>
      <c r="F129" s="59">
        <v>5</v>
      </c>
      <c r="G129" s="92" t="s">
        <v>83</v>
      </c>
      <c r="H129" s="60" t="s">
        <v>84</v>
      </c>
      <c r="I129" s="61">
        <v>1037775504</v>
      </c>
      <c r="J129" s="62">
        <f t="shared" ref="J129" si="171">IFERROR(I129/I135,"-")</f>
        <v>3.9243750360963198E-2</v>
      </c>
      <c r="K129" s="63">
        <f t="shared" ref="K129" si="172">IFERROR(I129/E125,"-")</f>
        <v>35747.14973648858</v>
      </c>
    </row>
    <row r="130" spans="2:11" ht="13.5" customHeight="1">
      <c r="B130" s="175"/>
      <c r="C130" s="175"/>
      <c r="D130" s="175"/>
      <c r="E130" s="173"/>
      <c r="F130" s="59">
        <v>6</v>
      </c>
      <c r="G130" s="92" t="s">
        <v>73</v>
      </c>
      <c r="H130" s="60" t="s">
        <v>74</v>
      </c>
      <c r="I130" s="61">
        <v>1021218482</v>
      </c>
      <c r="J130" s="62">
        <f t="shared" ref="J130" si="173">IFERROR(I130/I135,"-")</f>
        <v>3.861764227151173E-2</v>
      </c>
      <c r="K130" s="63">
        <f t="shared" ref="K130" si="174">IFERROR(I130/E125,"-")</f>
        <v>35176.827598084805</v>
      </c>
    </row>
    <row r="131" spans="2:11" ht="13.5" customHeight="1">
      <c r="B131" s="175"/>
      <c r="C131" s="175"/>
      <c r="D131" s="175"/>
      <c r="E131" s="173"/>
      <c r="F131" s="59">
        <v>7</v>
      </c>
      <c r="G131" s="91" t="s">
        <v>99</v>
      </c>
      <c r="H131" s="60" t="s">
        <v>100</v>
      </c>
      <c r="I131" s="61">
        <v>984240728</v>
      </c>
      <c r="J131" s="62">
        <f t="shared" ref="J131" si="175">IFERROR(I131/I135,"-")</f>
        <v>3.7219318894931908E-2</v>
      </c>
      <c r="K131" s="63">
        <f t="shared" ref="K131" si="176">IFERROR(I131/E125,"-")</f>
        <v>33903.094209637973</v>
      </c>
    </row>
    <row r="132" spans="2:11" ht="13.5" customHeight="1">
      <c r="B132" s="175"/>
      <c r="C132" s="175"/>
      <c r="D132" s="175"/>
      <c r="E132" s="173"/>
      <c r="F132" s="59">
        <v>8</v>
      </c>
      <c r="G132" s="92" t="s">
        <v>77</v>
      </c>
      <c r="H132" s="60" t="s">
        <v>78</v>
      </c>
      <c r="I132" s="61">
        <v>916819089</v>
      </c>
      <c r="J132" s="62">
        <f t="shared" ref="J132" si="177">IFERROR(I132/I135,"-")</f>
        <v>3.4669752095903873E-2</v>
      </c>
      <c r="K132" s="63">
        <f t="shared" ref="K132" si="178">IFERROR(I132/E125,"-")</f>
        <v>31580.692673349178</v>
      </c>
    </row>
    <row r="133" spans="2:11" ht="13.5" customHeight="1">
      <c r="B133" s="175"/>
      <c r="C133" s="175"/>
      <c r="D133" s="175"/>
      <c r="E133" s="173"/>
      <c r="F133" s="59">
        <v>9</v>
      </c>
      <c r="G133" s="92" t="s">
        <v>79</v>
      </c>
      <c r="H133" s="60" t="s">
        <v>80</v>
      </c>
      <c r="I133" s="61">
        <v>870868861</v>
      </c>
      <c r="J133" s="62">
        <f t="shared" ref="J133" si="179">IFERROR(I133/I135,"-")</f>
        <v>3.293213228341952E-2</v>
      </c>
      <c r="K133" s="63">
        <f t="shared" ref="K133" si="180">IFERROR(I133/E125,"-")</f>
        <v>29997.894009851538</v>
      </c>
    </row>
    <row r="134" spans="2:11" ht="13.5" customHeight="1">
      <c r="B134" s="175"/>
      <c r="C134" s="175"/>
      <c r="D134" s="175"/>
      <c r="E134" s="173"/>
      <c r="F134" s="64">
        <v>10</v>
      </c>
      <c r="G134" s="93" t="s">
        <v>97</v>
      </c>
      <c r="H134" s="65" t="s">
        <v>98</v>
      </c>
      <c r="I134" s="66">
        <v>743634160</v>
      </c>
      <c r="J134" s="67">
        <f t="shared" ref="J134" si="181">IFERROR(I134/I135,"-")</f>
        <v>2.8120719001789588E-2</v>
      </c>
      <c r="K134" s="68">
        <f t="shared" ref="K134" si="182">IFERROR(I134/E125,"-")</f>
        <v>25615.175502049533</v>
      </c>
    </row>
    <row r="135" spans="2:11" ht="13.5" customHeight="1">
      <c r="B135" s="175"/>
      <c r="C135" s="175"/>
      <c r="D135" s="147"/>
      <c r="E135" s="174"/>
      <c r="F135" s="69" t="s">
        <v>152</v>
      </c>
      <c r="G135" s="94"/>
      <c r="H135" s="70"/>
      <c r="I135" s="71">
        <v>26444350870</v>
      </c>
      <c r="J135" s="72" t="s">
        <v>92</v>
      </c>
      <c r="K135" s="34">
        <f t="shared" ref="K135" si="183">IFERROR(I135/E125,"-")</f>
        <v>910900.44676380418</v>
      </c>
    </row>
    <row r="136" spans="2:11" ht="13.5" customHeight="1">
      <c r="B136" s="175"/>
      <c r="C136" s="175"/>
      <c r="D136" s="146" t="s">
        <v>56</v>
      </c>
      <c r="E136" s="172">
        <v>29757</v>
      </c>
      <c r="F136" s="54">
        <v>1</v>
      </c>
      <c r="G136" s="96" t="s">
        <v>69</v>
      </c>
      <c r="H136" s="55" t="s">
        <v>70</v>
      </c>
      <c r="I136" s="56">
        <v>1926879169</v>
      </c>
      <c r="J136" s="57">
        <f t="shared" ref="J136" si="184">IFERROR(I136/I146,"-")</f>
        <v>7.1553914693140874E-2</v>
      </c>
      <c r="K136" s="58">
        <f>IFERROR(I136/E136,"-")</f>
        <v>64753.81150653628</v>
      </c>
    </row>
    <row r="137" spans="2:11" ht="13.5" customHeight="1">
      <c r="B137" s="175"/>
      <c r="C137" s="175"/>
      <c r="D137" s="175"/>
      <c r="E137" s="173"/>
      <c r="F137" s="59">
        <v>2</v>
      </c>
      <c r="G137" s="92" t="s">
        <v>75</v>
      </c>
      <c r="H137" s="60" t="s">
        <v>76</v>
      </c>
      <c r="I137" s="61">
        <v>1593139013</v>
      </c>
      <c r="J137" s="62">
        <f t="shared" ref="J137" si="185">IFERROR(I137/I146,"-")</f>
        <v>5.916060273238475E-2</v>
      </c>
      <c r="K137" s="63">
        <f t="shared" ref="K137" si="186">IFERROR(I137/E136,"-")</f>
        <v>53538.293947642574</v>
      </c>
    </row>
    <row r="138" spans="2:11" ht="13.5" customHeight="1">
      <c r="B138" s="175"/>
      <c r="C138" s="175"/>
      <c r="D138" s="175"/>
      <c r="E138" s="173"/>
      <c r="F138" s="59">
        <v>3</v>
      </c>
      <c r="G138" s="91" t="s">
        <v>85</v>
      </c>
      <c r="H138" s="60" t="s">
        <v>86</v>
      </c>
      <c r="I138" s="61">
        <v>1207480208</v>
      </c>
      <c r="J138" s="62">
        <f t="shared" ref="J138" si="187">IFERROR(I138/I146,"-")</f>
        <v>4.4839311767393961E-2</v>
      </c>
      <c r="K138" s="63">
        <f t="shared" ref="K138" si="188">IFERROR(I138/E136,"-")</f>
        <v>40578.022246866283</v>
      </c>
    </row>
    <row r="139" spans="2:11" ht="13.5" customHeight="1">
      <c r="B139" s="175"/>
      <c r="C139" s="175"/>
      <c r="D139" s="175"/>
      <c r="E139" s="173"/>
      <c r="F139" s="59">
        <v>4</v>
      </c>
      <c r="G139" s="91" t="s">
        <v>71</v>
      </c>
      <c r="H139" s="60" t="s">
        <v>72</v>
      </c>
      <c r="I139" s="61">
        <v>1196918795</v>
      </c>
      <c r="J139" s="62">
        <f t="shared" ref="J139" si="189">IFERROR(I139/I146,"-")</f>
        <v>4.4447117769452087E-2</v>
      </c>
      <c r="K139" s="63">
        <f t="shared" ref="K139" si="190">IFERROR(I139/E136,"-")</f>
        <v>40223.100278925966</v>
      </c>
    </row>
    <row r="140" spans="2:11" ht="13.5" customHeight="1">
      <c r="B140" s="175"/>
      <c r="C140" s="175"/>
      <c r="D140" s="175"/>
      <c r="E140" s="173"/>
      <c r="F140" s="59">
        <v>5</v>
      </c>
      <c r="G140" s="92" t="s">
        <v>83</v>
      </c>
      <c r="H140" s="60" t="s">
        <v>84</v>
      </c>
      <c r="I140" s="61">
        <v>1143060620</v>
      </c>
      <c r="J140" s="62">
        <f t="shared" ref="J140" si="191">IFERROR(I140/I146,"-")</f>
        <v>4.2447115215333321E-2</v>
      </c>
      <c r="K140" s="63">
        <f t="shared" ref="K140" si="192">IFERROR(I140/E136,"-")</f>
        <v>38413.167321974659</v>
      </c>
    </row>
    <row r="141" spans="2:11" ht="13.5" customHeight="1">
      <c r="B141" s="175"/>
      <c r="C141" s="175"/>
      <c r="D141" s="175"/>
      <c r="E141" s="173"/>
      <c r="F141" s="59">
        <v>6</v>
      </c>
      <c r="G141" s="92" t="s">
        <v>77</v>
      </c>
      <c r="H141" s="60" t="s">
        <v>78</v>
      </c>
      <c r="I141" s="61">
        <v>1084625256</v>
      </c>
      <c r="J141" s="62">
        <f t="shared" ref="J141" si="193">IFERROR(I141/I146,"-")</f>
        <v>4.0277140513241015E-2</v>
      </c>
      <c r="K141" s="63">
        <f t="shared" ref="K141" si="194">IFERROR(I141/E136,"-")</f>
        <v>36449.415465268678</v>
      </c>
    </row>
    <row r="142" spans="2:11" ht="13.5" customHeight="1">
      <c r="B142" s="175"/>
      <c r="C142" s="175"/>
      <c r="D142" s="175"/>
      <c r="E142" s="173"/>
      <c r="F142" s="59">
        <v>7</v>
      </c>
      <c r="G142" s="92" t="s">
        <v>73</v>
      </c>
      <c r="H142" s="60" t="s">
        <v>74</v>
      </c>
      <c r="I142" s="61">
        <v>1053331259</v>
      </c>
      <c r="J142" s="62">
        <f t="shared" ref="J142" si="195">IFERROR(I142/I146,"-")</f>
        <v>3.911505000555885E-2</v>
      </c>
      <c r="K142" s="63">
        <f t="shared" ref="K142" si="196">IFERROR(I142/E136,"-")</f>
        <v>35397.763853883123</v>
      </c>
    </row>
    <row r="143" spans="2:11" ht="13.5" customHeight="1">
      <c r="B143" s="175"/>
      <c r="C143" s="175"/>
      <c r="D143" s="175"/>
      <c r="E143" s="173"/>
      <c r="F143" s="59">
        <v>8</v>
      </c>
      <c r="G143" s="92" t="s">
        <v>99</v>
      </c>
      <c r="H143" s="60" t="s">
        <v>100</v>
      </c>
      <c r="I143" s="61">
        <v>941133403</v>
      </c>
      <c r="J143" s="62">
        <f t="shared" ref="J143" si="197">IFERROR(I143/I146,"-")</f>
        <v>3.494862590064534E-2</v>
      </c>
      <c r="K143" s="63">
        <f t="shared" ref="K143" si="198">IFERROR(I143/E136,"-")</f>
        <v>31627.29451893672</v>
      </c>
    </row>
    <row r="144" spans="2:11" ht="13.5" customHeight="1">
      <c r="B144" s="175"/>
      <c r="C144" s="175"/>
      <c r="D144" s="175"/>
      <c r="E144" s="173"/>
      <c r="F144" s="59">
        <v>9</v>
      </c>
      <c r="G144" s="91" t="s">
        <v>79</v>
      </c>
      <c r="H144" s="60" t="s">
        <v>80</v>
      </c>
      <c r="I144" s="61">
        <v>862379762</v>
      </c>
      <c r="J144" s="62">
        <f t="shared" ref="J144" si="199">IFERROR(I144/I146,"-")</f>
        <v>3.2024139819448703E-2</v>
      </c>
      <c r="K144" s="63">
        <f t="shared" ref="K144" si="200">IFERROR(I144/E136,"-")</f>
        <v>28980.736028497497</v>
      </c>
    </row>
    <row r="145" spans="2:11" ht="13.5" customHeight="1">
      <c r="B145" s="175"/>
      <c r="C145" s="175"/>
      <c r="D145" s="175"/>
      <c r="E145" s="173"/>
      <c r="F145" s="64">
        <v>10</v>
      </c>
      <c r="G145" s="93" t="s">
        <v>97</v>
      </c>
      <c r="H145" s="65" t="s">
        <v>98</v>
      </c>
      <c r="I145" s="66">
        <v>742222176</v>
      </c>
      <c r="J145" s="67">
        <f t="shared" ref="J145" si="201">IFERROR(I145/I146,"-")</f>
        <v>2.756213421126117E-2</v>
      </c>
      <c r="K145" s="68">
        <f t="shared" ref="K145" si="202">IFERROR(I145/E136,"-")</f>
        <v>24942.775683032563</v>
      </c>
    </row>
    <row r="146" spans="2:11" ht="13.5" customHeight="1">
      <c r="B146" s="175"/>
      <c r="C146" s="175"/>
      <c r="D146" s="147"/>
      <c r="E146" s="174"/>
      <c r="F146" s="69" t="s">
        <v>152</v>
      </c>
      <c r="G146" s="94"/>
      <c r="H146" s="70"/>
      <c r="I146" s="71">
        <v>26929053110</v>
      </c>
      <c r="J146" s="72" t="s">
        <v>92</v>
      </c>
      <c r="K146" s="34">
        <f>IFERROR(I146/E136,"-")</f>
        <v>904965.32278119435</v>
      </c>
    </row>
    <row r="147" spans="2:11" ht="13.5" customHeight="1">
      <c r="B147" s="175"/>
      <c r="C147" s="175"/>
      <c r="D147" s="146" t="s">
        <v>153</v>
      </c>
      <c r="E147" s="172">
        <v>31044</v>
      </c>
      <c r="F147" s="54">
        <v>1</v>
      </c>
      <c r="G147" s="91" t="s">
        <v>69</v>
      </c>
      <c r="H147" s="55" t="s">
        <v>70</v>
      </c>
      <c r="I147" s="56">
        <v>1972503426</v>
      </c>
      <c r="J147" s="57">
        <f t="shared" ref="J147" si="203">IFERROR(I147/I157,"-")</f>
        <v>7.0133311837815779E-2</v>
      </c>
      <c r="K147" s="58">
        <f>IFERROR(I147/E147,"-")</f>
        <v>63538.95844607654</v>
      </c>
    </row>
    <row r="148" spans="2:11" ht="13.5" customHeight="1">
      <c r="B148" s="175"/>
      <c r="C148" s="175"/>
      <c r="D148" s="175"/>
      <c r="E148" s="173"/>
      <c r="F148" s="59">
        <v>2</v>
      </c>
      <c r="G148" s="91" t="s">
        <v>75</v>
      </c>
      <c r="H148" s="60" t="s">
        <v>76</v>
      </c>
      <c r="I148" s="61">
        <v>1510558767</v>
      </c>
      <c r="J148" s="62">
        <f t="shared" ref="J148" si="204">IFERROR(I148/I157,"-")</f>
        <v>5.3708646412945447E-2</v>
      </c>
      <c r="K148" s="63">
        <f t="shared" ref="K148" si="205">IFERROR(I148/E147,"-")</f>
        <v>48658.638287591806</v>
      </c>
    </row>
    <row r="149" spans="2:11" ht="13.5" customHeight="1">
      <c r="B149" s="175"/>
      <c r="C149" s="175"/>
      <c r="D149" s="175"/>
      <c r="E149" s="173"/>
      <c r="F149" s="59">
        <v>3</v>
      </c>
      <c r="G149" s="91" t="s">
        <v>85</v>
      </c>
      <c r="H149" s="60" t="s">
        <v>86</v>
      </c>
      <c r="I149" s="61">
        <v>1429216524</v>
      </c>
      <c r="J149" s="62">
        <f t="shared" ref="J149" si="206">IFERROR(I149/I157,"-")</f>
        <v>5.0816483682726496E-2</v>
      </c>
      <c r="K149" s="63">
        <f t="shared" ref="K149" si="207">IFERROR(I149/E147,"-")</f>
        <v>46038.413993042137</v>
      </c>
    </row>
    <row r="150" spans="2:11" ht="13.5" customHeight="1">
      <c r="B150" s="175"/>
      <c r="C150" s="175"/>
      <c r="D150" s="175"/>
      <c r="E150" s="173"/>
      <c r="F150" s="59">
        <v>4</v>
      </c>
      <c r="G150" s="91" t="s">
        <v>77</v>
      </c>
      <c r="H150" s="60" t="s">
        <v>78</v>
      </c>
      <c r="I150" s="61">
        <v>1148855371</v>
      </c>
      <c r="J150" s="62">
        <f t="shared" ref="J150" si="208">IFERROR(I150/I157,"-")</f>
        <v>4.0848107500773757E-2</v>
      </c>
      <c r="K150" s="63">
        <f t="shared" ref="K150" si="209">IFERROR(I150/E147,"-")</f>
        <v>37007.324152815359</v>
      </c>
    </row>
    <row r="151" spans="2:11" ht="13.5" customHeight="1">
      <c r="B151" s="175"/>
      <c r="C151" s="175"/>
      <c r="D151" s="175"/>
      <c r="E151" s="173"/>
      <c r="F151" s="59">
        <v>5</v>
      </c>
      <c r="G151" s="91" t="s">
        <v>73</v>
      </c>
      <c r="H151" s="60" t="s">
        <v>74</v>
      </c>
      <c r="I151" s="61">
        <v>1138177086</v>
      </c>
      <c r="J151" s="62">
        <f t="shared" ref="J151" si="210">IFERROR(I151/I157,"-")</f>
        <v>4.0468435921030672E-2</v>
      </c>
      <c r="K151" s="63">
        <f t="shared" ref="K151" si="211">IFERROR(I151/E147,"-")</f>
        <v>36663.351565519908</v>
      </c>
    </row>
    <row r="152" spans="2:11" ht="13.5" customHeight="1">
      <c r="B152" s="175"/>
      <c r="C152" s="175"/>
      <c r="D152" s="175"/>
      <c r="E152" s="173"/>
      <c r="F152" s="59">
        <v>6</v>
      </c>
      <c r="G152" s="91" t="s">
        <v>71</v>
      </c>
      <c r="H152" s="60" t="s">
        <v>72</v>
      </c>
      <c r="I152" s="61">
        <v>1115486698</v>
      </c>
      <c r="J152" s="62">
        <f t="shared" ref="J152" si="212">IFERROR(I152/I157,"-")</f>
        <v>3.9661668218450755E-2</v>
      </c>
      <c r="K152" s="63">
        <f t="shared" ref="K152" si="213">IFERROR(I152/E147,"-")</f>
        <v>35932.440986986214</v>
      </c>
    </row>
    <row r="153" spans="2:11" ht="13.5" customHeight="1">
      <c r="B153" s="175"/>
      <c r="C153" s="175"/>
      <c r="D153" s="175"/>
      <c r="E153" s="173"/>
      <c r="F153" s="59">
        <v>7</v>
      </c>
      <c r="G153" s="91" t="s">
        <v>83</v>
      </c>
      <c r="H153" s="60" t="s">
        <v>84</v>
      </c>
      <c r="I153" s="61">
        <v>961695865</v>
      </c>
      <c r="J153" s="62">
        <f t="shared" ref="J153" si="214">IFERROR(I153/I157,"-")</f>
        <v>3.4193560885193097E-2</v>
      </c>
      <c r="K153" s="63">
        <f t="shared" ref="K153" si="215">IFERROR(I153/E147,"-")</f>
        <v>30978.477805695144</v>
      </c>
    </row>
    <row r="154" spans="2:11" ht="13.5" customHeight="1">
      <c r="B154" s="175"/>
      <c r="C154" s="175"/>
      <c r="D154" s="175"/>
      <c r="E154" s="173"/>
      <c r="F154" s="59">
        <v>8</v>
      </c>
      <c r="G154" s="91" t="s">
        <v>155</v>
      </c>
      <c r="H154" s="60" t="s">
        <v>154</v>
      </c>
      <c r="I154" s="61">
        <v>935435352</v>
      </c>
      <c r="J154" s="62">
        <f t="shared" ref="J154" si="216">IFERROR(I154/I157,"-")</f>
        <v>3.3259855664216707E-2</v>
      </c>
      <c r="K154" s="63">
        <f t="shared" ref="K154" si="217">IFERROR(I154/E147,"-")</f>
        <v>30132.565133359105</v>
      </c>
    </row>
    <row r="155" spans="2:11" ht="13.5" customHeight="1">
      <c r="B155" s="175"/>
      <c r="C155" s="175"/>
      <c r="D155" s="175"/>
      <c r="E155" s="173"/>
      <c r="F155" s="59">
        <v>9</v>
      </c>
      <c r="G155" s="91" t="s">
        <v>79</v>
      </c>
      <c r="H155" s="60" t="s">
        <v>80</v>
      </c>
      <c r="I155" s="61">
        <v>863128453</v>
      </c>
      <c r="J155" s="62">
        <f t="shared" ref="J155" si="218">IFERROR(I155/I157,"-")</f>
        <v>3.0688948953105907E-2</v>
      </c>
      <c r="K155" s="63">
        <f t="shared" ref="K155" si="219">IFERROR(I155/E147,"-")</f>
        <v>27803.390445818837</v>
      </c>
    </row>
    <row r="156" spans="2:11" ht="13.5" customHeight="1">
      <c r="B156" s="175"/>
      <c r="C156" s="175"/>
      <c r="D156" s="175"/>
      <c r="E156" s="173"/>
      <c r="F156" s="64">
        <v>10</v>
      </c>
      <c r="G156" s="91" t="s">
        <v>99</v>
      </c>
      <c r="H156" s="65" t="s">
        <v>100</v>
      </c>
      <c r="I156" s="66">
        <v>794587958</v>
      </c>
      <c r="J156" s="67">
        <f t="shared" ref="J156" si="220">IFERROR(I156/I157,"-")</f>
        <v>2.8251958555020155E-2</v>
      </c>
      <c r="K156" s="68">
        <f t="shared" ref="K156" si="221">IFERROR(I156/E147,"-")</f>
        <v>25595.540458703774</v>
      </c>
    </row>
    <row r="157" spans="2:11" ht="13.5" customHeight="1">
      <c r="B157" s="175"/>
      <c r="C157" s="175"/>
      <c r="D157" s="147"/>
      <c r="E157" s="174"/>
      <c r="F157" s="69" t="s">
        <v>152</v>
      </c>
      <c r="G157" s="94"/>
      <c r="H157" s="70"/>
      <c r="I157" s="71">
        <v>28125057470</v>
      </c>
      <c r="J157" s="72" t="s">
        <v>92</v>
      </c>
      <c r="K157" s="34">
        <f>IFERROR(I157/E147,"-")</f>
        <v>905974.01977837912</v>
      </c>
    </row>
    <row r="158" spans="2:11" ht="13.5" customHeight="1">
      <c r="B158" s="175"/>
      <c r="C158" s="175"/>
      <c r="D158" s="146" t="s">
        <v>156</v>
      </c>
      <c r="E158" s="172">
        <v>32422</v>
      </c>
      <c r="F158" s="54">
        <v>1</v>
      </c>
      <c r="G158" s="91" t="s">
        <v>69</v>
      </c>
      <c r="H158" s="55" t="s">
        <v>70</v>
      </c>
      <c r="I158" s="56">
        <v>2155955412</v>
      </c>
      <c r="J158" s="57">
        <f>IFERROR(I158/I168,"-")</f>
        <v>7.315512260415051E-2</v>
      </c>
      <c r="K158" s="58">
        <f>IFERROR(I158/E158,"-")</f>
        <v>66496.681635926216</v>
      </c>
    </row>
    <row r="159" spans="2:11" ht="13.5" customHeight="1">
      <c r="B159" s="175"/>
      <c r="C159" s="175"/>
      <c r="D159" s="175"/>
      <c r="E159" s="173"/>
      <c r="F159" s="59">
        <v>2</v>
      </c>
      <c r="G159" s="91" t="s">
        <v>75</v>
      </c>
      <c r="H159" s="60" t="s">
        <v>76</v>
      </c>
      <c r="I159" s="61">
        <v>1773156518</v>
      </c>
      <c r="J159" s="62">
        <f t="shared" ref="J159" si="222">IFERROR(I159/I168,"-")</f>
        <v>6.0166124841286195E-2</v>
      </c>
      <c r="K159" s="63">
        <f t="shared" ref="K159" si="223">IFERROR(I159/E158,"-")</f>
        <v>54689.917895256309</v>
      </c>
    </row>
    <row r="160" spans="2:11" ht="13.5" customHeight="1">
      <c r="B160" s="175"/>
      <c r="C160" s="175"/>
      <c r="D160" s="175"/>
      <c r="E160" s="173"/>
      <c r="F160" s="59">
        <v>3</v>
      </c>
      <c r="G160" s="91" t="s">
        <v>85</v>
      </c>
      <c r="H160" s="60" t="s">
        <v>86</v>
      </c>
      <c r="I160" s="61">
        <v>1467666515</v>
      </c>
      <c r="J160" s="62">
        <f t="shared" ref="J160" si="224">IFERROR(I160/I168,"-")</f>
        <v>4.9800345243332565E-2</v>
      </c>
      <c r="K160" s="63">
        <f t="shared" ref="K160" si="225">IFERROR(I160/E158,"-")</f>
        <v>45267.611961014125</v>
      </c>
    </row>
    <row r="161" spans="2:11" ht="13.5" customHeight="1">
      <c r="B161" s="175"/>
      <c r="C161" s="175"/>
      <c r="D161" s="175"/>
      <c r="E161" s="173"/>
      <c r="F161" s="59">
        <v>4</v>
      </c>
      <c r="G161" s="91" t="s">
        <v>77</v>
      </c>
      <c r="H161" s="60" t="s">
        <v>78</v>
      </c>
      <c r="I161" s="61">
        <v>1392752084</v>
      </c>
      <c r="J161" s="62">
        <f t="shared" ref="J161" si="226">IFERROR(I161/I168,"-")</f>
        <v>4.7258375055024622E-2</v>
      </c>
      <c r="K161" s="63">
        <f t="shared" ref="K161" si="227">IFERROR(I161/E158,"-")</f>
        <v>42957.007093948552</v>
      </c>
    </row>
    <row r="162" spans="2:11" ht="13.5" customHeight="1">
      <c r="B162" s="175"/>
      <c r="C162" s="175"/>
      <c r="D162" s="175"/>
      <c r="E162" s="173"/>
      <c r="F162" s="59">
        <v>5</v>
      </c>
      <c r="G162" s="91" t="s">
        <v>73</v>
      </c>
      <c r="H162" s="60" t="s">
        <v>74</v>
      </c>
      <c r="I162" s="61">
        <v>1202362380</v>
      </c>
      <c r="J162" s="62">
        <f t="shared" ref="J162" si="228">IFERROR(I162/I168,"-")</f>
        <v>4.0798138418791291E-2</v>
      </c>
      <c r="K162" s="63">
        <f t="shared" ref="K162" si="229">IFERROR(I162/E158,"-")</f>
        <v>37084.768984023191</v>
      </c>
    </row>
    <row r="163" spans="2:11" ht="13.5" customHeight="1">
      <c r="B163" s="175"/>
      <c r="C163" s="175"/>
      <c r="D163" s="175"/>
      <c r="E163" s="173"/>
      <c r="F163" s="59">
        <v>6</v>
      </c>
      <c r="G163" s="91" t="s">
        <v>71</v>
      </c>
      <c r="H163" s="60" t="s">
        <v>72</v>
      </c>
      <c r="I163" s="61">
        <v>1095694757</v>
      </c>
      <c r="J163" s="62">
        <f t="shared" ref="J163" si="230">IFERROR(I163/I168,"-")</f>
        <v>3.7178730060424783E-2</v>
      </c>
      <c r="K163" s="63">
        <f t="shared" ref="K163" si="231">IFERROR(I163/E158,"-")</f>
        <v>33794.792332366909</v>
      </c>
    </row>
    <row r="164" spans="2:11" ht="13.5" customHeight="1">
      <c r="B164" s="175"/>
      <c r="C164" s="175"/>
      <c r="D164" s="175"/>
      <c r="E164" s="173"/>
      <c r="F164" s="59">
        <v>7</v>
      </c>
      <c r="G164" s="91" t="s">
        <v>83</v>
      </c>
      <c r="H164" s="60" t="s">
        <v>84</v>
      </c>
      <c r="I164" s="61">
        <v>997509546</v>
      </c>
      <c r="J164" s="62">
        <f t="shared" ref="J164" si="232">IFERROR(I164/I168,"-")</f>
        <v>3.384714392991376E-2</v>
      </c>
      <c r="K164" s="63">
        <f t="shared" ref="K164" si="233">IFERROR(I164/E158,"-")</f>
        <v>30766.440873480969</v>
      </c>
    </row>
    <row r="165" spans="2:11" ht="13.5" customHeight="1">
      <c r="B165" s="175"/>
      <c r="C165" s="175"/>
      <c r="D165" s="175"/>
      <c r="E165" s="173"/>
      <c r="F165" s="59">
        <v>8</v>
      </c>
      <c r="G165" s="91" t="s">
        <v>81</v>
      </c>
      <c r="H165" s="60" t="s">
        <v>82</v>
      </c>
      <c r="I165" s="61">
        <v>796007943</v>
      </c>
      <c r="J165" s="62">
        <f t="shared" ref="J165" si="234">IFERROR(I165/I168,"-")</f>
        <v>2.7009862235519485E-2</v>
      </c>
      <c r="K165" s="63">
        <f t="shared" ref="K165" si="235">IFERROR(I165/E158,"-")</f>
        <v>24551.475633828883</v>
      </c>
    </row>
    <row r="166" spans="2:11" ht="13.5" customHeight="1">
      <c r="B166" s="175"/>
      <c r="C166" s="175"/>
      <c r="D166" s="175"/>
      <c r="E166" s="173"/>
      <c r="F166" s="59">
        <v>9</v>
      </c>
      <c r="G166" s="91" t="s">
        <v>90</v>
      </c>
      <c r="H166" s="60" t="s">
        <v>91</v>
      </c>
      <c r="I166" s="61">
        <v>784216702</v>
      </c>
      <c r="J166" s="62">
        <f t="shared" ref="J166" si="236">IFERROR(I166/I168,"-")</f>
        <v>2.6609765982967631E-2</v>
      </c>
      <c r="K166" s="63">
        <f t="shared" ref="K166" si="237">IFERROR(I166/E158,"-")</f>
        <v>24187.795385849116</v>
      </c>
    </row>
    <row r="167" spans="2:11" ht="13.5" customHeight="1">
      <c r="B167" s="175"/>
      <c r="C167" s="175"/>
      <c r="D167" s="175"/>
      <c r="E167" s="173"/>
      <c r="F167" s="64">
        <v>10</v>
      </c>
      <c r="G167" s="91" t="s">
        <v>97</v>
      </c>
      <c r="H167" s="65" t="s">
        <v>98</v>
      </c>
      <c r="I167" s="66">
        <v>754096319</v>
      </c>
      <c r="J167" s="67">
        <f t="shared" ref="J167" si="238">IFERROR(I167/I168,"-")</f>
        <v>2.5587731715011736E-2</v>
      </c>
      <c r="K167" s="68">
        <f t="shared" ref="K167" si="239">IFERROR(I167/E158,"-")</f>
        <v>23258.784744926284</v>
      </c>
    </row>
    <row r="168" spans="2:11" ht="13.5" customHeight="1">
      <c r="B168" s="147"/>
      <c r="C168" s="147"/>
      <c r="D168" s="147"/>
      <c r="E168" s="174"/>
      <c r="F168" s="69" t="s">
        <v>158</v>
      </c>
      <c r="G168" s="94"/>
      <c r="H168" s="70"/>
      <c r="I168" s="71">
        <v>29471010850</v>
      </c>
      <c r="J168" s="72" t="s">
        <v>92</v>
      </c>
      <c r="K168" s="34">
        <f>IFERROR(I168/E158,"-")</f>
        <v>908981.89038307325</v>
      </c>
    </row>
    <row r="169" spans="2:11" ht="13.5" customHeight="1">
      <c r="B169" s="178">
        <v>4</v>
      </c>
      <c r="C169" s="178" t="s">
        <v>112</v>
      </c>
      <c r="D169" s="146" t="s">
        <v>54</v>
      </c>
      <c r="E169" s="172">
        <v>10298</v>
      </c>
      <c r="F169" s="54">
        <v>1</v>
      </c>
      <c r="G169" s="90" t="s">
        <v>69</v>
      </c>
      <c r="H169" s="55" t="s">
        <v>70</v>
      </c>
      <c r="I169" s="56">
        <v>642737396</v>
      </c>
      <c r="J169" s="57">
        <f t="shared" ref="J169" si="240">IFERROR(I169/I179,"-")</f>
        <v>6.8522011244252376E-2</v>
      </c>
      <c r="K169" s="58">
        <f>IFERROR(I169/E169,"-")</f>
        <v>62413.808118081179</v>
      </c>
    </row>
    <row r="170" spans="2:11" ht="13.5" customHeight="1">
      <c r="B170" s="178"/>
      <c r="C170" s="178"/>
      <c r="D170" s="175"/>
      <c r="E170" s="173"/>
      <c r="F170" s="59">
        <v>2</v>
      </c>
      <c r="G170" s="91">
        <v>1901</v>
      </c>
      <c r="H170" s="60" t="s">
        <v>76</v>
      </c>
      <c r="I170" s="61">
        <v>520315717</v>
      </c>
      <c r="J170" s="62">
        <f t="shared" ref="J170" si="241">IFERROR(I170/I179,"-")</f>
        <v>5.547067843370862E-2</v>
      </c>
      <c r="K170" s="63">
        <f>IFERROR(I170/E169,"-")</f>
        <v>50525.899883472521</v>
      </c>
    </row>
    <row r="171" spans="2:11" ht="13.5" customHeight="1">
      <c r="B171" s="178"/>
      <c r="C171" s="178"/>
      <c r="D171" s="175"/>
      <c r="E171" s="173"/>
      <c r="F171" s="59">
        <v>3</v>
      </c>
      <c r="G171" s="91">
        <v>1113</v>
      </c>
      <c r="H171" s="60" t="s">
        <v>74</v>
      </c>
      <c r="I171" s="61">
        <v>419562019</v>
      </c>
      <c r="J171" s="62">
        <f t="shared" ref="J171" si="242">IFERROR(I171/I179,"-")</f>
        <v>4.4729361575188677E-2</v>
      </c>
      <c r="K171" s="63">
        <f>IFERROR(I171/E169,"-")</f>
        <v>40742.087686929503</v>
      </c>
    </row>
    <row r="172" spans="2:11" ht="13.5" customHeight="1">
      <c r="B172" s="178"/>
      <c r="C172" s="178"/>
      <c r="D172" s="175"/>
      <c r="E172" s="173"/>
      <c r="F172" s="59">
        <v>4</v>
      </c>
      <c r="G172" s="91" t="s">
        <v>77</v>
      </c>
      <c r="H172" s="60" t="s">
        <v>78</v>
      </c>
      <c r="I172" s="61">
        <v>397791533</v>
      </c>
      <c r="J172" s="62">
        <f t="shared" ref="J172" si="243">IFERROR(I172/I179,"-")</f>
        <v>4.2408417600606499E-2</v>
      </c>
      <c r="K172" s="63">
        <f>IFERROR(I172/E169,"-")</f>
        <v>38628.037774325108</v>
      </c>
    </row>
    <row r="173" spans="2:11" ht="13.5" customHeight="1">
      <c r="B173" s="178"/>
      <c r="C173" s="178"/>
      <c r="D173" s="175"/>
      <c r="E173" s="173"/>
      <c r="F173" s="59">
        <v>5</v>
      </c>
      <c r="G173" s="92">
        <v>1310</v>
      </c>
      <c r="H173" s="60" t="s">
        <v>86</v>
      </c>
      <c r="I173" s="61">
        <v>354685986</v>
      </c>
      <c r="J173" s="62">
        <f t="shared" ref="J173" si="244">IFERROR(I173/I179,"-")</f>
        <v>3.7812950159929297E-2</v>
      </c>
      <c r="K173" s="63">
        <f>IFERROR(I173/E169,"-")</f>
        <v>34442.220431151683</v>
      </c>
    </row>
    <row r="174" spans="2:11" ht="13.5" customHeight="1">
      <c r="B174" s="178"/>
      <c r="C174" s="178"/>
      <c r="D174" s="175"/>
      <c r="E174" s="173"/>
      <c r="F174" s="59">
        <v>6</v>
      </c>
      <c r="G174" s="92">
        <v>1402</v>
      </c>
      <c r="H174" s="60" t="s">
        <v>72</v>
      </c>
      <c r="I174" s="61">
        <v>351907863</v>
      </c>
      <c r="J174" s="62">
        <f t="shared" ref="J174" si="245">IFERROR(I174/I179,"-")</f>
        <v>3.7516775428804869E-2</v>
      </c>
      <c r="K174" s="63">
        <f>IFERROR(I174/E169,"-")</f>
        <v>34172.447368421053</v>
      </c>
    </row>
    <row r="175" spans="2:11" ht="13.5" customHeight="1">
      <c r="B175" s="178"/>
      <c r="C175" s="178"/>
      <c r="D175" s="175"/>
      <c r="E175" s="173"/>
      <c r="F175" s="59">
        <v>7</v>
      </c>
      <c r="G175" s="91" t="s">
        <v>79</v>
      </c>
      <c r="H175" s="60" t="s">
        <v>80</v>
      </c>
      <c r="I175" s="61">
        <v>338844724</v>
      </c>
      <c r="J175" s="62">
        <f t="shared" ref="J175" si="246">IFERROR(I175/I179,"-")</f>
        <v>3.6124118703034967E-2</v>
      </c>
      <c r="K175" s="63">
        <f>IFERROR(I175/E169,"-")</f>
        <v>32903.935133035542</v>
      </c>
    </row>
    <row r="176" spans="2:11" ht="13.5" customHeight="1">
      <c r="B176" s="178"/>
      <c r="C176" s="178"/>
      <c r="D176" s="175"/>
      <c r="E176" s="173"/>
      <c r="F176" s="59">
        <v>8</v>
      </c>
      <c r="G176" s="91" t="s">
        <v>83</v>
      </c>
      <c r="H176" s="60" t="s">
        <v>84</v>
      </c>
      <c r="I176" s="61">
        <v>332877251</v>
      </c>
      <c r="J176" s="62">
        <f t="shared" ref="J176" si="247">IFERROR(I176/I179,"-")</f>
        <v>3.5487928472700568E-2</v>
      </c>
      <c r="K176" s="63">
        <f>IFERROR(I176/E169,"-")</f>
        <v>32324.456302194601</v>
      </c>
    </row>
    <row r="177" spans="2:11" ht="13.5" customHeight="1">
      <c r="B177" s="178"/>
      <c r="C177" s="178"/>
      <c r="D177" s="175"/>
      <c r="E177" s="173"/>
      <c r="F177" s="59">
        <v>9</v>
      </c>
      <c r="G177" s="92" t="s">
        <v>81</v>
      </c>
      <c r="H177" s="60" t="s">
        <v>82</v>
      </c>
      <c r="I177" s="61">
        <v>290108967</v>
      </c>
      <c r="J177" s="62">
        <f t="shared" ref="J177" si="248">IFERROR(I177/I179,"-")</f>
        <v>3.0928416523678424E-2</v>
      </c>
      <c r="K177" s="63">
        <f>IFERROR(I177/E169,"-")</f>
        <v>28171.389298892987</v>
      </c>
    </row>
    <row r="178" spans="2:11" ht="13.5" customHeight="1">
      <c r="B178" s="178"/>
      <c r="C178" s="178"/>
      <c r="D178" s="175"/>
      <c r="E178" s="173"/>
      <c r="F178" s="64">
        <v>10</v>
      </c>
      <c r="G178" s="95">
        <v>1011</v>
      </c>
      <c r="H178" s="65" t="s">
        <v>91</v>
      </c>
      <c r="I178" s="66">
        <v>285675671</v>
      </c>
      <c r="J178" s="67">
        <f t="shared" ref="J178" si="249">IFERROR(I178/I179,"-")</f>
        <v>3.0455784372116015E-2</v>
      </c>
      <c r="K178" s="68">
        <f>IFERROR(I178/E169,"-")</f>
        <v>27740.888619149351</v>
      </c>
    </row>
    <row r="179" spans="2:11" ht="13.5" customHeight="1">
      <c r="B179" s="178"/>
      <c r="C179" s="178"/>
      <c r="D179" s="147"/>
      <c r="E179" s="174"/>
      <c r="F179" s="69" t="s">
        <v>152</v>
      </c>
      <c r="G179" s="94"/>
      <c r="H179" s="70"/>
      <c r="I179" s="71">
        <v>9380013580</v>
      </c>
      <c r="J179" s="72" t="s">
        <v>92</v>
      </c>
      <c r="K179" s="34">
        <f>IFERROR(I179/E169,"-")</f>
        <v>910857.79568848317</v>
      </c>
    </row>
    <row r="180" spans="2:11" ht="13.5" customHeight="1">
      <c r="B180" s="178"/>
      <c r="C180" s="178"/>
      <c r="D180" s="146" t="s">
        <v>55</v>
      </c>
      <c r="E180" s="172">
        <v>10441</v>
      </c>
      <c r="F180" s="54">
        <v>1</v>
      </c>
      <c r="G180" s="90" t="s">
        <v>69</v>
      </c>
      <c r="H180" s="55" t="s">
        <v>70</v>
      </c>
      <c r="I180" s="56">
        <v>616615354</v>
      </c>
      <c r="J180" s="57">
        <f t="shared" ref="J180" si="250">IFERROR(I180/I190,"-")</f>
        <v>7.0138682904135621E-2</v>
      </c>
      <c r="K180" s="58">
        <f>IFERROR(I180/E180,"-")</f>
        <v>59057.116559716502</v>
      </c>
    </row>
    <row r="181" spans="2:11" ht="13.5" customHeight="1">
      <c r="B181" s="178"/>
      <c r="C181" s="178"/>
      <c r="D181" s="175"/>
      <c r="E181" s="173"/>
      <c r="F181" s="59">
        <v>2</v>
      </c>
      <c r="G181" s="91" t="s">
        <v>75</v>
      </c>
      <c r="H181" s="60" t="s">
        <v>76</v>
      </c>
      <c r="I181" s="61">
        <v>499582098</v>
      </c>
      <c r="J181" s="62">
        <f t="shared" ref="J181" si="251">IFERROR(I181/I190,"-")</f>
        <v>5.6826399357231716E-2</v>
      </c>
      <c r="K181" s="63">
        <f t="shared" ref="K181" si="252">IFERROR(I181/E180,"-")</f>
        <v>47848.108227181307</v>
      </c>
    </row>
    <row r="182" spans="2:11" ht="13.5" customHeight="1">
      <c r="B182" s="178"/>
      <c r="C182" s="178"/>
      <c r="D182" s="175"/>
      <c r="E182" s="173"/>
      <c r="F182" s="59">
        <v>3</v>
      </c>
      <c r="G182" s="91" t="s">
        <v>73</v>
      </c>
      <c r="H182" s="60" t="s">
        <v>74</v>
      </c>
      <c r="I182" s="61">
        <v>400868081</v>
      </c>
      <c r="J182" s="62">
        <f t="shared" ref="J182" si="253">IFERROR(I182/I190,"-")</f>
        <v>4.5597890219983651E-2</v>
      </c>
      <c r="K182" s="63">
        <f t="shared" ref="K182" si="254">IFERROR(I182/E180,"-")</f>
        <v>38393.648213772627</v>
      </c>
    </row>
    <row r="183" spans="2:11" ht="13.5" customHeight="1">
      <c r="B183" s="178"/>
      <c r="C183" s="178"/>
      <c r="D183" s="175"/>
      <c r="E183" s="173"/>
      <c r="F183" s="59">
        <v>4</v>
      </c>
      <c r="G183" s="91" t="s">
        <v>71</v>
      </c>
      <c r="H183" s="60" t="s">
        <v>72</v>
      </c>
      <c r="I183" s="61">
        <v>348850169</v>
      </c>
      <c r="J183" s="62">
        <f t="shared" ref="J183" si="255">IFERROR(I183/I190,"-")</f>
        <v>3.9680963546919926E-2</v>
      </c>
      <c r="K183" s="63">
        <f t="shared" ref="K183" si="256">IFERROR(I183/E180,"-")</f>
        <v>33411.566803945985</v>
      </c>
    </row>
    <row r="184" spans="2:11" ht="13.5" customHeight="1">
      <c r="B184" s="178"/>
      <c r="C184" s="178"/>
      <c r="D184" s="175"/>
      <c r="E184" s="173"/>
      <c r="F184" s="59">
        <v>5</v>
      </c>
      <c r="G184" s="92" t="s">
        <v>85</v>
      </c>
      <c r="H184" s="60" t="s">
        <v>86</v>
      </c>
      <c r="I184" s="61">
        <v>346402868</v>
      </c>
      <c r="J184" s="62">
        <f t="shared" ref="J184" si="257">IFERROR(I184/I190,"-")</f>
        <v>3.9402588271804775E-2</v>
      </c>
      <c r="K184" s="63">
        <f t="shared" ref="K184" si="258">IFERROR(I184/E180,"-")</f>
        <v>33177.173450818889</v>
      </c>
    </row>
    <row r="185" spans="2:11" ht="13.5" customHeight="1">
      <c r="B185" s="178"/>
      <c r="C185" s="178"/>
      <c r="D185" s="175"/>
      <c r="E185" s="173"/>
      <c r="F185" s="59">
        <v>6</v>
      </c>
      <c r="G185" s="92" t="s">
        <v>77</v>
      </c>
      <c r="H185" s="60" t="s">
        <v>78</v>
      </c>
      <c r="I185" s="61">
        <v>338173215</v>
      </c>
      <c r="J185" s="62">
        <f t="shared" ref="J185" si="259">IFERROR(I185/I190,"-")</f>
        <v>3.8466482775187397E-2</v>
      </c>
      <c r="K185" s="63">
        <f t="shared" ref="K185" si="260">IFERROR(I185/E180,"-")</f>
        <v>32388.968010726941</v>
      </c>
    </row>
    <row r="186" spans="2:11" ht="13.5" customHeight="1">
      <c r="B186" s="178"/>
      <c r="C186" s="178"/>
      <c r="D186" s="175"/>
      <c r="E186" s="173"/>
      <c r="F186" s="59">
        <v>7</v>
      </c>
      <c r="G186" s="91" t="s">
        <v>79</v>
      </c>
      <c r="H186" s="60" t="s">
        <v>80</v>
      </c>
      <c r="I186" s="61">
        <v>338151778</v>
      </c>
      <c r="J186" s="62">
        <f t="shared" ref="J186" si="261">IFERROR(I186/I190,"-")</f>
        <v>3.8464044362105952E-2</v>
      </c>
      <c r="K186" s="63">
        <f t="shared" ref="K186" si="262">IFERROR(I186/E180,"-")</f>
        <v>32386.914854898958</v>
      </c>
    </row>
    <row r="187" spans="2:11" ht="13.5" customHeight="1">
      <c r="B187" s="178"/>
      <c r="C187" s="178"/>
      <c r="D187" s="175"/>
      <c r="E187" s="173"/>
      <c r="F187" s="59">
        <v>8</v>
      </c>
      <c r="G187" s="92" t="s">
        <v>83</v>
      </c>
      <c r="H187" s="60" t="s">
        <v>84</v>
      </c>
      <c r="I187" s="61">
        <v>331167441</v>
      </c>
      <c r="J187" s="62">
        <f t="shared" ref="J187" si="263">IFERROR(I187/I190,"-")</f>
        <v>3.7669590907515808E-2</v>
      </c>
      <c r="K187" s="63">
        <f t="shared" ref="K187" si="264">IFERROR(I187/E180,"-")</f>
        <v>31717.981132075471</v>
      </c>
    </row>
    <row r="188" spans="2:11" ht="13.5" customHeight="1">
      <c r="B188" s="178"/>
      <c r="C188" s="178"/>
      <c r="D188" s="175"/>
      <c r="E188" s="173"/>
      <c r="F188" s="59">
        <v>9</v>
      </c>
      <c r="G188" s="91" t="s">
        <v>81</v>
      </c>
      <c r="H188" s="60" t="s">
        <v>82</v>
      </c>
      <c r="I188" s="61">
        <v>287635631</v>
      </c>
      <c r="J188" s="62">
        <f t="shared" ref="J188" si="265">IFERROR(I188/I190,"-")</f>
        <v>3.2717940258490487E-2</v>
      </c>
      <c r="K188" s="63">
        <f t="shared" ref="K188" si="266">IFERROR(I188/E180,"-")</f>
        <v>27548.666890144621</v>
      </c>
    </row>
    <row r="189" spans="2:11" ht="13.5" customHeight="1">
      <c r="B189" s="178"/>
      <c r="C189" s="178"/>
      <c r="D189" s="175"/>
      <c r="E189" s="173"/>
      <c r="F189" s="64">
        <v>10</v>
      </c>
      <c r="G189" s="93" t="s">
        <v>97</v>
      </c>
      <c r="H189" s="65" t="s">
        <v>98</v>
      </c>
      <c r="I189" s="66">
        <v>250087449</v>
      </c>
      <c r="J189" s="67">
        <f t="shared" ref="J189" si="267">IFERROR(I189/I190,"-")</f>
        <v>2.8446914547176828E-2</v>
      </c>
      <c r="K189" s="68">
        <f t="shared" ref="K189" si="268">IFERROR(I189/E180,"-")</f>
        <v>23952.44219902308</v>
      </c>
    </row>
    <row r="190" spans="2:11" ht="13.5" customHeight="1">
      <c r="B190" s="178"/>
      <c r="C190" s="178"/>
      <c r="D190" s="147"/>
      <c r="E190" s="174"/>
      <c r="F190" s="69" t="s">
        <v>152</v>
      </c>
      <c r="G190" s="94"/>
      <c r="H190" s="70"/>
      <c r="I190" s="71">
        <v>8791373440</v>
      </c>
      <c r="J190" s="72" t="s">
        <v>92</v>
      </c>
      <c r="K190" s="34">
        <f t="shared" ref="K190" si="269">IFERROR(I190/E180,"-")</f>
        <v>842004.92673115607</v>
      </c>
    </row>
    <row r="191" spans="2:11" ht="13.5" customHeight="1">
      <c r="B191" s="178"/>
      <c r="C191" s="178"/>
      <c r="D191" s="146" t="s">
        <v>56</v>
      </c>
      <c r="E191" s="172">
        <v>10794</v>
      </c>
      <c r="F191" s="54">
        <v>1</v>
      </c>
      <c r="G191" s="90" t="s">
        <v>69</v>
      </c>
      <c r="H191" s="55" t="s">
        <v>70</v>
      </c>
      <c r="I191" s="56">
        <v>621673602</v>
      </c>
      <c r="J191" s="57">
        <f t="shared" ref="J191" si="270">IFERROR(I191/I201,"-")</f>
        <v>6.7866177825309293E-2</v>
      </c>
      <c r="K191" s="58">
        <f>IFERROR(I191/E191,"-")</f>
        <v>57594.36742634797</v>
      </c>
    </row>
    <row r="192" spans="2:11" ht="13.5" customHeight="1">
      <c r="B192" s="178"/>
      <c r="C192" s="178"/>
      <c r="D192" s="175"/>
      <c r="E192" s="173"/>
      <c r="F192" s="59">
        <v>2</v>
      </c>
      <c r="G192" s="91" t="s">
        <v>75</v>
      </c>
      <c r="H192" s="60" t="s">
        <v>76</v>
      </c>
      <c r="I192" s="61">
        <v>481314446</v>
      </c>
      <c r="J192" s="62">
        <f t="shared" ref="J192" si="271">IFERROR(I192/I201,"-")</f>
        <v>5.254360435611069E-2</v>
      </c>
      <c r="K192" s="63">
        <f t="shared" ref="K192" si="272">IFERROR(I192/E191,"-")</f>
        <v>44590.925143598295</v>
      </c>
    </row>
    <row r="193" spans="2:11" ht="13.5" customHeight="1">
      <c r="B193" s="178"/>
      <c r="C193" s="178"/>
      <c r="D193" s="175"/>
      <c r="E193" s="173"/>
      <c r="F193" s="59">
        <v>3</v>
      </c>
      <c r="G193" s="91" t="s">
        <v>73</v>
      </c>
      <c r="H193" s="60" t="s">
        <v>74</v>
      </c>
      <c r="I193" s="61">
        <v>426357807</v>
      </c>
      <c r="J193" s="62">
        <f t="shared" ref="J193" si="273">IFERROR(I193/I201,"-")</f>
        <v>4.6544158629194775E-2</v>
      </c>
      <c r="K193" s="63">
        <f t="shared" ref="K193" si="274">IFERROR(I193/E191,"-")</f>
        <v>39499.518899388546</v>
      </c>
    </row>
    <row r="194" spans="2:11" ht="13.5" customHeight="1">
      <c r="B194" s="178"/>
      <c r="C194" s="178"/>
      <c r="D194" s="175"/>
      <c r="E194" s="173"/>
      <c r="F194" s="59">
        <v>4</v>
      </c>
      <c r="G194" s="91" t="s">
        <v>85</v>
      </c>
      <c r="H194" s="60" t="s">
        <v>86</v>
      </c>
      <c r="I194" s="61">
        <v>388722480</v>
      </c>
      <c r="J194" s="62">
        <f t="shared" ref="J194" si="275">IFERROR(I194/I201,"-")</f>
        <v>4.2435626778270751E-2</v>
      </c>
      <c r="K194" s="63">
        <f t="shared" ref="K194" si="276">IFERROR(I194/E191,"-")</f>
        <v>36012.82934963869</v>
      </c>
    </row>
    <row r="195" spans="2:11" ht="13.5" customHeight="1">
      <c r="B195" s="178"/>
      <c r="C195" s="178"/>
      <c r="D195" s="175"/>
      <c r="E195" s="173"/>
      <c r="F195" s="59">
        <v>5</v>
      </c>
      <c r="G195" s="92" t="s">
        <v>77</v>
      </c>
      <c r="H195" s="60" t="s">
        <v>78</v>
      </c>
      <c r="I195" s="61">
        <v>383086023</v>
      </c>
      <c r="J195" s="62">
        <f t="shared" ref="J195" si="277">IFERROR(I195/I201,"-")</f>
        <v>4.1820312259790181E-2</v>
      </c>
      <c r="K195" s="63">
        <f t="shared" ref="K195" si="278">IFERROR(I195/E191,"-")</f>
        <v>35490.645080600334</v>
      </c>
    </row>
    <row r="196" spans="2:11" ht="13.5" customHeight="1">
      <c r="B196" s="178"/>
      <c r="C196" s="178"/>
      <c r="D196" s="175"/>
      <c r="E196" s="173"/>
      <c r="F196" s="59">
        <v>6</v>
      </c>
      <c r="G196" s="92" t="s">
        <v>71</v>
      </c>
      <c r="H196" s="60" t="s">
        <v>72</v>
      </c>
      <c r="I196" s="61">
        <v>351160771</v>
      </c>
      <c r="J196" s="62">
        <f t="shared" ref="J196" si="279">IFERROR(I196/I201,"-")</f>
        <v>3.8335131575940248E-2</v>
      </c>
      <c r="K196" s="63">
        <f t="shared" ref="K196" si="280">IFERROR(I196/E191,"-")</f>
        <v>32532.960070409488</v>
      </c>
    </row>
    <row r="197" spans="2:11" ht="13.5" customHeight="1">
      <c r="B197" s="178"/>
      <c r="C197" s="178"/>
      <c r="D197" s="175"/>
      <c r="E197" s="173"/>
      <c r="F197" s="59">
        <v>7</v>
      </c>
      <c r="G197" s="92" t="s">
        <v>79</v>
      </c>
      <c r="H197" s="60" t="s">
        <v>80</v>
      </c>
      <c r="I197" s="61">
        <v>329369335</v>
      </c>
      <c r="J197" s="62">
        <f t="shared" ref="J197" si="281">IFERROR(I197/I201,"-")</f>
        <v>3.5956228135474E-2</v>
      </c>
      <c r="K197" s="63">
        <f t="shared" ref="K197" si="282">IFERROR(I197/E191,"-")</f>
        <v>30514.112933110988</v>
      </c>
    </row>
    <row r="198" spans="2:11" ht="13.5" customHeight="1">
      <c r="B198" s="178"/>
      <c r="C198" s="178"/>
      <c r="D198" s="175"/>
      <c r="E198" s="173"/>
      <c r="F198" s="59">
        <v>8</v>
      </c>
      <c r="G198" s="91" t="s">
        <v>83</v>
      </c>
      <c r="H198" s="60" t="s">
        <v>84</v>
      </c>
      <c r="I198" s="61">
        <v>296920421</v>
      </c>
      <c r="J198" s="62">
        <f t="shared" ref="J198" si="283">IFERROR(I198/I201,"-")</f>
        <v>3.2413880896219389E-2</v>
      </c>
      <c r="K198" s="63">
        <f t="shared" ref="K198" si="284">IFERROR(I198/E191,"-")</f>
        <v>27507.913748378727</v>
      </c>
    </row>
    <row r="199" spans="2:11" ht="13.5" customHeight="1">
      <c r="B199" s="178"/>
      <c r="C199" s="178"/>
      <c r="D199" s="175"/>
      <c r="E199" s="173"/>
      <c r="F199" s="59">
        <v>9</v>
      </c>
      <c r="G199" s="92" t="s">
        <v>81</v>
      </c>
      <c r="H199" s="60" t="s">
        <v>82</v>
      </c>
      <c r="I199" s="61">
        <v>288097897</v>
      </c>
      <c r="J199" s="62">
        <f t="shared" ref="J199" si="285">IFERROR(I199/I201,"-")</f>
        <v>3.1450753331005422E-2</v>
      </c>
      <c r="K199" s="63">
        <f t="shared" ref="K199" si="286">IFERROR(I199/E191,"-")</f>
        <v>26690.55929219937</v>
      </c>
    </row>
    <row r="200" spans="2:11" ht="13.5" customHeight="1">
      <c r="B200" s="178"/>
      <c r="C200" s="178"/>
      <c r="D200" s="175"/>
      <c r="E200" s="173"/>
      <c r="F200" s="64">
        <v>10</v>
      </c>
      <c r="G200" s="93" t="s">
        <v>90</v>
      </c>
      <c r="H200" s="65" t="s">
        <v>91</v>
      </c>
      <c r="I200" s="66">
        <v>257094023</v>
      </c>
      <c r="J200" s="67">
        <f t="shared" ref="J200" si="287">IFERROR(I200/I201,"-")</f>
        <v>2.80661566240063E-2</v>
      </c>
      <c r="K200" s="68">
        <f t="shared" ref="K200" si="288">IFERROR(I200/E191,"-")</f>
        <v>23818.234482119697</v>
      </c>
    </row>
    <row r="201" spans="2:11" ht="13.5" customHeight="1">
      <c r="B201" s="178"/>
      <c r="C201" s="178"/>
      <c r="D201" s="147"/>
      <c r="E201" s="174"/>
      <c r="F201" s="69" t="s">
        <v>152</v>
      </c>
      <c r="G201" s="94"/>
      <c r="H201" s="70"/>
      <c r="I201" s="71">
        <v>9160286050</v>
      </c>
      <c r="J201" s="72" t="s">
        <v>92</v>
      </c>
      <c r="K201" s="34">
        <f>IFERROR(I201/E191,"-")</f>
        <v>848646.10431721329</v>
      </c>
    </row>
    <row r="202" spans="2:11" ht="13.5" customHeight="1">
      <c r="B202" s="178"/>
      <c r="C202" s="178"/>
      <c r="D202" s="146" t="s">
        <v>153</v>
      </c>
      <c r="E202" s="172">
        <v>11343</v>
      </c>
      <c r="F202" s="54">
        <v>1</v>
      </c>
      <c r="G202" s="91" t="s">
        <v>69</v>
      </c>
      <c r="H202" s="55" t="s">
        <v>70</v>
      </c>
      <c r="I202" s="56">
        <v>706915365</v>
      </c>
      <c r="J202" s="57">
        <f>IFERROR(I202/I212,"-")</f>
        <v>6.9335989341937507E-2</v>
      </c>
      <c r="K202" s="58">
        <f>IFERROR(I202/E202,"-")</f>
        <v>62321.728378735781</v>
      </c>
    </row>
    <row r="203" spans="2:11" ht="13.5" customHeight="1">
      <c r="B203" s="178"/>
      <c r="C203" s="178"/>
      <c r="D203" s="175"/>
      <c r="E203" s="173"/>
      <c r="F203" s="59">
        <v>2</v>
      </c>
      <c r="G203" s="91" t="s">
        <v>75</v>
      </c>
      <c r="H203" s="60" t="s">
        <v>76</v>
      </c>
      <c r="I203" s="61">
        <v>520190799</v>
      </c>
      <c r="J203" s="62">
        <f t="shared" ref="J203" si="289">IFERROR(I203/I212,"-")</f>
        <v>5.1021586856070049E-2</v>
      </c>
      <c r="K203" s="63">
        <f t="shared" ref="K203" si="290">IFERROR(I203/E202,"-")</f>
        <v>45860.072203120864</v>
      </c>
    </row>
    <row r="204" spans="2:11" ht="13.5" customHeight="1">
      <c r="B204" s="178"/>
      <c r="C204" s="178"/>
      <c r="D204" s="175"/>
      <c r="E204" s="173"/>
      <c r="F204" s="59">
        <v>3</v>
      </c>
      <c r="G204" s="91" t="s">
        <v>85</v>
      </c>
      <c r="H204" s="60" t="s">
        <v>86</v>
      </c>
      <c r="I204" s="61">
        <v>516140240</v>
      </c>
      <c r="J204" s="62">
        <f t="shared" ref="J204" si="291">IFERROR(I204/I212,"-")</f>
        <v>5.062429811464781E-2</v>
      </c>
      <c r="K204" s="63">
        <f t="shared" ref="K204" si="292">IFERROR(I204/E202,"-")</f>
        <v>45502.974521731463</v>
      </c>
    </row>
    <row r="205" spans="2:11" ht="13.5" customHeight="1">
      <c r="B205" s="178"/>
      <c r="C205" s="178"/>
      <c r="D205" s="175"/>
      <c r="E205" s="173"/>
      <c r="F205" s="59">
        <v>4</v>
      </c>
      <c r="G205" s="91" t="s">
        <v>73</v>
      </c>
      <c r="H205" s="60" t="s">
        <v>74</v>
      </c>
      <c r="I205" s="61">
        <v>443067915</v>
      </c>
      <c r="J205" s="62">
        <f t="shared" ref="J205" si="293">IFERROR(I205/I212,"-")</f>
        <v>4.3457185616830492E-2</v>
      </c>
      <c r="K205" s="63">
        <f t="shared" ref="K205" si="294">IFERROR(I205/E202,"-")</f>
        <v>39060.911134620474</v>
      </c>
    </row>
    <row r="206" spans="2:11" ht="13.5" customHeight="1">
      <c r="B206" s="178"/>
      <c r="C206" s="178"/>
      <c r="D206" s="175"/>
      <c r="E206" s="173"/>
      <c r="F206" s="59">
        <v>5</v>
      </c>
      <c r="G206" s="91" t="s">
        <v>77</v>
      </c>
      <c r="H206" s="60" t="s">
        <v>78</v>
      </c>
      <c r="I206" s="61">
        <v>422380650</v>
      </c>
      <c r="J206" s="62">
        <f t="shared" ref="J206" si="295">IFERROR(I206/I212,"-")</f>
        <v>4.1428128028651125E-2</v>
      </c>
      <c r="K206" s="63">
        <f t="shared" ref="K206" si="296">IFERROR(I206/E202,"-")</f>
        <v>37237.119809574186</v>
      </c>
    </row>
    <row r="207" spans="2:11" ht="13.5" customHeight="1">
      <c r="B207" s="178"/>
      <c r="C207" s="178"/>
      <c r="D207" s="175"/>
      <c r="E207" s="173"/>
      <c r="F207" s="59">
        <v>6</v>
      </c>
      <c r="G207" s="91" t="s">
        <v>83</v>
      </c>
      <c r="H207" s="60" t="s">
        <v>84</v>
      </c>
      <c r="I207" s="61">
        <v>385974647</v>
      </c>
      <c r="J207" s="62">
        <f t="shared" ref="J207" si="297">IFERROR(I207/I212,"-")</f>
        <v>3.7857338142098657E-2</v>
      </c>
      <c r="K207" s="63">
        <f t="shared" ref="K207" si="298">IFERROR(I207/E202,"-")</f>
        <v>34027.56299039055</v>
      </c>
    </row>
    <row r="208" spans="2:11" ht="13.5" customHeight="1">
      <c r="B208" s="178"/>
      <c r="C208" s="178"/>
      <c r="D208" s="175"/>
      <c r="E208" s="173"/>
      <c r="F208" s="59">
        <v>7</v>
      </c>
      <c r="G208" s="91" t="s">
        <v>71</v>
      </c>
      <c r="H208" s="60" t="s">
        <v>72</v>
      </c>
      <c r="I208" s="61">
        <v>385109375</v>
      </c>
      <c r="J208" s="62">
        <f t="shared" ref="J208" si="299">IFERROR(I208/I212,"-")</f>
        <v>3.7772470146380563E-2</v>
      </c>
      <c r="K208" s="63">
        <f t="shared" ref="K208" si="300">IFERROR(I208/E202,"-")</f>
        <v>33951.280525434187</v>
      </c>
    </row>
    <row r="209" spans="2:11" ht="13.5" customHeight="1">
      <c r="B209" s="178"/>
      <c r="C209" s="178"/>
      <c r="D209" s="175"/>
      <c r="E209" s="173"/>
      <c r="F209" s="59">
        <v>8</v>
      </c>
      <c r="G209" s="91" t="s">
        <v>155</v>
      </c>
      <c r="H209" s="60" t="s">
        <v>154</v>
      </c>
      <c r="I209" s="61">
        <v>339999000</v>
      </c>
      <c r="J209" s="62">
        <f t="shared" ref="J209" si="301">IFERROR(I209/I212,"-")</f>
        <v>3.3347934148056625E-2</v>
      </c>
      <c r="K209" s="63">
        <f t="shared" ref="K209" si="302">IFERROR(I209/E202,"-")</f>
        <v>29974.345411266862</v>
      </c>
    </row>
    <row r="210" spans="2:11" ht="13.5" customHeight="1">
      <c r="B210" s="178"/>
      <c r="C210" s="178"/>
      <c r="D210" s="175"/>
      <c r="E210" s="173"/>
      <c r="F210" s="59">
        <v>9</v>
      </c>
      <c r="G210" s="91" t="s">
        <v>90</v>
      </c>
      <c r="H210" s="60" t="s">
        <v>91</v>
      </c>
      <c r="I210" s="61">
        <v>338524947</v>
      </c>
      <c r="J210" s="62">
        <f t="shared" ref="J210" si="303">IFERROR(I210/I212,"-")</f>
        <v>3.3203355421722883E-2</v>
      </c>
      <c r="K210" s="63">
        <f t="shared" ref="K210" si="304">IFERROR(I210/E202,"-")</f>
        <v>29844.392753239885</v>
      </c>
    </row>
    <row r="211" spans="2:11" ht="13.5" customHeight="1">
      <c r="B211" s="178"/>
      <c r="C211" s="178"/>
      <c r="D211" s="175"/>
      <c r="E211" s="173"/>
      <c r="F211" s="64">
        <v>10</v>
      </c>
      <c r="G211" s="91" t="s">
        <v>79</v>
      </c>
      <c r="H211" s="65" t="s">
        <v>80</v>
      </c>
      <c r="I211" s="66">
        <v>325379526</v>
      </c>
      <c r="J211" s="67">
        <f t="shared" ref="J211" si="305">IFERROR(I211/I212,"-")</f>
        <v>3.1914020353512443E-2</v>
      </c>
      <c r="K211" s="68">
        <f t="shared" ref="K211" si="306">IFERROR(I211/E202,"-")</f>
        <v>28685.491139910078</v>
      </c>
    </row>
    <row r="212" spans="2:11" ht="13.5" customHeight="1">
      <c r="B212" s="178"/>
      <c r="C212" s="178"/>
      <c r="D212" s="147"/>
      <c r="E212" s="174"/>
      <c r="F212" s="69" t="s">
        <v>152</v>
      </c>
      <c r="G212" s="94"/>
      <c r="H212" s="70"/>
      <c r="I212" s="71">
        <v>10195504120</v>
      </c>
      <c r="J212" s="72" t="s">
        <v>92</v>
      </c>
      <c r="K212" s="34">
        <f>IFERROR(I212/E202,"-")</f>
        <v>898836.64991624793</v>
      </c>
    </row>
    <row r="213" spans="2:11" ht="13.5" customHeight="1">
      <c r="B213" s="178"/>
      <c r="C213" s="178"/>
      <c r="D213" s="146" t="s">
        <v>156</v>
      </c>
      <c r="E213" s="172">
        <v>11957</v>
      </c>
      <c r="F213" s="54">
        <v>1</v>
      </c>
      <c r="G213" s="91" t="s">
        <v>69</v>
      </c>
      <c r="H213" s="55" t="s">
        <v>70</v>
      </c>
      <c r="I213" s="56">
        <v>702820554</v>
      </c>
      <c r="J213" s="57">
        <f>IFERROR(I213/I223,"-")</f>
        <v>6.8703417875235928E-2</v>
      </c>
      <c r="K213" s="58">
        <f>IFERROR(I213/E213,"-")</f>
        <v>58779.004265283933</v>
      </c>
    </row>
    <row r="214" spans="2:11" ht="13.5" customHeight="1">
      <c r="B214" s="178"/>
      <c r="C214" s="178"/>
      <c r="D214" s="175"/>
      <c r="E214" s="173"/>
      <c r="F214" s="59">
        <v>2</v>
      </c>
      <c r="G214" s="91" t="s">
        <v>75</v>
      </c>
      <c r="H214" s="60" t="s">
        <v>76</v>
      </c>
      <c r="I214" s="61">
        <v>507968085</v>
      </c>
      <c r="J214" s="62">
        <f t="shared" ref="J214" si="307">IFERROR(I214/I223,"-")</f>
        <v>4.9655838054842041E-2</v>
      </c>
      <c r="K214" s="63">
        <f t="shared" ref="K214" si="308">IFERROR(I214/E213,"-")</f>
        <v>42482.90415656101</v>
      </c>
    </row>
    <row r="215" spans="2:11" ht="13.5" customHeight="1">
      <c r="B215" s="178"/>
      <c r="C215" s="178"/>
      <c r="D215" s="175"/>
      <c r="E215" s="173"/>
      <c r="F215" s="59">
        <v>3</v>
      </c>
      <c r="G215" s="91" t="s">
        <v>77</v>
      </c>
      <c r="H215" s="60" t="s">
        <v>78</v>
      </c>
      <c r="I215" s="61">
        <v>485848585</v>
      </c>
      <c r="J215" s="62">
        <f t="shared" ref="J215" si="309">IFERROR(I215/I223,"-")</f>
        <v>4.749357167967385E-2</v>
      </c>
      <c r="K215" s="63">
        <f t="shared" ref="K215" si="310">IFERROR(I215/E213,"-")</f>
        <v>40632.983607928407</v>
      </c>
    </row>
    <row r="216" spans="2:11" ht="13.5" customHeight="1">
      <c r="B216" s="178"/>
      <c r="C216" s="178"/>
      <c r="D216" s="175"/>
      <c r="E216" s="173"/>
      <c r="F216" s="59">
        <v>4</v>
      </c>
      <c r="G216" s="91" t="s">
        <v>73</v>
      </c>
      <c r="H216" s="60" t="s">
        <v>74</v>
      </c>
      <c r="I216" s="61">
        <v>473377201</v>
      </c>
      <c r="J216" s="62">
        <f t="shared" ref="J216" si="311">IFERROR(I216/I223,"-")</f>
        <v>4.6274445828049238E-2</v>
      </c>
      <c r="K216" s="63">
        <f t="shared" ref="K216" si="312">IFERROR(I216/E213,"-")</f>
        <v>39589.964121435143</v>
      </c>
    </row>
    <row r="217" spans="2:11" ht="13.5" customHeight="1">
      <c r="B217" s="178"/>
      <c r="C217" s="178"/>
      <c r="D217" s="175"/>
      <c r="E217" s="173"/>
      <c r="F217" s="59">
        <v>5</v>
      </c>
      <c r="G217" s="91" t="s">
        <v>85</v>
      </c>
      <c r="H217" s="60" t="s">
        <v>86</v>
      </c>
      <c r="I217" s="61">
        <v>470355189</v>
      </c>
      <c r="J217" s="62">
        <f t="shared" ref="J217" si="313">IFERROR(I217/I223,"-")</f>
        <v>4.5979032507994316E-2</v>
      </c>
      <c r="K217" s="63">
        <f t="shared" ref="K217" si="314">IFERROR(I217/E213,"-")</f>
        <v>39337.224136489087</v>
      </c>
    </row>
    <row r="218" spans="2:11" ht="13.5" customHeight="1">
      <c r="B218" s="178"/>
      <c r="C218" s="178"/>
      <c r="D218" s="175"/>
      <c r="E218" s="173"/>
      <c r="F218" s="59">
        <v>6</v>
      </c>
      <c r="G218" s="91" t="s">
        <v>71</v>
      </c>
      <c r="H218" s="60" t="s">
        <v>72</v>
      </c>
      <c r="I218" s="61">
        <v>419740234</v>
      </c>
      <c r="J218" s="62">
        <f t="shared" ref="J218" si="315">IFERROR(I218/I223,"-")</f>
        <v>4.1031225583011782E-2</v>
      </c>
      <c r="K218" s="63">
        <f t="shared" ref="K218" si="316">IFERROR(I218/E213,"-")</f>
        <v>35104.142677929245</v>
      </c>
    </row>
    <row r="219" spans="2:11" ht="13.5" customHeight="1">
      <c r="B219" s="178"/>
      <c r="C219" s="178"/>
      <c r="D219" s="175"/>
      <c r="E219" s="173"/>
      <c r="F219" s="59">
        <v>7</v>
      </c>
      <c r="G219" s="91" t="s">
        <v>83</v>
      </c>
      <c r="H219" s="60" t="s">
        <v>84</v>
      </c>
      <c r="I219" s="61">
        <v>343404293</v>
      </c>
      <c r="J219" s="62">
        <f t="shared" ref="J219" si="317">IFERROR(I219/I223,"-")</f>
        <v>3.3569093145971021E-2</v>
      </c>
      <c r="K219" s="63">
        <f t="shared" ref="K219" si="318">IFERROR(I219/E213,"-")</f>
        <v>28719.93752613532</v>
      </c>
    </row>
    <row r="220" spans="2:11" ht="13.5" customHeight="1">
      <c r="B220" s="178"/>
      <c r="C220" s="178"/>
      <c r="D220" s="175"/>
      <c r="E220" s="173"/>
      <c r="F220" s="59">
        <v>8</v>
      </c>
      <c r="G220" s="91" t="s">
        <v>90</v>
      </c>
      <c r="H220" s="60" t="s">
        <v>91</v>
      </c>
      <c r="I220" s="61">
        <v>340816040</v>
      </c>
      <c r="J220" s="62">
        <f t="shared" ref="J220" si="319">IFERROR(I220/I223,"-")</f>
        <v>3.3316081439904964E-2</v>
      </c>
      <c r="K220" s="63">
        <f t="shared" ref="K220" si="320">IFERROR(I220/E213,"-")</f>
        <v>28503.47411558083</v>
      </c>
    </row>
    <row r="221" spans="2:11" ht="13.5" customHeight="1">
      <c r="B221" s="178"/>
      <c r="C221" s="178"/>
      <c r="D221" s="175"/>
      <c r="E221" s="173"/>
      <c r="F221" s="59">
        <v>9</v>
      </c>
      <c r="G221" s="91" t="s">
        <v>81</v>
      </c>
      <c r="H221" s="60" t="s">
        <v>82</v>
      </c>
      <c r="I221" s="61">
        <v>309334797</v>
      </c>
      <c r="J221" s="62">
        <f t="shared" ref="J221" si="321">IFERROR(I221/I223,"-")</f>
        <v>3.0238668605645645E-2</v>
      </c>
      <c r="K221" s="63">
        <f t="shared" ref="K221" si="322">IFERROR(I221/E213,"-")</f>
        <v>25870.602743162999</v>
      </c>
    </row>
    <row r="222" spans="2:11" ht="13.5" customHeight="1">
      <c r="B222" s="178"/>
      <c r="C222" s="178"/>
      <c r="D222" s="175"/>
      <c r="E222" s="173"/>
      <c r="F222" s="64">
        <v>10</v>
      </c>
      <c r="G222" s="91" t="s">
        <v>97</v>
      </c>
      <c r="H222" s="65" t="s">
        <v>98</v>
      </c>
      <c r="I222" s="66">
        <v>293545485</v>
      </c>
      <c r="J222" s="67">
        <f t="shared" ref="J222" si="323">IFERROR(I222/I223,"-")</f>
        <v>2.8695202504484242E-2</v>
      </c>
      <c r="K222" s="68">
        <f t="shared" ref="K222" si="324">IFERROR(I222/E213,"-")</f>
        <v>24550.09492347579</v>
      </c>
    </row>
    <row r="223" spans="2:11" ht="13.5" customHeight="1">
      <c r="B223" s="178"/>
      <c r="C223" s="178"/>
      <c r="D223" s="147"/>
      <c r="E223" s="174"/>
      <c r="F223" s="69" t="s">
        <v>158</v>
      </c>
      <c r="G223" s="94"/>
      <c r="H223" s="70"/>
      <c r="I223" s="71">
        <v>10229775690</v>
      </c>
      <c r="J223" s="72" t="s">
        <v>92</v>
      </c>
      <c r="K223" s="34">
        <f>IFERROR(I223/E213,"-")</f>
        <v>855547.01764656685</v>
      </c>
    </row>
    <row r="224" spans="2:11" ht="13.5" customHeight="1">
      <c r="B224" s="178">
        <v>5</v>
      </c>
      <c r="C224" s="178" t="s">
        <v>113</v>
      </c>
      <c r="D224" s="146" t="s">
        <v>54</v>
      </c>
      <c r="E224" s="172">
        <v>12654</v>
      </c>
      <c r="F224" s="54">
        <v>1</v>
      </c>
      <c r="G224" s="90" t="s">
        <v>69</v>
      </c>
      <c r="H224" s="55" t="s">
        <v>70</v>
      </c>
      <c r="I224" s="56">
        <v>670351242</v>
      </c>
      <c r="J224" s="57">
        <f t="shared" ref="J224" si="325">IFERROR(I224/I234,"-")</f>
        <v>5.8982195771284343E-2</v>
      </c>
      <c r="K224" s="58">
        <f>IFERROR(I224/E224,"-")</f>
        <v>52975.441915599811</v>
      </c>
    </row>
    <row r="225" spans="2:11" ht="13.5" customHeight="1">
      <c r="B225" s="178"/>
      <c r="C225" s="178"/>
      <c r="D225" s="175"/>
      <c r="E225" s="173"/>
      <c r="F225" s="59">
        <v>2</v>
      </c>
      <c r="G225" s="91">
        <v>1901</v>
      </c>
      <c r="H225" s="60" t="s">
        <v>76</v>
      </c>
      <c r="I225" s="61">
        <v>568049294</v>
      </c>
      <c r="J225" s="62">
        <f t="shared" ref="J225" si="326">IFERROR(I225/I234,"-")</f>
        <v>4.9980954113676215E-2</v>
      </c>
      <c r="K225" s="63">
        <f>IFERROR(I225/E224,"-")</f>
        <v>44890.887782519363</v>
      </c>
    </row>
    <row r="226" spans="2:11" ht="13.5" customHeight="1">
      <c r="B226" s="178"/>
      <c r="C226" s="178"/>
      <c r="D226" s="175"/>
      <c r="E226" s="173"/>
      <c r="F226" s="59">
        <v>3</v>
      </c>
      <c r="G226" s="91">
        <v>1402</v>
      </c>
      <c r="H226" s="60" t="s">
        <v>72</v>
      </c>
      <c r="I226" s="61">
        <v>522967244</v>
      </c>
      <c r="J226" s="62">
        <f t="shared" ref="J226" si="327">IFERROR(I226/I234,"-")</f>
        <v>4.6014319710288576E-2</v>
      </c>
      <c r="K226" s="63">
        <f>IFERROR(I226/E224,"-")</f>
        <v>41328.215900110634</v>
      </c>
    </row>
    <row r="227" spans="2:11" ht="13.5" customHeight="1">
      <c r="B227" s="178"/>
      <c r="C227" s="178"/>
      <c r="D227" s="175"/>
      <c r="E227" s="173"/>
      <c r="F227" s="59">
        <v>4</v>
      </c>
      <c r="G227" s="91">
        <v>1310</v>
      </c>
      <c r="H227" s="60" t="s">
        <v>86</v>
      </c>
      <c r="I227" s="61">
        <v>480447308</v>
      </c>
      <c r="J227" s="62">
        <f t="shared" ref="J227" si="328">IFERROR(I227/I234,"-")</f>
        <v>4.2273118035399342E-2</v>
      </c>
      <c r="K227" s="63">
        <f>IFERROR(I227/E224,"-")</f>
        <v>37968.018650229176</v>
      </c>
    </row>
    <row r="228" spans="2:11" ht="13.5" customHeight="1">
      <c r="B228" s="178"/>
      <c r="C228" s="178"/>
      <c r="D228" s="175"/>
      <c r="E228" s="173"/>
      <c r="F228" s="59">
        <v>5</v>
      </c>
      <c r="G228" s="92" t="s">
        <v>79</v>
      </c>
      <c r="H228" s="60" t="s">
        <v>80</v>
      </c>
      <c r="I228" s="61">
        <v>438676759</v>
      </c>
      <c r="J228" s="62">
        <f t="shared" ref="J228" si="329">IFERROR(I228/I234,"-")</f>
        <v>3.8597852675643321E-2</v>
      </c>
      <c r="K228" s="63">
        <f>IFERROR(I228/E224,"-")</f>
        <v>34667.042753279595</v>
      </c>
    </row>
    <row r="229" spans="2:11" ht="13.5" customHeight="1">
      <c r="B229" s="178"/>
      <c r="C229" s="178"/>
      <c r="D229" s="175"/>
      <c r="E229" s="173"/>
      <c r="F229" s="59">
        <v>6</v>
      </c>
      <c r="G229" s="92">
        <v>1113</v>
      </c>
      <c r="H229" s="60" t="s">
        <v>74</v>
      </c>
      <c r="I229" s="61">
        <v>435992660</v>
      </c>
      <c r="J229" s="62">
        <f t="shared" ref="J229" si="330">IFERROR(I229/I234,"-")</f>
        <v>3.836168685276041E-2</v>
      </c>
      <c r="K229" s="63">
        <f>IFERROR(I229/E224,"-")</f>
        <v>34454.928085980719</v>
      </c>
    </row>
    <row r="230" spans="2:11" ht="13.5" customHeight="1">
      <c r="B230" s="178"/>
      <c r="C230" s="178"/>
      <c r="D230" s="175"/>
      <c r="E230" s="173"/>
      <c r="F230" s="59">
        <v>7</v>
      </c>
      <c r="G230" s="91" t="s">
        <v>99</v>
      </c>
      <c r="H230" s="60" t="s">
        <v>100</v>
      </c>
      <c r="I230" s="61">
        <v>425516792</v>
      </c>
      <c r="J230" s="62">
        <f t="shared" ref="J230" si="331">IFERROR(I230/I234,"-")</f>
        <v>3.7439946638769532E-2</v>
      </c>
      <c r="K230" s="63">
        <f>IFERROR(I230/E224,"-")</f>
        <v>33627.058005373794</v>
      </c>
    </row>
    <row r="231" spans="2:11" ht="13.5" customHeight="1">
      <c r="B231" s="178"/>
      <c r="C231" s="178"/>
      <c r="D231" s="175"/>
      <c r="E231" s="173"/>
      <c r="F231" s="59">
        <v>8</v>
      </c>
      <c r="G231" s="92" t="s">
        <v>77</v>
      </c>
      <c r="H231" s="60" t="s">
        <v>78</v>
      </c>
      <c r="I231" s="61">
        <v>414919562</v>
      </c>
      <c r="J231" s="62">
        <f t="shared" ref="J231" si="332">IFERROR(I231/I234,"-")</f>
        <v>3.6507528146296105E-2</v>
      </c>
      <c r="K231" s="63">
        <f>IFERROR(I231/E224,"-")</f>
        <v>32789.597123439227</v>
      </c>
    </row>
    <row r="232" spans="2:11" ht="13.5" customHeight="1">
      <c r="B232" s="178"/>
      <c r="C232" s="178"/>
      <c r="D232" s="175"/>
      <c r="E232" s="173"/>
      <c r="F232" s="59">
        <v>9</v>
      </c>
      <c r="G232" s="92" t="s">
        <v>83</v>
      </c>
      <c r="H232" s="60" t="s">
        <v>84</v>
      </c>
      <c r="I232" s="61">
        <v>405711015</v>
      </c>
      <c r="J232" s="62">
        <f t="shared" ref="J232" si="333">IFERROR(I232/I234,"-")</f>
        <v>3.5697295707101083E-2</v>
      </c>
      <c r="K232" s="63">
        <f>IFERROR(I232/E224,"-")</f>
        <v>32061.878852536749</v>
      </c>
    </row>
    <row r="233" spans="2:11" ht="13.5" customHeight="1">
      <c r="B233" s="178"/>
      <c r="C233" s="178"/>
      <c r="D233" s="175"/>
      <c r="E233" s="173"/>
      <c r="F233" s="64">
        <v>10</v>
      </c>
      <c r="G233" s="93" t="s">
        <v>81</v>
      </c>
      <c r="H233" s="65" t="s">
        <v>82</v>
      </c>
      <c r="I233" s="66">
        <v>341362003</v>
      </c>
      <c r="J233" s="67">
        <f t="shared" ref="J233" si="334">IFERROR(I233/I234,"-")</f>
        <v>3.0035419088287083E-2</v>
      </c>
      <c r="K233" s="68">
        <f>IFERROR(I233/E224,"-")</f>
        <v>26976.608424213686</v>
      </c>
    </row>
    <row r="234" spans="2:11" ht="13.5" customHeight="1">
      <c r="B234" s="178"/>
      <c r="C234" s="178"/>
      <c r="D234" s="147"/>
      <c r="E234" s="174"/>
      <c r="F234" s="69" t="s">
        <v>152</v>
      </c>
      <c r="G234" s="94"/>
      <c r="H234" s="70"/>
      <c r="I234" s="71">
        <v>11365315130</v>
      </c>
      <c r="J234" s="72" t="s">
        <v>92</v>
      </c>
      <c r="K234" s="34">
        <f>IFERROR(I234/E224,"-")</f>
        <v>898159.88067014387</v>
      </c>
    </row>
    <row r="235" spans="2:11" ht="13.5" customHeight="1">
      <c r="B235" s="178"/>
      <c r="C235" s="178"/>
      <c r="D235" s="146" t="s">
        <v>55</v>
      </c>
      <c r="E235" s="172">
        <v>12853</v>
      </c>
      <c r="F235" s="54">
        <v>1</v>
      </c>
      <c r="G235" s="90" t="s">
        <v>69</v>
      </c>
      <c r="H235" s="55" t="s">
        <v>70</v>
      </c>
      <c r="I235" s="56">
        <v>761944220</v>
      </c>
      <c r="J235" s="57">
        <f t="shared" ref="J235" si="335">IFERROR(I235/I245,"-")</f>
        <v>6.6050918450254445E-2</v>
      </c>
      <c r="K235" s="58">
        <f>IFERROR(I235/E235,"-")</f>
        <v>59281.4300163386</v>
      </c>
    </row>
    <row r="236" spans="2:11" ht="13.5" customHeight="1">
      <c r="B236" s="178"/>
      <c r="C236" s="178"/>
      <c r="D236" s="175"/>
      <c r="E236" s="173"/>
      <c r="F236" s="59">
        <v>2</v>
      </c>
      <c r="G236" s="91" t="s">
        <v>75</v>
      </c>
      <c r="H236" s="60" t="s">
        <v>76</v>
      </c>
      <c r="I236" s="61">
        <v>588547799</v>
      </c>
      <c r="J236" s="62">
        <f t="shared" ref="J236" si="336">IFERROR(I236/I245,"-")</f>
        <v>5.1019643768445075E-2</v>
      </c>
      <c r="K236" s="63">
        <f t="shared" ref="K236" si="337">IFERROR(I236/E235,"-")</f>
        <v>45790.694701626082</v>
      </c>
    </row>
    <row r="237" spans="2:11" ht="13.5" customHeight="1">
      <c r="B237" s="178"/>
      <c r="C237" s="178"/>
      <c r="D237" s="175"/>
      <c r="E237" s="173"/>
      <c r="F237" s="59">
        <v>3</v>
      </c>
      <c r="G237" s="91" t="s">
        <v>85</v>
      </c>
      <c r="H237" s="60" t="s">
        <v>86</v>
      </c>
      <c r="I237" s="61">
        <v>557554504</v>
      </c>
      <c r="J237" s="62">
        <f t="shared" ref="J237" si="338">IFERROR(I237/I245,"-")</f>
        <v>4.8332917434922032E-2</v>
      </c>
      <c r="K237" s="63">
        <f t="shared" ref="K237" si="339">IFERROR(I237/E235,"-")</f>
        <v>43379.32809460826</v>
      </c>
    </row>
    <row r="238" spans="2:11" ht="13.5" customHeight="1">
      <c r="B238" s="178"/>
      <c r="C238" s="178"/>
      <c r="D238" s="175"/>
      <c r="E238" s="173"/>
      <c r="F238" s="59">
        <v>4</v>
      </c>
      <c r="G238" s="92" t="s">
        <v>71</v>
      </c>
      <c r="H238" s="60" t="s">
        <v>72</v>
      </c>
      <c r="I238" s="61">
        <v>543089347</v>
      </c>
      <c r="J238" s="62">
        <f t="shared" ref="J238" si="340">IFERROR(I238/I245,"-")</f>
        <v>4.7078971436910352E-2</v>
      </c>
      <c r="K238" s="63">
        <f t="shared" ref="K238" si="341">IFERROR(I238/E235,"-")</f>
        <v>42253.897689255427</v>
      </c>
    </row>
    <row r="239" spans="2:11" ht="13.5" customHeight="1">
      <c r="B239" s="178"/>
      <c r="C239" s="178"/>
      <c r="D239" s="175"/>
      <c r="E239" s="173"/>
      <c r="F239" s="59">
        <v>5</v>
      </c>
      <c r="G239" s="91" t="s">
        <v>73</v>
      </c>
      <c r="H239" s="60" t="s">
        <v>74</v>
      </c>
      <c r="I239" s="61">
        <v>452828418</v>
      </c>
      <c r="J239" s="62">
        <f t="shared" ref="J239" si="342">IFERROR(I239/I245,"-")</f>
        <v>3.9254491502377607E-2</v>
      </c>
      <c r="K239" s="63">
        <f t="shared" ref="K239" si="343">IFERROR(I239/E235,"-")</f>
        <v>35231.340387458178</v>
      </c>
    </row>
    <row r="240" spans="2:11" ht="13.5" customHeight="1">
      <c r="B240" s="178"/>
      <c r="C240" s="178"/>
      <c r="D240" s="175"/>
      <c r="E240" s="173"/>
      <c r="F240" s="59">
        <v>6</v>
      </c>
      <c r="G240" s="91" t="s">
        <v>77</v>
      </c>
      <c r="H240" s="60" t="s">
        <v>78</v>
      </c>
      <c r="I240" s="61">
        <v>452764209</v>
      </c>
      <c r="J240" s="62">
        <f t="shared" ref="J240" si="344">IFERROR(I240/I245,"-")</f>
        <v>3.9248925394896966E-2</v>
      </c>
      <c r="K240" s="63">
        <f t="shared" ref="K240" si="345">IFERROR(I240/E235,"-")</f>
        <v>35226.344744417649</v>
      </c>
    </row>
    <row r="241" spans="2:11" ht="13.5" customHeight="1">
      <c r="B241" s="178"/>
      <c r="C241" s="178"/>
      <c r="D241" s="175"/>
      <c r="E241" s="173"/>
      <c r="F241" s="59">
        <v>7</v>
      </c>
      <c r="G241" s="92" t="s">
        <v>79</v>
      </c>
      <c r="H241" s="60" t="s">
        <v>80</v>
      </c>
      <c r="I241" s="61">
        <v>414742705</v>
      </c>
      <c r="J241" s="62">
        <f t="shared" ref="J241" si="346">IFERROR(I241/I245,"-")</f>
        <v>3.5952942310912124E-2</v>
      </c>
      <c r="K241" s="63">
        <f t="shared" ref="K241" si="347">IFERROR(I241/E235,"-")</f>
        <v>32268.163463782774</v>
      </c>
    </row>
    <row r="242" spans="2:11" ht="13.5" customHeight="1">
      <c r="B242" s="178"/>
      <c r="C242" s="178"/>
      <c r="D242" s="175"/>
      <c r="E242" s="173"/>
      <c r="F242" s="59">
        <v>8</v>
      </c>
      <c r="G242" s="92" t="s">
        <v>99</v>
      </c>
      <c r="H242" s="60" t="s">
        <v>100</v>
      </c>
      <c r="I242" s="61">
        <v>414499166</v>
      </c>
      <c r="J242" s="62">
        <f t="shared" ref="J242" si="348">IFERROR(I242/I245,"-")</f>
        <v>3.5931830562563334E-2</v>
      </c>
      <c r="K242" s="63">
        <f t="shared" ref="K242" si="349">IFERROR(I242/E235,"-")</f>
        <v>32249.21543608496</v>
      </c>
    </row>
    <row r="243" spans="2:11" ht="13.5" customHeight="1">
      <c r="B243" s="178"/>
      <c r="C243" s="178"/>
      <c r="D243" s="175"/>
      <c r="E243" s="173"/>
      <c r="F243" s="59">
        <v>9</v>
      </c>
      <c r="G243" s="92" t="s">
        <v>83</v>
      </c>
      <c r="H243" s="60" t="s">
        <v>84</v>
      </c>
      <c r="I243" s="61">
        <v>369452349</v>
      </c>
      <c r="J243" s="62">
        <f t="shared" ref="J243" si="350">IFERROR(I243/I245,"-")</f>
        <v>3.2026841774656346E-2</v>
      </c>
      <c r="K243" s="63">
        <f t="shared" ref="K243" si="351">IFERROR(I243/E235,"-")</f>
        <v>28744.444798879638</v>
      </c>
    </row>
    <row r="244" spans="2:11" ht="13.5" customHeight="1">
      <c r="B244" s="178"/>
      <c r="C244" s="178"/>
      <c r="D244" s="175"/>
      <c r="E244" s="173"/>
      <c r="F244" s="64">
        <v>10</v>
      </c>
      <c r="G244" s="93" t="s">
        <v>81</v>
      </c>
      <c r="H244" s="65" t="s">
        <v>82</v>
      </c>
      <c r="I244" s="66">
        <v>344892354</v>
      </c>
      <c r="J244" s="67">
        <f t="shared" ref="J244" si="352">IFERROR(I244/I245,"-")</f>
        <v>2.9897801112226154E-2</v>
      </c>
      <c r="K244" s="68">
        <f t="shared" ref="K244" si="353">IFERROR(I244/E235,"-")</f>
        <v>26833.607251225396</v>
      </c>
    </row>
    <row r="245" spans="2:11" ht="13.5" customHeight="1">
      <c r="B245" s="178"/>
      <c r="C245" s="178"/>
      <c r="D245" s="147"/>
      <c r="E245" s="174"/>
      <c r="F245" s="69" t="s">
        <v>152</v>
      </c>
      <c r="G245" s="94"/>
      <c r="H245" s="70"/>
      <c r="I245" s="71">
        <v>11535709690</v>
      </c>
      <c r="J245" s="72" t="s">
        <v>92</v>
      </c>
      <c r="K245" s="34">
        <f t="shared" ref="K245" si="354">IFERROR(I245/E235,"-")</f>
        <v>897511.06278689799</v>
      </c>
    </row>
    <row r="246" spans="2:11" ht="13.5" customHeight="1">
      <c r="B246" s="178"/>
      <c r="C246" s="178"/>
      <c r="D246" s="146" t="s">
        <v>56</v>
      </c>
      <c r="E246" s="172">
        <v>13161</v>
      </c>
      <c r="F246" s="54">
        <v>1</v>
      </c>
      <c r="G246" s="90" t="s">
        <v>69</v>
      </c>
      <c r="H246" s="55" t="s">
        <v>70</v>
      </c>
      <c r="I246" s="56">
        <v>794033498</v>
      </c>
      <c r="J246" s="57">
        <f t="shared" ref="J246" si="355">IFERROR(I246/I256,"-")</f>
        <v>6.6857844079493203E-2</v>
      </c>
      <c r="K246" s="58">
        <f>IFERROR(I246/E246,"-")</f>
        <v>60332.307423448066</v>
      </c>
    </row>
    <row r="247" spans="2:11" ht="13.5" customHeight="1">
      <c r="B247" s="178"/>
      <c r="C247" s="178"/>
      <c r="D247" s="175"/>
      <c r="E247" s="173"/>
      <c r="F247" s="59">
        <v>2</v>
      </c>
      <c r="G247" s="91" t="s">
        <v>75</v>
      </c>
      <c r="H247" s="60" t="s">
        <v>76</v>
      </c>
      <c r="I247" s="61">
        <v>643966547</v>
      </c>
      <c r="J247" s="62">
        <f t="shared" ref="J247" si="356">IFERROR(I247/I256,"-")</f>
        <v>5.4222164556256072E-2</v>
      </c>
      <c r="K247" s="63">
        <f t="shared" ref="K247" si="357">IFERROR(I247/E246,"-")</f>
        <v>48929.910113213278</v>
      </c>
    </row>
    <row r="248" spans="2:11" ht="13.5" customHeight="1">
      <c r="B248" s="178"/>
      <c r="C248" s="178"/>
      <c r="D248" s="175"/>
      <c r="E248" s="173"/>
      <c r="F248" s="59">
        <v>3</v>
      </c>
      <c r="G248" s="91" t="s">
        <v>85</v>
      </c>
      <c r="H248" s="60" t="s">
        <v>86</v>
      </c>
      <c r="I248" s="61">
        <v>570266725</v>
      </c>
      <c r="J248" s="62">
        <f t="shared" ref="J248" si="358">IFERROR(I248/I256,"-")</f>
        <v>4.8016618794807099E-2</v>
      </c>
      <c r="K248" s="63">
        <f t="shared" ref="K248" si="359">IFERROR(I248/E246,"-")</f>
        <v>43330.045209330601</v>
      </c>
    </row>
    <row r="249" spans="2:11" ht="13.5" customHeight="1">
      <c r="B249" s="178"/>
      <c r="C249" s="178"/>
      <c r="D249" s="175"/>
      <c r="E249" s="173"/>
      <c r="F249" s="59">
        <v>4</v>
      </c>
      <c r="G249" s="92" t="s">
        <v>71</v>
      </c>
      <c r="H249" s="60" t="s">
        <v>72</v>
      </c>
      <c r="I249" s="61">
        <v>541598775</v>
      </c>
      <c r="J249" s="62">
        <f t="shared" ref="J249" si="360">IFERROR(I249/I256,"-")</f>
        <v>4.5602769333787631E-2</v>
      </c>
      <c r="K249" s="63">
        <f t="shared" ref="K249" si="361">IFERROR(I249/E246,"-")</f>
        <v>41151.795076361981</v>
      </c>
    </row>
    <row r="250" spans="2:11" ht="13.5" customHeight="1">
      <c r="B250" s="178"/>
      <c r="C250" s="178"/>
      <c r="D250" s="175"/>
      <c r="E250" s="173"/>
      <c r="F250" s="59">
        <v>5</v>
      </c>
      <c r="G250" s="91" t="s">
        <v>73</v>
      </c>
      <c r="H250" s="60" t="s">
        <v>74</v>
      </c>
      <c r="I250" s="61">
        <v>487437675</v>
      </c>
      <c r="J250" s="62">
        <f t="shared" ref="J250" si="362">IFERROR(I250/I256,"-")</f>
        <v>4.104238946556469E-2</v>
      </c>
      <c r="K250" s="63">
        <f t="shared" ref="K250" si="363">IFERROR(I250/E246,"-")</f>
        <v>37036.522680647366</v>
      </c>
    </row>
    <row r="251" spans="2:11" ht="13.5" customHeight="1">
      <c r="B251" s="178"/>
      <c r="C251" s="178"/>
      <c r="D251" s="175"/>
      <c r="E251" s="173"/>
      <c r="F251" s="59">
        <v>6</v>
      </c>
      <c r="G251" s="92" t="s">
        <v>77</v>
      </c>
      <c r="H251" s="60" t="s">
        <v>78</v>
      </c>
      <c r="I251" s="61">
        <v>442677653</v>
      </c>
      <c r="J251" s="62">
        <f t="shared" ref="J251" si="364">IFERROR(I251/I256,"-")</f>
        <v>3.7273583011670365E-2</v>
      </c>
      <c r="K251" s="63">
        <f t="shared" ref="K251" si="365">IFERROR(I251/E246,"-")</f>
        <v>33635.563634982143</v>
      </c>
    </row>
    <row r="252" spans="2:11" ht="13.5" customHeight="1">
      <c r="B252" s="178"/>
      <c r="C252" s="178"/>
      <c r="D252" s="175"/>
      <c r="E252" s="173"/>
      <c r="F252" s="59">
        <v>7</v>
      </c>
      <c r="G252" s="92" t="s">
        <v>99</v>
      </c>
      <c r="H252" s="60" t="s">
        <v>100</v>
      </c>
      <c r="I252" s="61">
        <v>428593319</v>
      </c>
      <c r="J252" s="62">
        <f t="shared" ref="J252" si="366">IFERROR(I252/I256,"-")</f>
        <v>3.6087678123643205E-2</v>
      </c>
      <c r="K252" s="63">
        <f t="shared" ref="K252" si="367">IFERROR(I252/E246,"-")</f>
        <v>32565.406807993313</v>
      </c>
    </row>
    <row r="253" spans="2:11" ht="13.5" customHeight="1">
      <c r="B253" s="178"/>
      <c r="C253" s="178"/>
      <c r="D253" s="175"/>
      <c r="E253" s="173"/>
      <c r="F253" s="59">
        <v>8</v>
      </c>
      <c r="G253" s="92" t="s">
        <v>79</v>
      </c>
      <c r="H253" s="60" t="s">
        <v>80</v>
      </c>
      <c r="I253" s="61">
        <v>393185046</v>
      </c>
      <c r="J253" s="62">
        <f t="shared" ref="J253" si="368">IFERROR(I253/I256,"-")</f>
        <v>3.3106291568389679E-2</v>
      </c>
      <c r="K253" s="63">
        <f t="shared" ref="K253" si="369">IFERROR(I253/E246,"-")</f>
        <v>29875.012992933669</v>
      </c>
    </row>
    <row r="254" spans="2:11" ht="13.5" customHeight="1">
      <c r="B254" s="178"/>
      <c r="C254" s="178"/>
      <c r="D254" s="175"/>
      <c r="E254" s="173"/>
      <c r="F254" s="59">
        <v>9</v>
      </c>
      <c r="G254" s="91" t="s">
        <v>97</v>
      </c>
      <c r="H254" s="60" t="s">
        <v>98</v>
      </c>
      <c r="I254" s="61">
        <v>379823728</v>
      </c>
      <c r="J254" s="62">
        <f t="shared" ref="J254" si="370">IFERROR(I254/I256,"-")</f>
        <v>3.1981264831116525E-2</v>
      </c>
      <c r="K254" s="63">
        <f t="shared" ref="K254" si="371">IFERROR(I254/E246,"-")</f>
        <v>28859.792416989589</v>
      </c>
    </row>
    <row r="255" spans="2:11" ht="13.5" customHeight="1">
      <c r="B255" s="178"/>
      <c r="C255" s="178"/>
      <c r="D255" s="175"/>
      <c r="E255" s="173"/>
      <c r="F255" s="64">
        <v>10</v>
      </c>
      <c r="G255" s="93" t="s">
        <v>83</v>
      </c>
      <c r="H255" s="65" t="s">
        <v>84</v>
      </c>
      <c r="I255" s="66">
        <v>379069593</v>
      </c>
      <c r="J255" s="67">
        <f t="shared" ref="J255" si="372">IFERROR(I255/I256,"-")</f>
        <v>3.1917766451801444E-2</v>
      </c>
      <c r="K255" s="68">
        <f t="shared" ref="K255" si="373">IFERROR(I255/E246,"-")</f>
        <v>28802.491679963528</v>
      </c>
    </row>
    <row r="256" spans="2:11" ht="13.5" customHeight="1">
      <c r="B256" s="178"/>
      <c r="C256" s="178"/>
      <c r="D256" s="147"/>
      <c r="E256" s="174"/>
      <c r="F256" s="69" t="s">
        <v>152</v>
      </c>
      <c r="G256" s="94"/>
      <c r="H256" s="70"/>
      <c r="I256" s="71">
        <v>11876444850</v>
      </c>
      <c r="J256" s="72" t="s">
        <v>92</v>
      </c>
      <c r="K256" s="34">
        <f>IFERROR(I256/E246,"-")</f>
        <v>902396.842945065</v>
      </c>
    </row>
    <row r="257" spans="2:11" ht="13.5" customHeight="1">
      <c r="B257" s="178"/>
      <c r="C257" s="178"/>
      <c r="D257" s="146" t="s">
        <v>153</v>
      </c>
      <c r="E257" s="172">
        <v>13721</v>
      </c>
      <c r="F257" s="54">
        <v>1</v>
      </c>
      <c r="G257" s="91" t="s">
        <v>69</v>
      </c>
      <c r="H257" s="55" t="s">
        <v>70</v>
      </c>
      <c r="I257" s="56">
        <v>873328761</v>
      </c>
      <c r="J257" s="57">
        <f t="shared" ref="J257" si="374">IFERROR(I257/I267,"-")</f>
        <v>7.0461007226040567E-2</v>
      </c>
      <c r="K257" s="58">
        <f>IFERROR(I257/E257,"-")</f>
        <v>63649.060636979812</v>
      </c>
    </row>
    <row r="258" spans="2:11" ht="13.5" customHeight="1">
      <c r="B258" s="178"/>
      <c r="C258" s="178"/>
      <c r="D258" s="175"/>
      <c r="E258" s="173"/>
      <c r="F258" s="59">
        <v>2</v>
      </c>
      <c r="G258" s="91" t="s">
        <v>75</v>
      </c>
      <c r="H258" s="60" t="s">
        <v>76</v>
      </c>
      <c r="I258" s="61">
        <v>652911737</v>
      </c>
      <c r="J258" s="62">
        <f t="shared" ref="J258" si="375">IFERROR(I258/I267,"-")</f>
        <v>5.267754902065306E-2</v>
      </c>
      <c r="K258" s="63">
        <f t="shared" ref="K258" si="376">IFERROR(I258/E257,"-")</f>
        <v>47584.850739742003</v>
      </c>
    </row>
    <row r="259" spans="2:11" ht="13.5" customHeight="1">
      <c r="B259" s="178"/>
      <c r="C259" s="178"/>
      <c r="D259" s="175"/>
      <c r="E259" s="173"/>
      <c r="F259" s="59">
        <v>3</v>
      </c>
      <c r="G259" s="91" t="s">
        <v>85</v>
      </c>
      <c r="H259" s="60" t="s">
        <v>86</v>
      </c>
      <c r="I259" s="61">
        <v>634876889</v>
      </c>
      <c r="J259" s="62">
        <f t="shared" ref="J259" si="377">IFERROR(I259/I267,"-")</f>
        <v>5.1222480079841495E-2</v>
      </c>
      <c r="K259" s="63">
        <f t="shared" ref="K259" si="378">IFERROR(I259/E257,"-")</f>
        <v>46270.453246847894</v>
      </c>
    </row>
    <row r="260" spans="2:11" ht="13.5" customHeight="1">
      <c r="B260" s="178"/>
      <c r="C260" s="178"/>
      <c r="D260" s="175"/>
      <c r="E260" s="173"/>
      <c r="F260" s="59">
        <v>4</v>
      </c>
      <c r="G260" s="91" t="s">
        <v>71</v>
      </c>
      <c r="H260" s="60" t="s">
        <v>72</v>
      </c>
      <c r="I260" s="61">
        <v>562139547</v>
      </c>
      <c r="J260" s="62">
        <f t="shared" ref="J260" si="379">IFERROR(I260/I267,"-")</f>
        <v>4.5353961133555491E-2</v>
      </c>
      <c r="K260" s="63">
        <f t="shared" ref="K260" si="380">IFERROR(I260/E257,"-")</f>
        <v>40969.284090080895</v>
      </c>
    </row>
    <row r="261" spans="2:11" ht="13.5" customHeight="1">
      <c r="B261" s="178"/>
      <c r="C261" s="178"/>
      <c r="D261" s="175"/>
      <c r="E261" s="173"/>
      <c r="F261" s="59">
        <v>5</v>
      </c>
      <c r="G261" s="91" t="s">
        <v>99</v>
      </c>
      <c r="H261" s="60" t="s">
        <v>100</v>
      </c>
      <c r="I261" s="61">
        <v>481095857</v>
      </c>
      <c r="J261" s="62">
        <f t="shared" ref="J261" si="381">IFERROR(I261/I267,"-")</f>
        <v>3.8815278014753457E-2</v>
      </c>
      <c r="K261" s="63">
        <f t="shared" ref="K261" si="382">IFERROR(I261/E257,"-")</f>
        <v>35062.740106406236</v>
      </c>
    </row>
    <row r="262" spans="2:11" ht="13.5" customHeight="1">
      <c r="B262" s="178"/>
      <c r="C262" s="178"/>
      <c r="D262" s="175"/>
      <c r="E262" s="173"/>
      <c r="F262" s="59">
        <v>6</v>
      </c>
      <c r="G262" s="91" t="s">
        <v>73</v>
      </c>
      <c r="H262" s="60" t="s">
        <v>74</v>
      </c>
      <c r="I262" s="61">
        <v>476809164</v>
      </c>
      <c r="J262" s="62">
        <f t="shared" ref="J262" si="383">IFERROR(I262/I267,"-")</f>
        <v>3.8469423486725593E-2</v>
      </c>
      <c r="K262" s="63">
        <f t="shared" ref="K262" si="384">IFERROR(I262/E257,"-")</f>
        <v>34750.321696669336</v>
      </c>
    </row>
    <row r="263" spans="2:11" ht="13.5" customHeight="1">
      <c r="B263" s="178"/>
      <c r="C263" s="178"/>
      <c r="D263" s="175"/>
      <c r="E263" s="173"/>
      <c r="F263" s="59">
        <v>7</v>
      </c>
      <c r="G263" s="91" t="s">
        <v>77</v>
      </c>
      <c r="H263" s="60" t="s">
        <v>78</v>
      </c>
      <c r="I263" s="61">
        <v>469450162</v>
      </c>
      <c r="J263" s="62">
        <f t="shared" ref="J263" si="385">IFERROR(I263/I267,"-")</f>
        <v>3.7875692103706997E-2</v>
      </c>
      <c r="K263" s="63">
        <f t="shared" ref="K263" si="386">IFERROR(I263/E257,"-")</f>
        <v>34213.990379709932</v>
      </c>
    </row>
    <row r="264" spans="2:11" ht="13.5" customHeight="1">
      <c r="B264" s="178"/>
      <c r="C264" s="178"/>
      <c r="D264" s="175"/>
      <c r="E264" s="173"/>
      <c r="F264" s="59">
        <v>8</v>
      </c>
      <c r="G264" s="91" t="s">
        <v>155</v>
      </c>
      <c r="H264" s="60" t="s">
        <v>154</v>
      </c>
      <c r="I264" s="61">
        <v>451103495</v>
      </c>
      <c r="J264" s="62">
        <f t="shared" ref="J264" si="387">IFERROR(I264/I267,"-")</f>
        <v>3.6395465305060708E-2</v>
      </c>
      <c r="K264" s="63">
        <f t="shared" ref="K264" si="388">IFERROR(I264/E257,"-")</f>
        <v>32876.867210844692</v>
      </c>
    </row>
    <row r="265" spans="2:11" ht="13.5" customHeight="1">
      <c r="B265" s="178"/>
      <c r="C265" s="178"/>
      <c r="D265" s="175"/>
      <c r="E265" s="173"/>
      <c r="F265" s="59">
        <v>9</v>
      </c>
      <c r="G265" s="91" t="s">
        <v>79</v>
      </c>
      <c r="H265" s="60" t="s">
        <v>80</v>
      </c>
      <c r="I265" s="61">
        <v>385758511</v>
      </c>
      <c r="J265" s="62">
        <f t="shared" ref="J265" si="389">IFERROR(I265/I267,"-")</f>
        <v>3.112336893606284E-2</v>
      </c>
      <c r="K265" s="63">
        <f t="shared" ref="K265" si="390">IFERROR(I265/E257,"-")</f>
        <v>28114.460389184464</v>
      </c>
    </row>
    <row r="266" spans="2:11" ht="13.5" customHeight="1">
      <c r="B266" s="178"/>
      <c r="C266" s="178"/>
      <c r="D266" s="175"/>
      <c r="E266" s="173"/>
      <c r="F266" s="64">
        <v>10</v>
      </c>
      <c r="G266" s="91" t="s">
        <v>97</v>
      </c>
      <c r="H266" s="65" t="s">
        <v>98</v>
      </c>
      <c r="I266" s="66">
        <v>369327474</v>
      </c>
      <c r="J266" s="67">
        <f t="shared" ref="J266" si="391">IFERROR(I266/I267,"-")</f>
        <v>2.9797697014457204E-2</v>
      </c>
      <c r="K266" s="68">
        <f t="shared" ref="K266" si="392">IFERROR(I266/E257,"-")</f>
        <v>26916.950222287007</v>
      </c>
    </row>
    <row r="267" spans="2:11" ht="13.5" customHeight="1">
      <c r="B267" s="178"/>
      <c r="C267" s="178"/>
      <c r="D267" s="147"/>
      <c r="E267" s="174"/>
      <c r="F267" s="69" t="s">
        <v>152</v>
      </c>
      <c r="G267" s="94"/>
      <c r="H267" s="70"/>
      <c r="I267" s="71">
        <v>12394497260</v>
      </c>
      <c r="J267" s="72" t="s">
        <v>92</v>
      </c>
      <c r="K267" s="34">
        <f>IFERROR(I267/E257,"-")</f>
        <v>903323.17323810223</v>
      </c>
    </row>
    <row r="268" spans="2:11" ht="13.5" customHeight="1">
      <c r="B268" s="178"/>
      <c r="C268" s="178"/>
      <c r="D268" s="146" t="s">
        <v>156</v>
      </c>
      <c r="E268" s="172">
        <v>14344</v>
      </c>
      <c r="F268" s="54">
        <v>1</v>
      </c>
      <c r="G268" s="91" t="s">
        <v>69</v>
      </c>
      <c r="H268" s="55" t="s">
        <v>70</v>
      </c>
      <c r="I268" s="56">
        <v>872947540</v>
      </c>
      <c r="J268" s="57">
        <f>IFERROR(I268/I278,"-")</f>
        <v>6.6783112660215416E-2</v>
      </c>
      <c r="K268" s="58">
        <f>IFERROR(I268/E268,"-")</f>
        <v>60858.02704963748</v>
      </c>
    </row>
    <row r="269" spans="2:11" ht="13.5" customHeight="1">
      <c r="B269" s="178"/>
      <c r="C269" s="178"/>
      <c r="D269" s="175"/>
      <c r="E269" s="173"/>
      <c r="F269" s="59">
        <v>2</v>
      </c>
      <c r="G269" s="91" t="s">
        <v>75</v>
      </c>
      <c r="H269" s="60" t="s">
        <v>76</v>
      </c>
      <c r="I269" s="61">
        <v>720292691</v>
      </c>
      <c r="J269" s="62">
        <f t="shared" ref="J269" si="393">IFERROR(I269/I278,"-")</f>
        <v>5.510455752173004E-2</v>
      </c>
      <c r="K269" s="63">
        <f t="shared" ref="K269" si="394">IFERROR(I269/E268,"-")</f>
        <v>50215.608686558837</v>
      </c>
    </row>
    <row r="270" spans="2:11" ht="13.5" customHeight="1">
      <c r="B270" s="178"/>
      <c r="C270" s="178"/>
      <c r="D270" s="175"/>
      <c r="E270" s="173"/>
      <c r="F270" s="59">
        <v>3</v>
      </c>
      <c r="G270" s="91" t="s">
        <v>85</v>
      </c>
      <c r="H270" s="60" t="s">
        <v>86</v>
      </c>
      <c r="I270" s="61">
        <v>671069980</v>
      </c>
      <c r="J270" s="62">
        <f t="shared" ref="J270" si="395">IFERROR(I270/I278,"-")</f>
        <v>5.1338872066961215E-2</v>
      </c>
      <c r="K270" s="63">
        <f t="shared" ref="K270" si="396">IFERROR(I270/E268,"-")</f>
        <v>46784.019799219182</v>
      </c>
    </row>
    <row r="271" spans="2:11" ht="13.5" customHeight="1">
      <c r="B271" s="178"/>
      <c r="C271" s="178"/>
      <c r="D271" s="175"/>
      <c r="E271" s="173"/>
      <c r="F271" s="59">
        <v>4</v>
      </c>
      <c r="G271" s="91" t="s">
        <v>71</v>
      </c>
      <c r="H271" s="60" t="s">
        <v>72</v>
      </c>
      <c r="I271" s="61">
        <v>600361822</v>
      </c>
      <c r="J271" s="62">
        <f t="shared" ref="J271" si="397">IFERROR(I271/I278,"-")</f>
        <v>4.5929485287876742E-2</v>
      </c>
      <c r="K271" s="63">
        <f t="shared" ref="K271" si="398">IFERROR(I271/E268,"-")</f>
        <v>41854.560931399887</v>
      </c>
    </row>
    <row r="272" spans="2:11" ht="13.5" customHeight="1">
      <c r="B272" s="178"/>
      <c r="C272" s="178"/>
      <c r="D272" s="175"/>
      <c r="E272" s="173"/>
      <c r="F272" s="59">
        <v>5</v>
      </c>
      <c r="G272" s="91" t="s">
        <v>77</v>
      </c>
      <c r="H272" s="60" t="s">
        <v>78</v>
      </c>
      <c r="I272" s="61">
        <v>551266567</v>
      </c>
      <c r="J272" s="62">
        <f t="shared" ref="J272" si="399">IFERROR(I272/I278,"-")</f>
        <v>4.2173550600499078E-2</v>
      </c>
      <c r="K272" s="63">
        <f t="shared" ref="K272" si="400">IFERROR(I272/E268,"-")</f>
        <v>38431.857710540993</v>
      </c>
    </row>
    <row r="273" spans="2:11" ht="13.5" customHeight="1">
      <c r="B273" s="178"/>
      <c r="C273" s="178"/>
      <c r="D273" s="175"/>
      <c r="E273" s="173"/>
      <c r="F273" s="59">
        <v>6</v>
      </c>
      <c r="G273" s="91" t="s">
        <v>73</v>
      </c>
      <c r="H273" s="60" t="s">
        <v>74</v>
      </c>
      <c r="I273" s="61">
        <v>541501246</v>
      </c>
      <c r="J273" s="62">
        <f t="shared" ref="J273" si="401">IFERROR(I273/I278,"-")</f>
        <v>4.1426474169644859E-2</v>
      </c>
      <c r="K273" s="63">
        <f t="shared" ref="K273" si="402">IFERROR(I273/E268,"-")</f>
        <v>37751.062883435581</v>
      </c>
    </row>
    <row r="274" spans="2:11" ht="13.5" customHeight="1">
      <c r="B274" s="178"/>
      <c r="C274" s="178"/>
      <c r="D274" s="175"/>
      <c r="E274" s="173"/>
      <c r="F274" s="59">
        <v>7</v>
      </c>
      <c r="G274" s="91" t="s">
        <v>99</v>
      </c>
      <c r="H274" s="60" t="s">
        <v>100</v>
      </c>
      <c r="I274" s="61">
        <v>404408137</v>
      </c>
      <c r="J274" s="62">
        <f t="shared" ref="J274" si="403">IFERROR(I274/I278,"-")</f>
        <v>3.0938438951301508E-2</v>
      </c>
      <c r="K274" s="63">
        <f t="shared" ref="K274" si="404">IFERROR(I274/E268,"-")</f>
        <v>28193.539947016176</v>
      </c>
    </row>
    <row r="275" spans="2:11" ht="13.5" customHeight="1">
      <c r="B275" s="178"/>
      <c r="C275" s="178"/>
      <c r="D275" s="175"/>
      <c r="E275" s="173"/>
      <c r="F275" s="59">
        <v>8</v>
      </c>
      <c r="G275" s="91" t="s">
        <v>97</v>
      </c>
      <c r="H275" s="60" t="s">
        <v>98</v>
      </c>
      <c r="I275" s="61">
        <v>393217993</v>
      </c>
      <c r="J275" s="62">
        <f t="shared" ref="J275" si="405">IFERROR(I275/I278,"-")</f>
        <v>3.0082359275040511E-2</v>
      </c>
      <c r="K275" s="63">
        <f t="shared" ref="K275" si="406">IFERROR(I275/E268,"-")</f>
        <v>27413.4127858338</v>
      </c>
    </row>
    <row r="276" spans="2:11" ht="13.5" customHeight="1">
      <c r="B276" s="178"/>
      <c r="C276" s="178"/>
      <c r="D276" s="175"/>
      <c r="E276" s="173"/>
      <c r="F276" s="59">
        <v>9</v>
      </c>
      <c r="G276" s="91" t="s">
        <v>81</v>
      </c>
      <c r="H276" s="60" t="s">
        <v>82</v>
      </c>
      <c r="I276" s="61">
        <v>390243117</v>
      </c>
      <c r="J276" s="62">
        <f t="shared" ref="J276" si="407">IFERROR(I276/I278,"-")</f>
        <v>2.9854772312531665E-2</v>
      </c>
      <c r="K276" s="63">
        <f t="shared" ref="K276" si="408">IFERROR(I276/E268,"-")</f>
        <v>27206.01763803681</v>
      </c>
    </row>
    <row r="277" spans="2:11" ht="13.5" customHeight="1">
      <c r="B277" s="178"/>
      <c r="C277" s="178"/>
      <c r="D277" s="175"/>
      <c r="E277" s="173"/>
      <c r="F277" s="64">
        <v>10</v>
      </c>
      <c r="G277" s="91" t="s">
        <v>83</v>
      </c>
      <c r="H277" s="65" t="s">
        <v>84</v>
      </c>
      <c r="I277" s="66">
        <v>367882548</v>
      </c>
      <c r="J277" s="67">
        <f t="shared" ref="J277" si="409">IFERROR(I277/I278,"-")</f>
        <v>2.8144121522824965E-2</v>
      </c>
      <c r="K277" s="68">
        <f t="shared" ref="K277" si="410">IFERROR(I277/E268,"-")</f>
        <v>25647.138036809814</v>
      </c>
    </row>
    <row r="278" spans="2:11" ht="13.5" customHeight="1">
      <c r="B278" s="178"/>
      <c r="C278" s="178"/>
      <c r="D278" s="147"/>
      <c r="E278" s="174"/>
      <c r="F278" s="69" t="s">
        <v>158</v>
      </c>
      <c r="G278" s="94"/>
      <c r="H278" s="70"/>
      <c r="I278" s="71">
        <v>13071381450</v>
      </c>
      <c r="J278" s="72" t="s">
        <v>92</v>
      </c>
      <c r="K278" s="34">
        <f>IFERROR(I278/E268,"-")</f>
        <v>911278.68446737307</v>
      </c>
    </row>
    <row r="279" spans="2:11" ht="13.5" customHeight="1">
      <c r="B279" s="186">
        <v>6</v>
      </c>
      <c r="C279" s="186" t="s">
        <v>114</v>
      </c>
      <c r="D279" s="146" t="s">
        <v>54</v>
      </c>
      <c r="E279" s="172">
        <v>36315</v>
      </c>
      <c r="F279" s="54">
        <v>1</v>
      </c>
      <c r="G279" s="90" t="s">
        <v>69</v>
      </c>
      <c r="H279" s="55" t="s">
        <v>70</v>
      </c>
      <c r="I279" s="56">
        <v>2102322020</v>
      </c>
      <c r="J279" s="57">
        <f t="shared" ref="J279" si="411">IFERROR(I279/I289,"-")</f>
        <v>6.519556940364038E-2</v>
      </c>
      <c r="K279" s="58">
        <f>IFERROR(I279/E279,"-")</f>
        <v>57891.285143879941</v>
      </c>
    </row>
    <row r="280" spans="2:11" ht="13.5" customHeight="1">
      <c r="B280" s="186"/>
      <c r="C280" s="186"/>
      <c r="D280" s="175"/>
      <c r="E280" s="173"/>
      <c r="F280" s="59">
        <v>2</v>
      </c>
      <c r="G280" s="91">
        <v>1901</v>
      </c>
      <c r="H280" s="60" t="s">
        <v>76</v>
      </c>
      <c r="I280" s="61">
        <v>1561525591</v>
      </c>
      <c r="J280" s="62">
        <f t="shared" ref="J280" si="412">IFERROR(I280/I289,"-")</f>
        <v>4.8424812695250688E-2</v>
      </c>
      <c r="K280" s="63">
        <f>IFERROR(I280/E279,"-")</f>
        <v>42999.465537656615</v>
      </c>
    </row>
    <row r="281" spans="2:11" ht="13.5" customHeight="1">
      <c r="B281" s="186"/>
      <c r="C281" s="186"/>
      <c r="D281" s="175"/>
      <c r="E281" s="173"/>
      <c r="F281" s="59">
        <v>3</v>
      </c>
      <c r="G281" s="91">
        <v>1113</v>
      </c>
      <c r="H281" s="60" t="s">
        <v>74</v>
      </c>
      <c r="I281" s="61">
        <v>1423964779</v>
      </c>
      <c r="J281" s="62">
        <f t="shared" ref="J281" si="413">IFERROR(I281/I289,"-")</f>
        <v>4.4158884174002017E-2</v>
      </c>
      <c r="K281" s="63">
        <f>IFERROR(I281/E279,"-")</f>
        <v>39211.476772683462</v>
      </c>
    </row>
    <row r="282" spans="2:11" ht="13.5" customHeight="1">
      <c r="B282" s="186"/>
      <c r="C282" s="186"/>
      <c r="D282" s="175"/>
      <c r="E282" s="173"/>
      <c r="F282" s="59">
        <v>4</v>
      </c>
      <c r="G282" s="92" t="s">
        <v>77</v>
      </c>
      <c r="H282" s="60" t="s">
        <v>78</v>
      </c>
      <c r="I282" s="61">
        <v>1423446121</v>
      </c>
      <c r="J282" s="62">
        <f t="shared" ref="J282" si="414">IFERROR(I282/I289,"-")</f>
        <v>4.4142799956972428E-2</v>
      </c>
      <c r="K282" s="63">
        <f>IFERROR(I282/E279,"-")</f>
        <v>39197.194575244386</v>
      </c>
    </row>
    <row r="283" spans="2:11" ht="13.5" customHeight="1">
      <c r="B283" s="186"/>
      <c r="C283" s="186"/>
      <c r="D283" s="175"/>
      <c r="E283" s="173"/>
      <c r="F283" s="59">
        <v>5</v>
      </c>
      <c r="G283" s="91">
        <v>1402</v>
      </c>
      <c r="H283" s="60" t="s">
        <v>72</v>
      </c>
      <c r="I283" s="61">
        <v>1323317807</v>
      </c>
      <c r="J283" s="62">
        <f t="shared" ref="J283" si="415">IFERROR(I283/I289,"-")</f>
        <v>4.1037698843748825E-2</v>
      </c>
      <c r="K283" s="63">
        <f>IFERROR(I283/E279,"-")</f>
        <v>36439.978163293403</v>
      </c>
    </row>
    <row r="284" spans="2:11" ht="13.5" customHeight="1">
      <c r="B284" s="186"/>
      <c r="C284" s="186"/>
      <c r="D284" s="175"/>
      <c r="E284" s="173"/>
      <c r="F284" s="59">
        <v>6</v>
      </c>
      <c r="G284" s="92" t="s">
        <v>81</v>
      </c>
      <c r="H284" s="60" t="s">
        <v>82</v>
      </c>
      <c r="I284" s="61">
        <v>1119911707</v>
      </c>
      <c r="J284" s="62">
        <f t="shared" ref="J284" si="416">IFERROR(I284/I289,"-")</f>
        <v>3.4729827650127491E-2</v>
      </c>
      <c r="K284" s="63">
        <f>IFERROR(I284/E279,"-")</f>
        <v>30838.818862728898</v>
      </c>
    </row>
    <row r="285" spans="2:11" ht="13.5" customHeight="1">
      <c r="B285" s="186"/>
      <c r="C285" s="186"/>
      <c r="D285" s="175"/>
      <c r="E285" s="173"/>
      <c r="F285" s="59">
        <v>7</v>
      </c>
      <c r="G285" s="91" t="s">
        <v>79</v>
      </c>
      <c r="H285" s="60" t="s">
        <v>80</v>
      </c>
      <c r="I285" s="61">
        <v>1042421449</v>
      </c>
      <c r="J285" s="62">
        <f t="shared" ref="J285" si="417">IFERROR(I285/I289,"-")</f>
        <v>3.2326760258222897E-2</v>
      </c>
      <c r="K285" s="63">
        <f>IFERROR(I285/E279,"-")</f>
        <v>28704.982761944098</v>
      </c>
    </row>
    <row r="286" spans="2:11" ht="13.5" customHeight="1">
      <c r="B286" s="186"/>
      <c r="C286" s="186"/>
      <c r="D286" s="175"/>
      <c r="E286" s="173"/>
      <c r="F286" s="59">
        <v>8</v>
      </c>
      <c r="G286" s="92">
        <v>1309</v>
      </c>
      <c r="H286" s="60" t="s">
        <v>88</v>
      </c>
      <c r="I286" s="61">
        <v>997713169</v>
      </c>
      <c r="J286" s="62">
        <f t="shared" ref="J286" si="418">IFERROR(I286/I289,"-")</f>
        <v>3.0940301978317045E-2</v>
      </c>
      <c r="K286" s="63">
        <f>IFERROR(I286/E279,"-")</f>
        <v>27473.858433154342</v>
      </c>
    </row>
    <row r="287" spans="2:11" ht="13.5" customHeight="1">
      <c r="B287" s="186"/>
      <c r="C287" s="186"/>
      <c r="D287" s="175"/>
      <c r="E287" s="173"/>
      <c r="F287" s="59">
        <v>9</v>
      </c>
      <c r="G287" s="92" t="s">
        <v>83</v>
      </c>
      <c r="H287" s="60" t="s">
        <v>84</v>
      </c>
      <c r="I287" s="61">
        <v>992893613</v>
      </c>
      <c r="J287" s="62">
        <f t="shared" ref="J287" si="419">IFERROR(I287/I289,"-")</f>
        <v>3.0790841669808871E-2</v>
      </c>
      <c r="K287" s="63">
        <f>IFERROR(I287/E279,"-")</f>
        <v>27341.143136444996</v>
      </c>
    </row>
    <row r="288" spans="2:11" ht="13.5" customHeight="1">
      <c r="B288" s="186"/>
      <c r="C288" s="186"/>
      <c r="D288" s="175"/>
      <c r="E288" s="173"/>
      <c r="F288" s="64">
        <v>10</v>
      </c>
      <c r="G288" s="93">
        <v>1011</v>
      </c>
      <c r="H288" s="65" t="s">
        <v>91</v>
      </c>
      <c r="I288" s="66">
        <v>932520842</v>
      </c>
      <c r="J288" s="67">
        <f t="shared" ref="J288" si="420">IFERROR(I288/I289,"-")</f>
        <v>2.8918608422772534E-2</v>
      </c>
      <c r="K288" s="68">
        <f>IFERROR(I288/E279,"-")</f>
        <v>25678.668373950157</v>
      </c>
    </row>
    <row r="289" spans="2:11" ht="13.5" customHeight="1">
      <c r="B289" s="186"/>
      <c r="C289" s="186"/>
      <c r="D289" s="147"/>
      <c r="E289" s="174"/>
      <c r="F289" s="69" t="s">
        <v>152</v>
      </c>
      <c r="G289" s="94"/>
      <c r="H289" s="70"/>
      <c r="I289" s="71">
        <v>32246394030</v>
      </c>
      <c r="J289" s="72" t="s">
        <v>92</v>
      </c>
      <c r="K289" s="34">
        <f>IFERROR(I289/E279,"-")</f>
        <v>887963.48698884761</v>
      </c>
    </row>
    <row r="290" spans="2:11" ht="13.5" customHeight="1">
      <c r="B290" s="186"/>
      <c r="C290" s="186"/>
      <c r="D290" s="146" t="s">
        <v>55</v>
      </c>
      <c r="E290" s="172">
        <v>37162</v>
      </c>
      <c r="F290" s="54">
        <v>1</v>
      </c>
      <c r="G290" s="90" t="s">
        <v>69</v>
      </c>
      <c r="H290" s="55" t="s">
        <v>70</v>
      </c>
      <c r="I290" s="56">
        <v>2103259613</v>
      </c>
      <c r="J290" s="57">
        <f t="shared" ref="J290" si="421">IFERROR(I290/I300,"-")</f>
        <v>6.6624925553618347E-2</v>
      </c>
      <c r="K290" s="58">
        <f>IFERROR(I290/E290,"-")</f>
        <v>56597.051100586621</v>
      </c>
    </row>
    <row r="291" spans="2:11" ht="13.5" customHeight="1">
      <c r="B291" s="186"/>
      <c r="C291" s="186"/>
      <c r="D291" s="175"/>
      <c r="E291" s="173"/>
      <c r="F291" s="59">
        <v>2</v>
      </c>
      <c r="G291" s="91" t="s">
        <v>75</v>
      </c>
      <c r="H291" s="60" t="s">
        <v>76</v>
      </c>
      <c r="I291" s="61">
        <v>1626391202</v>
      </c>
      <c r="J291" s="62">
        <f t="shared" ref="J291" si="422">IFERROR(I291/I300,"-")</f>
        <v>5.1519171520510658E-2</v>
      </c>
      <c r="K291" s="63">
        <f t="shared" ref="K291" si="423">IFERROR(I291/E290,"-")</f>
        <v>43764.899682471339</v>
      </c>
    </row>
    <row r="292" spans="2:11" ht="13.5" customHeight="1">
      <c r="B292" s="186"/>
      <c r="C292" s="186"/>
      <c r="D292" s="175"/>
      <c r="E292" s="173"/>
      <c r="F292" s="59">
        <v>3</v>
      </c>
      <c r="G292" s="91" t="s">
        <v>73</v>
      </c>
      <c r="H292" s="60" t="s">
        <v>74</v>
      </c>
      <c r="I292" s="61">
        <v>1410685855</v>
      </c>
      <c r="J292" s="62">
        <f t="shared" ref="J292" si="424">IFERROR(I292/I300,"-")</f>
        <v>4.4686276239031958E-2</v>
      </c>
      <c r="K292" s="63">
        <f t="shared" ref="K292" si="425">IFERROR(I292/E290,"-")</f>
        <v>37960.439561918087</v>
      </c>
    </row>
    <row r="293" spans="2:11" ht="13.5" customHeight="1">
      <c r="B293" s="186"/>
      <c r="C293" s="186"/>
      <c r="D293" s="175"/>
      <c r="E293" s="173"/>
      <c r="F293" s="59">
        <v>4</v>
      </c>
      <c r="G293" s="91" t="s">
        <v>77</v>
      </c>
      <c r="H293" s="60" t="s">
        <v>78</v>
      </c>
      <c r="I293" s="61">
        <v>1386731101</v>
      </c>
      <c r="J293" s="62">
        <f t="shared" ref="J293" si="426">IFERROR(I293/I300,"-")</f>
        <v>4.392746182922698E-2</v>
      </c>
      <c r="K293" s="63">
        <f t="shared" ref="K293" si="427">IFERROR(I293/E290,"-")</f>
        <v>37315.836096012055</v>
      </c>
    </row>
    <row r="294" spans="2:11" ht="13.5" customHeight="1">
      <c r="B294" s="186"/>
      <c r="C294" s="186"/>
      <c r="D294" s="175"/>
      <c r="E294" s="173"/>
      <c r="F294" s="59">
        <v>5</v>
      </c>
      <c r="G294" s="92" t="s">
        <v>71</v>
      </c>
      <c r="H294" s="60" t="s">
        <v>72</v>
      </c>
      <c r="I294" s="61">
        <v>1266803138</v>
      </c>
      <c r="J294" s="62">
        <f t="shared" ref="J294" si="428">IFERROR(I294/I300,"-")</f>
        <v>4.012850541068233E-2</v>
      </c>
      <c r="K294" s="63">
        <f t="shared" ref="K294" si="429">IFERROR(I294/E290,"-")</f>
        <v>34088.669554921697</v>
      </c>
    </row>
    <row r="295" spans="2:11" ht="13.5" customHeight="1">
      <c r="B295" s="186"/>
      <c r="C295" s="186"/>
      <c r="D295" s="175"/>
      <c r="E295" s="173"/>
      <c r="F295" s="59">
        <v>6</v>
      </c>
      <c r="G295" s="91" t="s">
        <v>81</v>
      </c>
      <c r="H295" s="60" t="s">
        <v>82</v>
      </c>
      <c r="I295" s="61">
        <v>1103193505</v>
      </c>
      <c r="J295" s="62">
        <f t="shared" ref="J295" si="430">IFERROR(I295/I300,"-")</f>
        <v>3.4945845338142906E-2</v>
      </c>
      <c r="K295" s="63">
        <f t="shared" ref="K295" si="431">IFERROR(I295/E290,"-")</f>
        <v>29686.063855551369</v>
      </c>
    </row>
    <row r="296" spans="2:11" ht="13.5" customHeight="1">
      <c r="B296" s="186"/>
      <c r="C296" s="186"/>
      <c r="D296" s="175"/>
      <c r="E296" s="173"/>
      <c r="F296" s="59">
        <v>7</v>
      </c>
      <c r="G296" s="92" t="s">
        <v>79</v>
      </c>
      <c r="H296" s="60" t="s">
        <v>80</v>
      </c>
      <c r="I296" s="61">
        <v>1013580690</v>
      </c>
      <c r="J296" s="62">
        <f t="shared" ref="J296" si="432">IFERROR(I296/I300,"-")</f>
        <v>3.21071814418162E-2</v>
      </c>
      <c r="K296" s="63">
        <f t="shared" ref="K296" si="433">IFERROR(I296/E290,"-")</f>
        <v>27274.65394758086</v>
      </c>
    </row>
    <row r="297" spans="2:11" ht="13.5" customHeight="1">
      <c r="B297" s="186"/>
      <c r="C297" s="186"/>
      <c r="D297" s="175"/>
      <c r="E297" s="173"/>
      <c r="F297" s="59">
        <v>8</v>
      </c>
      <c r="G297" s="92" t="s">
        <v>85</v>
      </c>
      <c r="H297" s="60" t="s">
        <v>86</v>
      </c>
      <c r="I297" s="61">
        <v>999689617</v>
      </c>
      <c r="J297" s="62">
        <f t="shared" ref="J297" si="434">IFERROR(I297/I300,"-")</f>
        <v>3.1667154115296678E-2</v>
      </c>
      <c r="K297" s="63">
        <f t="shared" ref="K297" si="435">IFERROR(I297/E290,"-")</f>
        <v>26900.85617028147</v>
      </c>
    </row>
    <row r="298" spans="2:11" ht="13.5" customHeight="1">
      <c r="B298" s="186"/>
      <c r="C298" s="186"/>
      <c r="D298" s="175"/>
      <c r="E298" s="173"/>
      <c r="F298" s="59">
        <v>9</v>
      </c>
      <c r="G298" s="91" t="s">
        <v>83</v>
      </c>
      <c r="H298" s="60" t="s">
        <v>84</v>
      </c>
      <c r="I298" s="61">
        <v>942857998</v>
      </c>
      <c r="J298" s="62">
        <f t="shared" ref="J298" si="436">IFERROR(I298/I300,"-")</f>
        <v>2.98668997094386E-2</v>
      </c>
      <c r="K298" s="63">
        <f t="shared" ref="K298" si="437">IFERROR(I298/E290,"-")</f>
        <v>25371.562294817286</v>
      </c>
    </row>
    <row r="299" spans="2:11" ht="13.5" customHeight="1">
      <c r="B299" s="186"/>
      <c r="C299" s="186"/>
      <c r="D299" s="175"/>
      <c r="E299" s="173"/>
      <c r="F299" s="64">
        <v>10</v>
      </c>
      <c r="G299" s="95" t="s">
        <v>97</v>
      </c>
      <c r="H299" s="65" t="s">
        <v>98</v>
      </c>
      <c r="I299" s="66">
        <v>936745173</v>
      </c>
      <c r="J299" s="67">
        <f t="shared" ref="J299" si="438">IFERROR(I299/I300,"-")</f>
        <v>2.9673263836800703E-2</v>
      </c>
      <c r="K299" s="68">
        <f t="shared" ref="K299" si="439">IFERROR(I299/E290,"-")</f>
        <v>25207.071013400786</v>
      </c>
    </row>
    <row r="300" spans="2:11" ht="13.5" customHeight="1">
      <c r="B300" s="186"/>
      <c r="C300" s="186"/>
      <c r="D300" s="147"/>
      <c r="E300" s="174"/>
      <c r="F300" s="69" t="s">
        <v>152</v>
      </c>
      <c r="G300" s="94"/>
      <c r="H300" s="70"/>
      <c r="I300" s="71">
        <v>31568659860</v>
      </c>
      <c r="J300" s="72" t="s">
        <v>92</v>
      </c>
      <c r="K300" s="34">
        <f t="shared" ref="K300" si="440">IFERROR(I300/E290,"-")</f>
        <v>849487.64490608685</v>
      </c>
    </row>
    <row r="301" spans="2:11" ht="13.5" customHeight="1">
      <c r="B301" s="186"/>
      <c r="C301" s="186"/>
      <c r="D301" s="146" t="s">
        <v>56</v>
      </c>
      <c r="E301" s="172">
        <v>38793</v>
      </c>
      <c r="F301" s="54">
        <v>1</v>
      </c>
      <c r="G301" s="90" t="s">
        <v>69</v>
      </c>
      <c r="H301" s="55" t="s">
        <v>70</v>
      </c>
      <c r="I301" s="56">
        <v>2327429209</v>
      </c>
      <c r="J301" s="57">
        <f t="shared" ref="J301" si="441">IFERROR(I301/I311,"-")</f>
        <v>7.0972110595172236E-2</v>
      </c>
      <c r="K301" s="58">
        <f>IFERROR(I301/E301,"-")</f>
        <v>59996.1129327456</v>
      </c>
    </row>
    <row r="302" spans="2:11" ht="13.5" customHeight="1">
      <c r="B302" s="186"/>
      <c r="C302" s="186"/>
      <c r="D302" s="175"/>
      <c r="E302" s="173"/>
      <c r="F302" s="59">
        <v>2</v>
      </c>
      <c r="G302" s="91" t="s">
        <v>75</v>
      </c>
      <c r="H302" s="60" t="s">
        <v>76</v>
      </c>
      <c r="I302" s="61">
        <v>1769293492</v>
      </c>
      <c r="J302" s="62">
        <f t="shared" ref="J302" si="442">IFERROR(I302/I311,"-")</f>
        <v>5.39524437108422E-2</v>
      </c>
      <c r="K302" s="63">
        <f t="shared" ref="K302" si="443">IFERROR(I302/E301,"-")</f>
        <v>45608.576083314001</v>
      </c>
    </row>
    <row r="303" spans="2:11" ht="13.5" customHeight="1">
      <c r="B303" s="186"/>
      <c r="C303" s="186"/>
      <c r="D303" s="175"/>
      <c r="E303" s="173"/>
      <c r="F303" s="59">
        <v>3</v>
      </c>
      <c r="G303" s="91" t="s">
        <v>73</v>
      </c>
      <c r="H303" s="60" t="s">
        <v>74</v>
      </c>
      <c r="I303" s="61">
        <v>1460735837</v>
      </c>
      <c r="J303" s="62">
        <f t="shared" ref="J303" si="444">IFERROR(I303/I311,"-")</f>
        <v>4.4543354948457847E-2</v>
      </c>
      <c r="K303" s="63">
        <f t="shared" ref="K303" si="445">IFERROR(I303/E301,"-")</f>
        <v>37654.624210553447</v>
      </c>
    </row>
    <row r="304" spans="2:11" ht="13.5" customHeight="1">
      <c r="B304" s="186"/>
      <c r="C304" s="186"/>
      <c r="D304" s="175"/>
      <c r="E304" s="173"/>
      <c r="F304" s="59">
        <v>4</v>
      </c>
      <c r="G304" s="91" t="s">
        <v>71</v>
      </c>
      <c r="H304" s="60" t="s">
        <v>72</v>
      </c>
      <c r="I304" s="61">
        <v>1362650100</v>
      </c>
      <c r="J304" s="62">
        <f t="shared" ref="J304" si="446">IFERROR(I304/I311,"-")</f>
        <v>4.1552350217893358E-2</v>
      </c>
      <c r="K304" s="63">
        <f t="shared" ref="K304" si="447">IFERROR(I304/E301,"-")</f>
        <v>35126.185136493696</v>
      </c>
    </row>
    <row r="305" spans="2:11" ht="13.5" customHeight="1">
      <c r="B305" s="186"/>
      <c r="C305" s="186"/>
      <c r="D305" s="175"/>
      <c r="E305" s="173"/>
      <c r="F305" s="59">
        <v>5</v>
      </c>
      <c r="G305" s="91" t="s">
        <v>77</v>
      </c>
      <c r="H305" s="60" t="s">
        <v>78</v>
      </c>
      <c r="I305" s="61">
        <v>1356852270</v>
      </c>
      <c r="J305" s="62">
        <f t="shared" ref="J305" si="448">IFERROR(I305/I311,"-")</f>
        <v>4.1375552474537371E-2</v>
      </c>
      <c r="K305" s="63">
        <f t="shared" ref="K305" si="449">IFERROR(I305/E301,"-")</f>
        <v>34976.729564612171</v>
      </c>
    </row>
    <row r="306" spans="2:11" ht="13.5" customHeight="1">
      <c r="B306" s="186"/>
      <c r="C306" s="186"/>
      <c r="D306" s="175"/>
      <c r="E306" s="173"/>
      <c r="F306" s="59">
        <v>6</v>
      </c>
      <c r="G306" s="92" t="s">
        <v>81</v>
      </c>
      <c r="H306" s="60" t="s">
        <v>82</v>
      </c>
      <c r="I306" s="61">
        <v>1107654607</v>
      </c>
      <c r="J306" s="62">
        <f t="shared" ref="J306" si="450">IFERROR(I306/I311,"-")</f>
        <v>3.3776574155410126E-2</v>
      </c>
      <c r="K306" s="63">
        <f t="shared" ref="K306" si="451">IFERROR(I306/E301,"-")</f>
        <v>28552.950454978993</v>
      </c>
    </row>
    <row r="307" spans="2:11" ht="13.5" customHeight="1">
      <c r="B307" s="186"/>
      <c r="C307" s="186"/>
      <c r="D307" s="175"/>
      <c r="E307" s="173"/>
      <c r="F307" s="59">
        <v>7</v>
      </c>
      <c r="G307" s="92" t="s">
        <v>90</v>
      </c>
      <c r="H307" s="60" t="s">
        <v>91</v>
      </c>
      <c r="I307" s="61">
        <v>1074235751</v>
      </c>
      <c r="J307" s="62">
        <f t="shared" ref="J307" si="452">IFERROR(I307/I311,"-")</f>
        <v>3.2757506965385819E-2</v>
      </c>
      <c r="K307" s="63">
        <f t="shared" ref="K307" si="453">IFERROR(I307/E301,"-")</f>
        <v>27691.484314180394</v>
      </c>
    </row>
    <row r="308" spans="2:11" ht="13.5" customHeight="1">
      <c r="B308" s="186"/>
      <c r="C308" s="186"/>
      <c r="D308" s="175"/>
      <c r="E308" s="173"/>
      <c r="F308" s="59">
        <v>8</v>
      </c>
      <c r="G308" s="92" t="s">
        <v>79</v>
      </c>
      <c r="H308" s="60" t="s">
        <v>80</v>
      </c>
      <c r="I308" s="61">
        <v>1020633147</v>
      </c>
      <c r="J308" s="62">
        <f t="shared" ref="J308" si="454">IFERROR(I308/I311,"-")</f>
        <v>3.1122961036097695E-2</v>
      </c>
      <c r="K308" s="63">
        <f t="shared" ref="K308" si="455">IFERROR(I308/E301,"-")</f>
        <v>26309.724615265641</v>
      </c>
    </row>
    <row r="309" spans="2:11" ht="13.5" customHeight="1">
      <c r="B309" s="186"/>
      <c r="C309" s="186"/>
      <c r="D309" s="175"/>
      <c r="E309" s="173"/>
      <c r="F309" s="59">
        <v>9</v>
      </c>
      <c r="G309" s="91" t="s">
        <v>83</v>
      </c>
      <c r="H309" s="60" t="s">
        <v>84</v>
      </c>
      <c r="I309" s="61">
        <v>982752664</v>
      </c>
      <c r="J309" s="62">
        <f t="shared" ref="J309" si="456">IFERROR(I309/I311,"-")</f>
        <v>2.9967841980927955E-2</v>
      </c>
      <c r="K309" s="63">
        <f t="shared" ref="K309" si="457">IFERROR(I309/E301,"-")</f>
        <v>25333.247338437348</v>
      </c>
    </row>
    <row r="310" spans="2:11" ht="13.5" customHeight="1">
      <c r="B310" s="186"/>
      <c r="C310" s="186"/>
      <c r="D310" s="175"/>
      <c r="E310" s="173"/>
      <c r="F310" s="64">
        <v>10</v>
      </c>
      <c r="G310" s="95" t="s">
        <v>87</v>
      </c>
      <c r="H310" s="65" t="s">
        <v>88</v>
      </c>
      <c r="I310" s="66">
        <v>933058512</v>
      </c>
      <c r="J310" s="67">
        <f t="shared" ref="J310" si="458">IFERROR(I310/I311,"-")</f>
        <v>2.8452479520905953E-2</v>
      </c>
      <c r="K310" s="68">
        <f t="shared" ref="K310" si="459">IFERROR(I310/E301,"-")</f>
        <v>24052.239115304306</v>
      </c>
    </row>
    <row r="311" spans="2:11" ht="13.5" customHeight="1">
      <c r="B311" s="186"/>
      <c r="C311" s="186"/>
      <c r="D311" s="147"/>
      <c r="E311" s="174"/>
      <c r="F311" s="69" t="s">
        <v>152</v>
      </c>
      <c r="G311" s="94"/>
      <c r="H311" s="70"/>
      <c r="I311" s="71">
        <v>32793574680</v>
      </c>
      <c r="J311" s="72" t="s">
        <v>92</v>
      </c>
      <c r="K311" s="34">
        <f>IFERROR(I311/E301,"-")</f>
        <v>845347.73490062635</v>
      </c>
    </row>
    <row r="312" spans="2:11" ht="13.5" customHeight="1">
      <c r="B312" s="186"/>
      <c r="C312" s="186"/>
      <c r="D312" s="146" t="s">
        <v>153</v>
      </c>
      <c r="E312" s="172">
        <v>41176</v>
      </c>
      <c r="F312" s="54">
        <v>1</v>
      </c>
      <c r="G312" s="91" t="s">
        <v>69</v>
      </c>
      <c r="H312" s="55" t="s">
        <v>70</v>
      </c>
      <c r="I312" s="56">
        <v>2352124749</v>
      </c>
      <c r="J312" s="57">
        <f t="shared" ref="J312" si="460">IFERROR(I312/I322,"-")</f>
        <v>6.8507006174733542E-2</v>
      </c>
      <c r="K312" s="58">
        <f>IFERROR(I312/E312,"-")</f>
        <v>57123.682460656695</v>
      </c>
    </row>
    <row r="313" spans="2:11" ht="13.5" customHeight="1">
      <c r="B313" s="186"/>
      <c r="C313" s="186"/>
      <c r="D313" s="175"/>
      <c r="E313" s="173"/>
      <c r="F313" s="59">
        <v>2</v>
      </c>
      <c r="G313" s="91" t="s">
        <v>75</v>
      </c>
      <c r="H313" s="60" t="s">
        <v>76</v>
      </c>
      <c r="I313" s="61">
        <v>1686463035</v>
      </c>
      <c r="J313" s="62">
        <f t="shared" ref="J313" si="461">IFERROR(I313/I322,"-")</f>
        <v>4.911922022899682E-2</v>
      </c>
      <c r="K313" s="63">
        <f t="shared" ref="K313" si="462">IFERROR(I313/E312,"-")</f>
        <v>40957.427506314358</v>
      </c>
    </row>
    <row r="314" spans="2:11" ht="13.5" customHeight="1">
      <c r="B314" s="186"/>
      <c r="C314" s="186"/>
      <c r="D314" s="175"/>
      <c r="E314" s="173"/>
      <c r="F314" s="59">
        <v>3</v>
      </c>
      <c r="G314" s="91" t="s">
        <v>77</v>
      </c>
      <c r="H314" s="60" t="s">
        <v>78</v>
      </c>
      <c r="I314" s="61">
        <v>1636970702</v>
      </c>
      <c r="J314" s="62">
        <f t="shared" ref="J314" si="463">IFERROR(I314/I322,"-")</f>
        <v>4.7677727143277428E-2</v>
      </c>
      <c r="K314" s="63">
        <f t="shared" ref="K314" si="464">IFERROR(I314/E312,"-")</f>
        <v>39755.457110938412</v>
      </c>
    </row>
    <row r="315" spans="2:11" ht="13.5" customHeight="1">
      <c r="B315" s="186"/>
      <c r="C315" s="186"/>
      <c r="D315" s="175"/>
      <c r="E315" s="173"/>
      <c r="F315" s="59">
        <v>4</v>
      </c>
      <c r="G315" s="91" t="s">
        <v>73</v>
      </c>
      <c r="H315" s="60" t="s">
        <v>74</v>
      </c>
      <c r="I315" s="61">
        <v>1564613459</v>
      </c>
      <c r="J315" s="62">
        <f t="shared" ref="J315" si="465">IFERROR(I315/I322,"-")</f>
        <v>4.5570280208290181E-2</v>
      </c>
      <c r="K315" s="63">
        <f t="shared" ref="K315" si="466">IFERROR(I315/E312,"-")</f>
        <v>37998.189697882262</v>
      </c>
    </row>
    <row r="316" spans="2:11" ht="13.5" customHeight="1">
      <c r="B316" s="186"/>
      <c r="C316" s="186"/>
      <c r="D316" s="175"/>
      <c r="E316" s="173"/>
      <c r="F316" s="59">
        <v>5</v>
      </c>
      <c r="G316" s="91" t="s">
        <v>71</v>
      </c>
      <c r="H316" s="60" t="s">
        <v>72</v>
      </c>
      <c r="I316" s="61">
        <v>1379667680</v>
      </c>
      <c r="J316" s="62">
        <f t="shared" ref="J316" si="467">IFERROR(I316/I322,"-")</f>
        <v>4.018362644796962E-2</v>
      </c>
      <c r="K316" s="63">
        <f t="shared" ref="K316" si="468">IFERROR(I316/E312,"-")</f>
        <v>33506.598018263066</v>
      </c>
    </row>
    <row r="317" spans="2:11" ht="13.5" customHeight="1">
      <c r="B317" s="186"/>
      <c r="C317" s="186"/>
      <c r="D317" s="175"/>
      <c r="E317" s="173"/>
      <c r="F317" s="59">
        <v>6</v>
      </c>
      <c r="G317" s="91" t="s">
        <v>155</v>
      </c>
      <c r="H317" s="60" t="s">
        <v>154</v>
      </c>
      <c r="I317" s="61">
        <v>1263972041</v>
      </c>
      <c r="J317" s="62">
        <f t="shared" ref="J317" si="469">IFERROR(I317/I322,"-")</f>
        <v>3.68139234342445E-2</v>
      </c>
      <c r="K317" s="63">
        <f t="shared" ref="K317" si="470">IFERROR(I317/E312,"-")</f>
        <v>30696.814673596269</v>
      </c>
    </row>
    <row r="318" spans="2:11" ht="13.5" customHeight="1">
      <c r="B318" s="186"/>
      <c r="C318" s="186"/>
      <c r="D318" s="175"/>
      <c r="E318" s="173"/>
      <c r="F318" s="59">
        <v>7</v>
      </c>
      <c r="G318" s="91" t="s">
        <v>81</v>
      </c>
      <c r="H318" s="60" t="s">
        <v>82</v>
      </c>
      <c r="I318" s="61">
        <v>1174482009</v>
      </c>
      <c r="J318" s="62">
        <f t="shared" ref="J318" si="471">IFERROR(I318/I322,"-")</f>
        <v>3.4207474019770395E-2</v>
      </c>
      <c r="K318" s="63">
        <f t="shared" ref="K318" si="472">IFERROR(I318/E312,"-")</f>
        <v>28523.460486691278</v>
      </c>
    </row>
    <row r="319" spans="2:11" ht="13.5" customHeight="1">
      <c r="B319" s="186"/>
      <c r="C319" s="186"/>
      <c r="D319" s="175"/>
      <c r="E319" s="173"/>
      <c r="F319" s="59">
        <v>8</v>
      </c>
      <c r="G319" s="91" t="s">
        <v>90</v>
      </c>
      <c r="H319" s="60" t="s">
        <v>91</v>
      </c>
      <c r="I319" s="61">
        <v>1129378809</v>
      </c>
      <c r="J319" s="62">
        <f t="shared" ref="J319" si="473">IFERROR(I319/I322,"-")</f>
        <v>3.2893816994472774E-2</v>
      </c>
      <c r="K319" s="63">
        <f t="shared" ref="K319" si="474">IFERROR(I319/E312,"-")</f>
        <v>27428.084539537595</v>
      </c>
    </row>
    <row r="320" spans="2:11" ht="13.5" customHeight="1">
      <c r="B320" s="186"/>
      <c r="C320" s="186"/>
      <c r="D320" s="175"/>
      <c r="E320" s="173"/>
      <c r="F320" s="59">
        <v>9</v>
      </c>
      <c r="G320" s="91" t="s">
        <v>79</v>
      </c>
      <c r="H320" s="60" t="s">
        <v>80</v>
      </c>
      <c r="I320" s="61">
        <v>1027875294</v>
      </c>
      <c r="J320" s="62">
        <f t="shared" ref="J320" si="475">IFERROR(I320/I322,"-")</f>
        <v>2.9937467875737256E-2</v>
      </c>
      <c r="K320" s="63">
        <f t="shared" ref="K320" si="476">IFERROR(I320/E312,"-")</f>
        <v>24962.971002525745</v>
      </c>
    </row>
    <row r="321" spans="2:11" ht="13.5" customHeight="1">
      <c r="B321" s="186"/>
      <c r="C321" s="186"/>
      <c r="D321" s="175"/>
      <c r="E321" s="173"/>
      <c r="F321" s="64">
        <v>10</v>
      </c>
      <c r="G321" s="91" t="s">
        <v>83</v>
      </c>
      <c r="H321" s="65" t="s">
        <v>84</v>
      </c>
      <c r="I321" s="66">
        <v>994693117</v>
      </c>
      <c r="J321" s="67">
        <f t="shared" ref="J321" si="477">IFERROR(I321/I322,"-")</f>
        <v>2.8971017603235106E-2</v>
      </c>
      <c r="K321" s="68">
        <f t="shared" ref="K321" si="478">IFERROR(I321/E312,"-")</f>
        <v>24157.1089226734</v>
      </c>
    </row>
    <row r="322" spans="2:11" ht="13.5" customHeight="1">
      <c r="B322" s="186"/>
      <c r="C322" s="186"/>
      <c r="D322" s="147"/>
      <c r="E322" s="174"/>
      <c r="F322" s="69" t="s">
        <v>152</v>
      </c>
      <c r="G322" s="94"/>
      <c r="H322" s="70"/>
      <c r="I322" s="71">
        <v>34334075890</v>
      </c>
      <c r="J322" s="72" t="s">
        <v>92</v>
      </c>
      <c r="K322" s="34">
        <f>IFERROR(I322/E312,"-")</f>
        <v>833837.08689527877</v>
      </c>
    </row>
    <row r="323" spans="2:11" ht="13.5" customHeight="1">
      <c r="B323" s="186"/>
      <c r="C323" s="186"/>
      <c r="D323" s="146" t="s">
        <v>156</v>
      </c>
      <c r="E323" s="172">
        <v>43423</v>
      </c>
      <c r="F323" s="54">
        <v>1</v>
      </c>
      <c r="G323" s="91" t="s">
        <v>69</v>
      </c>
      <c r="H323" s="55" t="s">
        <v>70</v>
      </c>
      <c r="I323" s="56">
        <v>2724649031</v>
      </c>
      <c r="J323" s="57">
        <f t="shared" ref="J323" si="479">IFERROR(I323/I333,"-")</f>
        <v>7.4470081328546045E-2</v>
      </c>
      <c r="K323" s="58">
        <f>IFERROR(I323/E323,"-")</f>
        <v>62746.678741680676</v>
      </c>
    </row>
    <row r="324" spans="2:11" ht="13.5" customHeight="1">
      <c r="B324" s="186"/>
      <c r="C324" s="186"/>
      <c r="D324" s="175"/>
      <c r="E324" s="173"/>
      <c r="F324" s="59">
        <v>2</v>
      </c>
      <c r="G324" s="91" t="s">
        <v>77</v>
      </c>
      <c r="H324" s="60" t="s">
        <v>78</v>
      </c>
      <c r="I324" s="61">
        <v>1895623384</v>
      </c>
      <c r="J324" s="62">
        <f t="shared" ref="J324" si="480">IFERROR(I324/I333,"-")</f>
        <v>5.181116025169763E-2</v>
      </c>
      <c r="K324" s="63">
        <f t="shared" ref="K324" si="481">IFERROR(I324/E323,"-")</f>
        <v>43654.823112175574</v>
      </c>
    </row>
    <row r="325" spans="2:11" ht="13.5" customHeight="1">
      <c r="B325" s="186"/>
      <c r="C325" s="186"/>
      <c r="D325" s="175"/>
      <c r="E325" s="173"/>
      <c r="F325" s="59">
        <v>3</v>
      </c>
      <c r="G325" s="91" t="s">
        <v>75</v>
      </c>
      <c r="H325" s="60" t="s">
        <v>76</v>
      </c>
      <c r="I325" s="61">
        <v>1834472221</v>
      </c>
      <c r="J325" s="62">
        <f t="shared" ref="J325" si="482">IFERROR(I325/I333,"-")</f>
        <v>5.0139777247819955E-2</v>
      </c>
      <c r="K325" s="63">
        <f t="shared" ref="K325" si="483">IFERROR(I325/E323,"-")</f>
        <v>42246.556456255901</v>
      </c>
    </row>
    <row r="326" spans="2:11" ht="13.5" customHeight="1">
      <c r="B326" s="186"/>
      <c r="C326" s="186"/>
      <c r="D326" s="175"/>
      <c r="E326" s="173"/>
      <c r="F326" s="59">
        <v>4</v>
      </c>
      <c r="G326" s="91" t="s">
        <v>73</v>
      </c>
      <c r="H326" s="60" t="s">
        <v>74</v>
      </c>
      <c r="I326" s="61">
        <v>1704034293</v>
      </c>
      <c r="J326" s="62">
        <f t="shared" ref="J326" si="484">IFERROR(I326/I333,"-")</f>
        <v>4.6574649043795123E-2</v>
      </c>
      <c r="K326" s="63">
        <f t="shared" ref="K326" si="485">IFERROR(I326/E323,"-")</f>
        <v>39242.666167699143</v>
      </c>
    </row>
    <row r="327" spans="2:11" ht="13.5" customHeight="1">
      <c r="B327" s="186"/>
      <c r="C327" s="186"/>
      <c r="D327" s="175"/>
      <c r="E327" s="173"/>
      <c r="F327" s="59">
        <v>5</v>
      </c>
      <c r="G327" s="91" t="s">
        <v>71</v>
      </c>
      <c r="H327" s="60" t="s">
        <v>72</v>
      </c>
      <c r="I327" s="61">
        <v>1400433311</v>
      </c>
      <c r="J327" s="62">
        <f t="shared" ref="J327" si="486">IFERROR(I327/I333,"-")</f>
        <v>3.8276629899410712E-2</v>
      </c>
      <c r="K327" s="63">
        <f t="shared" ref="K327" si="487">IFERROR(I327/E323,"-")</f>
        <v>32250.957119498882</v>
      </c>
    </row>
    <row r="328" spans="2:11" ht="13.5" customHeight="1">
      <c r="B328" s="186"/>
      <c r="C328" s="186"/>
      <c r="D328" s="175"/>
      <c r="E328" s="173"/>
      <c r="F328" s="59">
        <v>6</v>
      </c>
      <c r="G328" s="91" t="s">
        <v>90</v>
      </c>
      <c r="H328" s="60" t="s">
        <v>91</v>
      </c>
      <c r="I328" s="61">
        <v>1245182551</v>
      </c>
      <c r="J328" s="62">
        <f t="shared" ref="J328" si="488">IFERROR(I328/I333,"-")</f>
        <v>3.4033317607817956E-2</v>
      </c>
      <c r="K328" s="63">
        <f t="shared" ref="K328" si="489">IFERROR(I328/E323,"-")</f>
        <v>28675.645418326694</v>
      </c>
    </row>
    <row r="329" spans="2:11" ht="13.5" customHeight="1">
      <c r="B329" s="186"/>
      <c r="C329" s="186"/>
      <c r="D329" s="175"/>
      <c r="E329" s="173"/>
      <c r="F329" s="59">
        <v>7</v>
      </c>
      <c r="G329" s="91" t="s">
        <v>85</v>
      </c>
      <c r="H329" s="60" t="s">
        <v>86</v>
      </c>
      <c r="I329" s="61">
        <v>1237295554</v>
      </c>
      <c r="J329" s="62">
        <f t="shared" ref="J329" si="490">IFERROR(I329/I333,"-")</f>
        <v>3.3817750281037368E-2</v>
      </c>
      <c r="K329" s="63">
        <f t="shared" ref="K329" si="491">IFERROR(I329/E323,"-")</f>
        <v>28494.013633327959</v>
      </c>
    </row>
    <row r="330" spans="2:11" ht="13.5" customHeight="1">
      <c r="B330" s="186"/>
      <c r="C330" s="186"/>
      <c r="D330" s="175"/>
      <c r="E330" s="173"/>
      <c r="F330" s="59">
        <v>8</v>
      </c>
      <c r="G330" s="91" t="s">
        <v>81</v>
      </c>
      <c r="H330" s="60" t="s">
        <v>82</v>
      </c>
      <c r="I330" s="61">
        <v>1217797469</v>
      </c>
      <c r="J330" s="62">
        <f t="shared" ref="J330" si="492">IFERROR(I330/I333,"-")</f>
        <v>3.3284828807783252E-2</v>
      </c>
      <c r="K330" s="63">
        <f t="shared" ref="K330" si="493">IFERROR(I330/E323,"-")</f>
        <v>28044.986965433065</v>
      </c>
    </row>
    <row r="331" spans="2:11" ht="13.5" customHeight="1">
      <c r="B331" s="186"/>
      <c r="C331" s="186"/>
      <c r="D331" s="175"/>
      <c r="E331" s="173"/>
      <c r="F331" s="59">
        <v>9</v>
      </c>
      <c r="G331" s="91" t="s">
        <v>87</v>
      </c>
      <c r="H331" s="60" t="s">
        <v>88</v>
      </c>
      <c r="I331" s="61">
        <v>1061762260</v>
      </c>
      <c r="J331" s="62">
        <f t="shared" ref="J331" si="494">IFERROR(I331/I333,"-")</f>
        <v>2.9020075963604303E-2</v>
      </c>
      <c r="K331" s="63">
        <f t="shared" ref="K331" si="495">IFERROR(I331/E323,"-")</f>
        <v>24451.609976279851</v>
      </c>
    </row>
    <row r="332" spans="2:11" ht="13.5" customHeight="1">
      <c r="B332" s="186"/>
      <c r="C332" s="186"/>
      <c r="D332" s="175"/>
      <c r="E332" s="173"/>
      <c r="F332" s="64">
        <v>10</v>
      </c>
      <c r="G332" s="91" t="s">
        <v>97</v>
      </c>
      <c r="H332" s="65" t="s">
        <v>98</v>
      </c>
      <c r="I332" s="66">
        <v>962032314</v>
      </c>
      <c r="J332" s="67">
        <f t="shared" ref="J332" si="496">IFERROR(I332/I333,"-")</f>
        <v>2.6294258030721517E-2</v>
      </c>
      <c r="K332" s="68">
        <f t="shared" ref="K332" si="497">IFERROR(I332/E323,"-")</f>
        <v>22154.90210257237</v>
      </c>
    </row>
    <row r="333" spans="2:11" ht="13.5" customHeight="1">
      <c r="B333" s="186"/>
      <c r="C333" s="186"/>
      <c r="D333" s="147"/>
      <c r="E333" s="174"/>
      <c r="F333" s="69" t="s">
        <v>158</v>
      </c>
      <c r="G333" s="94"/>
      <c r="H333" s="70"/>
      <c r="I333" s="71">
        <v>36587163360</v>
      </c>
      <c r="J333" s="72" t="s">
        <v>92</v>
      </c>
      <c r="K333" s="34">
        <f>IFERROR(I333/E323,"-")</f>
        <v>842575.67095778731</v>
      </c>
    </row>
    <row r="334" spans="2:11" ht="13.5" customHeight="1">
      <c r="B334" s="178">
        <v>7</v>
      </c>
      <c r="C334" s="178" t="s">
        <v>115</v>
      </c>
      <c r="D334" s="146" t="s">
        <v>54</v>
      </c>
      <c r="E334" s="172">
        <v>14459</v>
      </c>
      <c r="F334" s="54">
        <v>1</v>
      </c>
      <c r="G334" s="90" t="s">
        <v>69</v>
      </c>
      <c r="H334" s="55" t="s">
        <v>70</v>
      </c>
      <c r="I334" s="56">
        <v>819820869</v>
      </c>
      <c r="J334" s="57">
        <f t="shared" ref="J334" si="498">IFERROR(I334/I344,"-")</f>
        <v>6.2974804796075604E-2</v>
      </c>
      <c r="K334" s="58">
        <f>IFERROR(I334/E334,"-")</f>
        <v>56699.693547271592</v>
      </c>
    </row>
    <row r="335" spans="2:11" ht="13.5" customHeight="1">
      <c r="B335" s="178"/>
      <c r="C335" s="178"/>
      <c r="D335" s="175"/>
      <c r="E335" s="173"/>
      <c r="F335" s="59">
        <v>2</v>
      </c>
      <c r="G335" s="91">
        <v>1901</v>
      </c>
      <c r="H335" s="60" t="s">
        <v>76</v>
      </c>
      <c r="I335" s="61">
        <v>672000373</v>
      </c>
      <c r="J335" s="62">
        <f t="shared" ref="J335" si="499">IFERROR(I335/I344,"-")</f>
        <v>5.1619925660327387E-2</v>
      </c>
      <c r="K335" s="63">
        <f>IFERROR(I335/E334,"-")</f>
        <v>46476.268967425131</v>
      </c>
    </row>
    <row r="336" spans="2:11" ht="13.5" customHeight="1">
      <c r="B336" s="178"/>
      <c r="C336" s="178"/>
      <c r="D336" s="175"/>
      <c r="E336" s="173"/>
      <c r="F336" s="59">
        <v>3</v>
      </c>
      <c r="G336" s="91">
        <v>1402</v>
      </c>
      <c r="H336" s="60" t="s">
        <v>72</v>
      </c>
      <c r="I336" s="61">
        <v>669765725</v>
      </c>
      <c r="J336" s="62">
        <f t="shared" ref="J336" si="500">IFERROR(I336/I344,"-")</f>
        <v>5.1448270452574996E-2</v>
      </c>
      <c r="K336" s="63">
        <f>IFERROR(I336/E334,"-")</f>
        <v>46321.718306936855</v>
      </c>
    </row>
    <row r="337" spans="2:11" ht="13.5" customHeight="1">
      <c r="B337" s="178"/>
      <c r="C337" s="178"/>
      <c r="D337" s="175"/>
      <c r="E337" s="173"/>
      <c r="F337" s="59">
        <v>4</v>
      </c>
      <c r="G337" s="91">
        <v>1113</v>
      </c>
      <c r="H337" s="60" t="s">
        <v>74</v>
      </c>
      <c r="I337" s="61">
        <v>539491315</v>
      </c>
      <c r="J337" s="62">
        <f t="shared" ref="J337" si="501">IFERROR(I337/I344,"-")</f>
        <v>4.1441199579054795E-2</v>
      </c>
      <c r="K337" s="63">
        <f>IFERROR(I337/E334,"-")</f>
        <v>37311.799917006705</v>
      </c>
    </row>
    <row r="338" spans="2:11" ht="13.5" customHeight="1">
      <c r="B338" s="178"/>
      <c r="C338" s="178"/>
      <c r="D338" s="175"/>
      <c r="E338" s="173"/>
      <c r="F338" s="59">
        <v>5</v>
      </c>
      <c r="G338" s="92">
        <v>1310</v>
      </c>
      <c r="H338" s="60" t="s">
        <v>86</v>
      </c>
      <c r="I338" s="61">
        <v>523670326</v>
      </c>
      <c r="J338" s="62">
        <f t="shared" ref="J338" si="502">IFERROR(I338/I344,"-")</f>
        <v>4.0225905199965432E-2</v>
      </c>
      <c r="K338" s="63">
        <f>IFERROR(I338/E334,"-")</f>
        <v>36217.603292067222</v>
      </c>
    </row>
    <row r="339" spans="2:11" ht="13.5" customHeight="1">
      <c r="B339" s="178"/>
      <c r="C339" s="178"/>
      <c r="D339" s="175"/>
      <c r="E339" s="173"/>
      <c r="F339" s="59">
        <v>6</v>
      </c>
      <c r="G339" s="91" t="s">
        <v>77</v>
      </c>
      <c r="H339" s="60" t="s">
        <v>78</v>
      </c>
      <c r="I339" s="61">
        <v>501510543</v>
      </c>
      <c r="J339" s="62">
        <f t="shared" ref="J339" si="503">IFERROR(I339/I344,"-")</f>
        <v>3.852369431278637E-2</v>
      </c>
      <c r="K339" s="63">
        <f>IFERROR(I339/E334,"-")</f>
        <v>34685.00885261775</v>
      </c>
    </row>
    <row r="340" spans="2:11" ht="13.5" customHeight="1">
      <c r="B340" s="178"/>
      <c r="C340" s="178"/>
      <c r="D340" s="175"/>
      <c r="E340" s="173"/>
      <c r="F340" s="59">
        <v>7</v>
      </c>
      <c r="G340" s="92" t="s">
        <v>79</v>
      </c>
      <c r="H340" s="60" t="s">
        <v>80</v>
      </c>
      <c r="I340" s="61">
        <v>493643227</v>
      </c>
      <c r="J340" s="62">
        <f t="shared" ref="J340" si="504">IFERROR(I340/I344,"-")</f>
        <v>3.7919363893662773E-2</v>
      </c>
      <c r="K340" s="63">
        <f>IFERROR(I340/E334,"-")</f>
        <v>34140.896811674393</v>
      </c>
    </row>
    <row r="341" spans="2:11" ht="13.5" customHeight="1">
      <c r="B341" s="178"/>
      <c r="C341" s="178"/>
      <c r="D341" s="175"/>
      <c r="E341" s="173"/>
      <c r="F341" s="59">
        <v>8</v>
      </c>
      <c r="G341" s="92" t="s">
        <v>81</v>
      </c>
      <c r="H341" s="60" t="s">
        <v>82</v>
      </c>
      <c r="I341" s="61">
        <v>447480249</v>
      </c>
      <c r="J341" s="62">
        <f t="shared" ref="J341" si="505">IFERROR(I341/I344,"-")</f>
        <v>3.4373339831233675E-2</v>
      </c>
      <c r="K341" s="63">
        <f>IFERROR(I341/E334,"-")</f>
        <v>30948.215575074348</v>
      </c>
    </row>
    <row r="342" spans="2:11" ht="13.5" customHeight="1">
      <c r="B342" s="178"/>
      <c r="C342" s="178"/>
      <c r="D342" s="175"/>
      <c r="E342" s="173"/>
      <c r="F342" s="59">
        <v>9</v>
      </c>
      <c r="G342" s="92" t="s">
        <v>83</v>
      </c>
      <c r="H342" s="60" t="s">
        <v>84</v>
      </c>
      <c r="I342" s="61">
        <v>441672657</v>
      </c>
      <c r="J342" s="62">
        <f t="shared" ref="J342" si="506">IFERROR(I342/I344,"-")</f>
        <v>3.3927227776314461E-2</v>
      </c>
      <c r="K342" s="63">
        <f>IFERROR(I342/E334,"-")</f>
        <v>30546.556262535443</v>
      </c>
    </row>
    <row r="343" spans="2:11" ht="13.5" customHeight="1">
      <c r="B343" s="178"/>
      <c r="C343" s="178"/>
      <c r="D343" s="175"/>
      <c r="E343" s="173"/>
      <c r="F343" s="64">
        <v>10</v>
      </c>
      <c r="G343" s="93">
        <v>1302</v>
      </c>
      <c r="H343" s="65" t="s">
        <v>102</v>
      </c>
      <c r="I343" s="66">
        <v>398846972</v>
      </c>
      <c r="J343" s="67">
        <f t="shared" ref="J343" si="507">IFERROR(I343/I344,"-")</f>
        <v>3.0637558953388676E-2</v>
      </c>
      <c r="K343" s="68">
        <f>IFERROR(I343/E334,"-")</f>
        <v>27584.685801231066</v>
      </c>
    </row>
    <row r="344" spans="2:11" ht="13.5" customHeight="1">
      <c r="B344" s="178"/>
      <c r="C344" s="178"/>
      <c r="D344" s="147"/>
      <c r="E344" s="174"/>
      <c r="F344" s="69" t="s">
        <v>152</v>
      </c>
      <c r="G344" s="94"/>
      <c r="H344" s="70"/>
      <c r="I344" s="71">
        <v>13018235970</v>
      </c>
      <c r="J344" s="72" t="s">
        <v>92</v>
      </c>
      <c r="K344" s="34">
        <f>IFERROR(I344/E334,"-")</f>
        <v>900355.20921225531</v>
      </c>
    </row>
    <row r="345" spans="2:11" ht="13.5" customHeight="1">
      <c r="B345" s="178"/>
      <c r="C345" s="178"/>
      <c r="D345" s="146" t="s">
        <v>55</v>
      </c>
      <c r="E345" s="172">
        <v>14543</v>
      </c>
      <c r="F345" s="54">
        <v>1</v>
      </c>
      <c r="G345" s="90" t="s">
        <v>69</v>
      </c>
      <c r="H345" s="55" t="s">
        <v>70</v>
      </c>
      <c r="I345" s="56">
        <v>806436428</v>
      </c>
      <c r="J345" s="57">
        <f t="shared" ref="J345" si="508">IFERROR(I345/I355,"-")</f>
        <v>6.4003227229646492E-2</v>
      </c>
      <c r="K345" s="58">
        <f>IFERROR(I345/E345,"-")</f>
        <v>55451.861926700134</v>
      </c>
    </row>
    <row r="346" spans="2:11" ht="13.5" customHeight="1">
      <c r="B346" s="178"/>
      <c r="C346" s="178"/>
      <c r="D346" s="175"/>
      <c r="E346" s="173"/>
      <c r="F346" s="59">
        <v>2</v>
      </c>
      <c r="G346" s="91" t="s">
        <v>71</v>
      </c>
      <c r="H346" s="60" t="s">
        <v>72</v>
      </c>
      <c r="I346" s="61">
        <v>664234220</v>
      </c>
      <c r="J346" s="62">
        <f t="shared" ref="J346" si="509">IFERROR(I346/I355,"-")</f>
        <v>5.2717278436691599E-2</v>
      </c>
      <c r="K346" s="63">
        <f t="shared" ref="K346" si="510">IFERROR(I346/E345,"-")</f>
        <v>45673.810080451076</v>
      </c>
    </row>
    <row r="347" spans="2:11" ht="13.5" customHeight="1">
      <c r="B347" s="178"/>
      <c r="C347" s="178"/>
      <c r="D347" s="175"/>
      <c r="E347" s="173"/>
      <c r="F347" s="59">
        <v>3</v>
      </c>
      <c r="G347" s="91" t="s">
        <v>85</v>
      </c>
      <c r="H347" s="60" t="s">
        <v>86</v>
      </c>
      <c r="I347" s="61">
        <v>624142144</v>
      </c>
      <c r="J347" s="62">
        <f t="shared" ref="J347" si="511">IFERROR(I347/I355,"-")</f>
        <v>4.9535350932870731E-2</v>
      </c>
      <c r="K347" s="63">
        <f t="shared" ref="K347" si="512">IFERROR(I347/E345,"-")</f>
        <v>42917.014646221549</v>
      </c>
    </row>
    <row r="348" spans="2:11" ht="13.5" customHeight="1">
      <c r="B348" s="178"/>
      <c r="C348" s="178"/>
      <c r="D348" s="175"/>
      <c r="E348" s="173"/>
      <c r="F348" s="59">
        <v>4</v>
      </c>
      <c r="G348" s="91" t="s">
        <v>75</v>
      </c>
      <c r="H348" s="60" t="s">
        <v>76</v>
      </c>
      <c r="I348" s="61">
        <v>563033486</v>
      </c>
      <c r="J348" s="62">
        <f t="shared" ref="J348" si="513">IFERROR(I348/I355,"-")</f>
        <v>4.4685431971034403E-2</v>
      </c>
      <c r="K348" s="63">
        <f t="shared" ref="K348" si="514">IFERROR(I348/E345,"-")</f>
        <v>38715.085333149967</v>
      </c>
    </row>
    <row r="349" spans="2:11" ht="13.5" customHeight="1">
      <c r="B349" s="178"/>
      <c r="C349" s="178"/>
      <c r="D349" s="175"/>
      <c r="E349" s="173"/>
      <c r="F349" s="59">
        <v>5</v>
      </c>
      <c r="G349" s="92" t="s">
        <v>73</v>
      </c>
      <c r="H349" s="60" t="s">
        <v>74</v>
      </c>
      <c r="I349" s="61">
        <v>521113301</v>
      </c>
      <c r="J349" s="62">
        <f t="shared" ref="J349" si="515">IFERROR(I349/I355,"-")</f>
        <v>4.1358415689394142E-2</v>
      </c>
      <c r="K349" s="63">
        <f t="shared" ref="K349" si="516">IFERROR(I349/E345,"-")</f>
        <v>35832.586192670016</v>
      </c>
    </row>
    <row r="350" spans="2:11" ht="13.5" customHeight="1">
      <c r="B350" s="178"/>
      <c r="C350" s="178"/>
      <c r="D350" s="175"/>
      <c r="E350" s="173"/>
      <c r="F350" s="59">
        <v>6</v>
      </c>
      <c r="G350" s="91" t="s">
        <v>77</v>
      </c>
      <c r="H350" s="60" t="s">
        <v>78</v>
      </c>
      <c r="I350" s="61">
        <v>483693735</v>
      </c>
      <c r="J350" s="62">
        <f t="shared" ref="J350" si="517">IFERROR(I350/I355,"-")</f>
        <v>3.8388593267715598E-2</v>
      </c>
      <c r="K350" s="63">
        <f t="shared" ref="K350" si="518">IFERROR(I350/E345,"-")</f>
        <v>33259.556831465306</v>
      </c>
    </row>
    <row r="351" spans="2:11" ht="13.5" customHeight="1">
      <c r="B351" s="178"/>
      <c r="C351" s="178"/>
      <c r="D351" s="175"/>
      <c r="E351" s="173"/>
      <c r="F351" s="59">
        <v>7</v>
      </c>
      <c r="G351" s="92" t="s">
        <v>79</v>
      </c>
      <c r="H351" s="60" t="s">
        <v>80</v>
      </c>
      <c r="I351" s="61">
        <v>471333750</v>
      </c>
      <c r="J351" s="62">
        <f t="shared" ref="J351" si="519">IFERROR(I351/I355,"-")</f>
        <v>3.7407636925661535E-2</v>
      </c>
      <c r="K351" s="63">
        <f t="shared" ref="K351" si="520">IFERROR(I351/E345,"-")</f>
        <v>32409.664443374819</v>
      </c>
    </row>
    <row r="352" spans="2:11" ht="13.5" customHeight="1">
      <c r="B352" s="178"/>
      <c r="C352" s="178"/>
      <c r="D352" s="175"/>
      <c r="E352" s="173"/>
      <c r="F352" s="59">
        <v>8</v>
      </c>
      <c r="G352" s="92" t="s">
        <v>81</v>
      </c>
      <c r="H352" s="60" t="s">
        <v>82</v>
      </c>
      <c r="I352" s="61">
        <v>458460475</v>
      </c>
      <c r="J352" s="62">
        <f t="shared" ref="J352" si="521">IFERROR(I352/I355,"-")</f>
        <v>3.6385943068083557E-2</v>
      </c>
      <c r="K352" s="63">
        <f t="shared" ref="K352" si="522">IFERROR(I352/E345,"-")</f>
        <v>31524.477411813245</v>
      </c>
    </row>
    <row r="353" spans="2:11" ht="13.5" customHeight="1">
      <c r="B353" s="178"/>
      <c r="C353" s="178"/>
      <c r="D353" s="175"/>
      <c r="E353" s="173"/>
      <c r="F353" s="59">
        <v>9</v>
      </c>
      <c r="G353" s="92" t="s">
        <v>83</v>
      </c>
      <c r="H353" s="60" t="s">
        <v>84</v>
      </c>
      <c r="I353" s="61">
        <v>396524731</v>
      </c>
      <c r="J353" s="62">
        <f t="shared" ref="J353" si="523">IFERROR(I353/I355,"-")</f>
        <v>3.1470382015490315E-2</v>
      </c>
      <c r="K353" s="63">
        <f t="shared" ref="K353" si="524">IFERROR(I353/E345,"-")</f>
        <v>27265.676339132227</v>
      </c>
    </row>
    <row r="354" spans="2:11" ht="13.5" customHeight="1">
      <c r="B354" s="178"/>
      <c r="C354" s="178"/>
      <c r="D354" s="175"/>
      <c r="E354" s="173"/>
      <c r="F354" s="64">
        <v>10</v>
      </c>
      <c r="G354" s="93" t="s">
        <v>101</v>
      </c>
      <c r="H354" s="65" t="s">
        <v>102</v>
      </c>
      <c r="I354" s="66">
        <v>344725358</v>
      </c>
      <c r="J354" s="67">
        <f t="shared" ref="J354" si="525">IFERROR(I354/I355,"-")</f>
        <v>2.7359299076573008E-2</v>
      </c>
      <c r="K354" s="68">
        <f t="shared" ref="K354" si="526">IFERROR(I354/E345,"-")</f>
        <v>23703.868390290863</v>
      </c>
    </row>
    <row r="355" spans="2:11" ht="13.5" customHeight="1">
      <c r="B355" s="178"/>
      <c r="C355" s="178"/>
      <c r="D355" s="147"/>
      <c r="E355" s="174"/>
      <c r="F355" s="69" t="s">
        <v>152</v>
      </c>
      <c r="G355" s="94"/>
      <c r="H355" s="70"/>
      <c r="I355" s="71">
        <v>12599933830</v>
      </c>
      <c r="J355" s="72" t="s">
        <v>92</v>
      </c>
      <c r="K355" s="34">
        <f t="shared" ref="K355" si="527">IFERROR(I355/E345,"-")</f>
        <v>866391.65440418071</v>
      </c>
    </row>
    <row r="356" spans="2:11" ht="13.5" customHeight="1">
      <c r="B356" s="178"/>
      <c r="C356" s="178"/>
      <c r="D356" s="146" t="s">
        <v>56</v>
      </c>
      <c r="E356" s="172">
        <v>14920</v>
      </c>
      <c r="F356" s="54">
        <v>1</v>
      </c>
      <c r="G356" s="90" t="s">
        <v>69</v>
      </c>
      <c r="H356" s="55" t="s">
        <v>70</v>
      </c>
      <c r="I356" s="56">
        <v>850404062</v>
      </c>
      <c r="J356" s="57">
        <f t="shared" ref="J356" si="528">IFERROR(I356/I366,"-")</f>
        <v>6.5346399331623256E-2</v>
      </c>
      <c r="K356" s="58">
        <f>IFERROR(I356/E356,"-")</f>
        <v>56997.591286863273</v>
      </c>
    </row>
    <row r="357" spans="2:11" ht="13.5" customHeight="1">
      <c r="B357" s="178"/>
      <c r="C357" s="178"/>
      <c r="D357" s="175"/>
      <c r="E357" s="173"/>
      <c r="F357" s="59">
        <v>2</v>
      </c>
      <c r="G357" s="91" t="s">
        <v>71</v>
      </c>
      <c r="H357" s="60" t="s">
        <v>72</v>
      </c>
      <c r="I357" s="61">
        <v>701026151</v>
      </c>
      <c r="J357" s="62">
        <f t="shared" ref="J357" si="529">IFERROR(I357/I366,"-")</f>
        <v>5.386796330372752E-2</v>
      </c>
      <c r="K357" s="63">
        <f t="shared" ref="K357" si="530">IFERROR(I357/E356,"-")</f>
        <v>46985.666957104557</v>
      </c>
    </row>
    <row r="358" spans="2:11" ht="13.5" customHeight="1">
      <c r="B358" s="178"/>
      <c r="C358" s="178"/>
      <c r="D358" s="175"/>
      <c r="E358" s="173"/>
      <c r="F358" s="59">
        <v>3</v>
      </c>
      <c r="G358" s="91" t="s">
        <v>75</v>
      </c>
      <c r="H358" s="60" t="s">
        <v>76</v>
      </c>
      <c r="I358" s="61">
        <v>636822298</v>
      </c>
      <c r="J358" s="62">
        <f t="shared" ref="J358" si="531">IFERROR(I358/I366,"-")</f>
        <v>4.8934437225665539E-2</v>
      </c>
      <c r="K358" s="63">
        <f t="shared" ref="K358" si="532">IFERROR(I358/E356,"-")</f>
        <v>42682.459651474528</v>
      </c>
    </row>
    <row r="359" spans="2:11" ht="13.5" customHeight="1">
      <c r="B359" s="178"/>
      <c r="C359" s="178"/>
      <c r="D359" s="175"/>
      <c r="E359" s="173"/>
      <c r="F359" s="59">
        <v>4</v>
      </c>
      <c r="G359" s="91" t="s">
        <v>85</v>
      </c>
      <c r="H359" s="60" t="s">
        <v>86</v>
      </c>
      <c r="I359" s="61">
        <v>568616664</v>
      </c>
      <c r="J359" s="62">
        <f t="shared" ref="J359" si="533">IFERROR(I359/I366,"-")</f>
        <v>4.3693407937131237E-2</v>
      </c>
      <c r="K359" s="63">
        <f t="shared" ref="K359" si="534">IFERROR(I359/E356,"-")</f>
        <v>38111.036461126008</v>
      </c>
    </row>
    <row r="360" spans="2:11" ht="13.5" customHeight="1">
      <c r="B360" s="178"/>
      <c r="C360" s="178"/>
      <c r="D360" s="175"/>
      <c r="E360" s="173"/>
      <c r="F360" s="59">
        <v>5</v>
      </c>
      <c r="G360" s="92" t="s">
        <v>73</v>
      </c>
      <c r="H360" s="60" t="s">
        <v>74</v>
      </c>
      <c r="I360" s="61">
        <v>517981930</v>
      </c>
      <c r="J360" s="62">
        <f t="shared" ref="J360" si="535">IFERROR(I360/I366,"-")</f>
        <v>3.9802554523010875E-2</v>
      </c>
      <c r="K360" s="63">
        <f t="shared" ref="K360" si="536">IFERROR(I360/E356,"-")</f>
        <v>34717.287533512063</v>
      </c>
    </row>
    <row r="361" spans="2:11" ht="13.5" customHeight="1">
      <c r="B361" s="178"/>
      <c r="C361" s="178"/>
      <c r="D361" s="175"/>
      <c r="E361" s="173"/>
      <c r="F361" s="59">
        <v>6</v>
      </c>
      <c r="G361" s="92" t="s">
        <v>77</v>
      </c>
      <c r="H361" s="60" t="s">
        <v>78</v>
      </c>
      <c r="I361" s="61">
        <v>480261694</v>
      </c>
      <c r="J361" s="62">
        <f t="shared" ref="J361" si="537">IFERROR(I361/I366,"-")</f>
        <v>3.690407165506443E-2</v>
      </c>
      <c r="K361" s="63">
        <f t="shared" ref="K361" si="538">IFERROR(I361/E356,"-")</f>
        <v>32189.121581769436</v>
      </c>
    </row>
    <row r="362" spans="2:11" ht="13.5" customHeight="1">
      <c r="B362" s="178"/>
      <c r="C362" s="178"/>
      <c r="D362" s="175"/>
      <c r="E362" s="173"/>
      <c r="F362" s="59">
        <v>7</v>
      </c>
      <c r="G362" s="91" t="s">
        <v>79</v>
      </c>
      <c r="H362" s="60" t="s">
        <v>80</v>
      </c>
      <c r="I362" s="61">
        <v>464745589</v>
      </c>
      <c r="J362" s="62">
        <f t="shared" ref="J362" si="539">IFERROR(I362/I366,"-")</f>
        <v>3.5711789493315535E-2</v>
      </c>
      <c r="K362" s="63">
        <f t="shared" ref="K362" si="540">IFERROR(I362/E356,"-")</f>
        <v>31149.168163538874</v>
      </c>
    </row>
    <row r="363" spans="2:11" ht="13.5" customHeight="1">
      <c r="B363" s="178"/>
      <c r="C363" s="178"/>
      <c r="D363" s="175"/>
      <c r="E363" s="173"/>
      <c r="F363" s="59">
        <v>8</v>
      </c>
      <c r="G363" s="92" t="s">
        <v>81</v>
      </c>
      <c r="H363" s="60" t="s">
        <v>82</v>
      </c>
      <c r="I363" s="61">
        <v>450319717</v>
      </c>
      <c r="J363" s="62">
        <f t="shared" ref="J363" si="541">IFERROR(I363/I366,"-")</f>
        <v>3.4603282567558541E-2</v>
      </c>
      <c r="K363" s="63">
        <f t="shared" ref="K363" si="542">IFERROR(I363/E356,"-")</f>
        <v>30182.286662198392</v>
      </c>
    </row>
    <row r="364" spans="2:11" ht="13.5" customHeight="1">
      <c r="B364" s="178"/>
      <c r="C364" s="178"/>
      <c r="D364" s="175"/>
      <c r="E364" s="173"/>
      <c r="F364" s="59">
        <v>9</v>
      </c>
      <c r="G364" s="92" t="s">
        <v>83</v>
      </c>
      <c r="H364" s="60" t="s">
        <v>84</v>
      </c>
      <c r="I364" s="61">
        <v>426817458</v>
      </c>
      <c r="J364" s="62">
        <f t="shared" ref="J364" si="543">IFERROR(I364/I366,"-")</f>
        <v>3.2797331643244595E-2</v>
      </c>
      <c r="K364" s="63">
        <f t="shared" ref="K364" si="544">IFERROR(I364/E356,"-")</f>
        <v>28607.068230563003</v>
      </c>
    </row>
    <row r="365" spans="2:11" ht="13.5" customHeight="1">
      <c r="B365" s="178"/>
      <c r="C365" s="178"/>
      <c r="D365" s="175"/>
      <c r="E365" s="173"/>
      <c r="F365" s="64">
        <v>10</v>
      </c>
      <c r="G365" s="93" t="s">
        <v>97</v>
      </c>
      <c r="H365" s="65" t="s">
        <v>98</v>
      </c>
      <c r="I365" s="66">
        <v>392316168</v>
      </c>
      <c r="J365" s="67">
        <f t="shared" ref="J365" si="545">IFERROR(I365/I366,"-")</f>
        <v>3.0146197700523444E-2</v>
      </c>
      <c r="K365" s="68">
        <f t="shared" ref="K365" si="546">IFERROR(I365/E356,"-")</f>
        <v>26294.649329758715</v>
      </c>
    </row>
    <row r="366" spans="2:11" ht="13.5" customHeight="1">
      <c r="B366" s="178"/>
      <c r="C366" s="178"/>
      <c r="D366" s="147"/>
      <c r="E366" s="174"/>
      <c r="F366" s="69" t="s">
        <v>152</v>
      </c>
      <c r="G366" s="94"/>
      <c r="H366" s="70"/>
      <c r="I366" s="71">
        <v>13013786080</v>
      </c>
      <c r="J366" s="72" t="s">
        <v>92</v>
      </c>
      <c r="K366" s="34">
        <f>IFERROR(I366/E356,"-")</f>
        <v>872237.67292225198</v>
      </c>
    </row>
    <row r="367" spans="2:11" ht="13.5" customHeight="1">
      <c r="B367" s="178"/>
      <c r="C367" s="178"/>
      <c r="D367" s="146" t="s">
        <v>153</v>
      </c>
      <c r="E367" s="172">
        <v>15681</v>
      </c>
      <c r="F367" s="54">
        <v>1</v>
      </c>
      <c r="G367" s="91" t="s">
        <v>69</v>
      </c>
      <c r="H367" s="55" t="s">
        <v>70</v>
      </c>
      <c r="I367" s="56">
        <v>959427323</v>
      </c>
      <c r="J367" s="57">
        <f t="shared" ref="J367" si="547">IFERROR(I367/I377,"-")</f>
        <v>6.890048813040088E-2</v>
      </c>
      <c r="K367" s="58">
        <f>IFERROR(I367/E367,"-")</f>
        <v>61184.064983100565</v>
      </c>
    </row>
    <row r="368" spans="2:11" ht="13.5" customHeight="1">
      <c r="B368" s="178"/>
      <c r="C368" s="178"/>
      <c r="D368" s="175"/>
      <c r="E368" s="173"/>
      <c r="F368" s="59">
        <v>2</v>
      </c>
      <c r="G368" s="91" t="s">
        <v>85</v>
      </c>
      <c r="H368" s="60" t="s">
        <v>86</v>
      </c>
      <c r="I368" s="61">
        <v>707283682</v>
      </c>
      <c r="J368" s="62">
        <f t="shared" ref="J368" si="548">IFERROR(I368/I377,"-")</f>
        <v>5.0792998873628314E-2</v>
      </c>
      <c r="K368" s="63">
        <f t="shared" ref="K368" si="549">IFERROR(I368/E367,"-")</f>
        <v>45104.501116000254</v>
      </c>
    </row>
    <row r="369" spans="2:11" ht="13.5" customHeight="1">
      <c r="B369" s="178"/>
      <c r="C369" s="178"/>
      <c r="D369" s="175"/>
      <c r="E369" s="173"/>
      <c r="F369" s="59">
        <v>3</v>
      </c>
      <c r="G369" s="91" t="s">
        <v>71</v>
      </c>
      <c r="H369" s="60" t="s">
        <v>72</v>
      </c>
      <c r="I369" s="61">
        <v>679095091</v>
      </c>
      <c r="J369" s="62">
        <f t="shared" ref="J369" si="550">IFERROR(I369/I377,"-")</f>
        <v>4.8768658276848974E-2</v>
      </c>
      <c r="K369" s="63">
        <f t="shared" ref="K369" si="551">IFERROR(I369/E367,"-")</f>
        <v>43306.873987628343</v>
      </c>
    </row>
    <row r="370" spans="2:11" ht="13.5" customHeight="1">
      <c r="B370" s="178"/>
      <c r="C370" s="178"/>
      <c r="D370" s="175"/>
      <c r="E370" s="173"/>
      <c r="F370" s="59">
        <v>4</v>
      </c>
      <c r="G370" s="91" t="s">
        <v>75</v>
      </c>
      <c r="H370" s="60" t="s">
        <v>76</v>
      </c>
      <c r="I370" s="61">
        <v>650199895</v>
      </c>
      <c r="J370" s="62">
        <f t="shared" ref="J370" si="552">IFERROR(I370/I377,"-")</f>
        <v>4.669357342018849E-2</v>
      </c>
      <c r="K370" s="63">
        <f t="shared" ref="K370" si="553">IFERROR(I370/E367,"-")</f>
        <v>41464.185638671006</v>
      </c>
    </row>
    <row r="371" spans="2:11" ht="13.5" customHeight="1">
      <c r="B371" s="178"/>
      <c r="C371" s="178"/>
      <c r="D371" s="175"/>
      <c r="E371" s="173"/>
      <c r="F371" s="59">
        <v>5</v>
      </c>
      <c r="G371" s="91" t="s">
        <v>77</v>
      </c>
      <c r="H371" s="60" t="s">
        <v>78</v>
      </c>
      <c r="I371" s="61">
        <v>526435220</v>
      </c>
      <c r="J371" s="62">
        <f t="shared" ref="J371" si="554">IFERROR(I371/I377,"-")</f>
        <v>3.7805514558016159E-2</v>
      </c>
      <c r="K371" s="63">
        <f t="shared" ref="K371" si="555">IFERROR(I371/E367,"-")</f>
        <v>33571.5337032077</v>
      </c>
    </row>
    <row r="372" spans="2:11" ht="13.5" customHeight="1">
      <c r="B372" s="178"/>
      <c r="C372" s="178"/>
      <c r="D372" s="175"/>
      <c r="E372" s="173"/>
      <c r="F372" s="59">
        <v>6</v>
      </c>
      <c r="G372" s="91" t="s">
        <v>73</v>
      </c>
      <c r="H372" s="60" t="s">
        <v>74</v>
      </c>
      <c r="I372" s="61">
        <v>519453755</v>
      </c>
      <c r="J372" s="62">
        <f t="shared" ref="J372" si="556">IFERROR(I372/I377,"-")</f>
        <v>3.7304146361766335E-2</v>
      </c>
      <c r="K372" s="63">
        <f t="shared" ref="K372" si="557">IFERROR(I372/E367,"-")</f>
        <v>33126.315604872136</v>
      </c>
    </row>
    <row r="373" spans="2:11" ht="13.5" customHeight="1">
      <c r="B373" s="178"/>
      <c r="C373" s="178"/>
      <c r="D373" s="175"/>
      <c r="E373" s="173"/>
      <c r="F373" s="59">
        <v>7</v>
      </c>
      <c r="G373" s="91" t="s">
        <v>155</v>
      </c>
      <c r="H373" s="60" t="s">
        <v>154</v>
      </c>
      <c r="I373" s="61">
        <v>484045452</v>
      </c>
      <c r="J373" s="62">
        <f t="shared" ref="J373" si="558">IFERROR(I373/I377,"-")</f>
        <v>3.4761328055382602E-2</v>
      </c>
      <c r="K373" s="63">
        <f t="shared" ref="K373" si="559">IFERROR(I373/E367,"-")</f>
        <v>30868.277023149032</v>
      </c>
    </row>
    <row r="374" spans="2:11" ht="13.5" customHeight="1">
      <c r="B374" s="178"/>
      <c r="C374" s="178"/>
      <c r="D374" s="175"/>
      <c r="E374" s="173"/>
      <c r="F374" s="59">
        <v>8</v>
      </c>
      <c r="G374" s="91" t="s">
        <v>79</v>
      </c>
      <c r="H374" s="60" t="s">
        <v>80</v>
      </c>
      <c r="I374" s="61">
        <v>461962631</v>
      </c>
      <c r="J374" s="62">
        <f t="shared" ref="J374" si="560">IFERROR(I374/I377,"-")</f>
        <v>3.3175468334983263E-2</v>
      </c>
      <c r="K374" s="63">
        <f t="shared" ref="K374" si="561">IFERROR(I374/E367,"-")</f>
        <v>29460.023659205406</v>
      </c>
    </row>
    <row r="375" spans="2:11" ht="13.5" customHeight="1">
      <c r="B375" s="178"/>
      <c r="C375" s="178"/>
      <c r="D375" s="175"/>
      <c r="E375" s="173"/>
      <c r="F375" s="59">
        <v>9</v>
      </c>
      <c r="G375" s="91" t="s">
        <v>81</v>
      </c>
      <c r="H375" s="60" t="s">
        <v>82</v>
      </c>
      <c r="I375" s="61">
        <v>428289450</v>
      </c>
      <c r="J375" s="62">
        <f t="shared" ref="J375" si="562">IFERROR(I375/I377,"-")</f>
        <v>3.0757256395230803E-2</v>
      </c>
      <c r="K375" s="63">
        <f t="shared" ref="K375" si="563">IFERROR(I375/E367,"-")</f>
        <v>27312.63631145973</v>
      </c>
    </row>
    <row r="376" spans="2:11" ht="13.5" customHeight="1">
      <c r="B376" s="178"/>
      <c r="C376" s="178"/>
      <c r="D376" s="175"/>
      <c r="E376" s="173"/>
      <c r="F376" s="64">
        <v>10</v>
      </c>
      <c r="G376" s="91" t="s">
        <v>97</v>
      </c>
      <c r="H376" s="65" t="s">
        <v>98</v>
      </c>
      <c r="I376" s="66">
        <v>418493021</v>
      </c>
      <c r="J376" s="67">
        <f t="shared" ref="J376" si="564">IFERROR(I376/I377,"-")</f>
        <v>3.0053733862722299E-2</v>
      </c>
      <c r="K376" s="68">
        <f t="shared" ref="K376" si="565">IFERROR(I376/E367,"-")</f>
        <v>26687.903896435175</v>
      </c>
    </row>
    <row r="377" spans="2:11" ht="13.5" customHeight="1">
      <c r="B377" s="178"/>
      <c r="C377" s="178"/>
      <c r="D377" s="147"/>
      <c r="E377" s="174"/>
      <c r="F377" s="69" t="s">
        <v>152</v>
      </c>
      <c r="G377" s="94"/>
      <c r="H377" s="70"/>
      <c r="I377" s="71">
        <v>13924826210</v>
      </c>
      <c r="J377" s="72" t="s">
        <v>92</v>
      </c>
      <c r="K377" s="34">
        <f>IFERROR(I377/E367,"-")</f>
        <v>888006.26299343153</v>
      </c>
    </row>
    <row r="378" spans="2:11" ht="13.5" customHeight="1">
      <c r="B378" s="178"/>
      <c r="C378" s="178"/>
      <c r="D378" s="146" t="s">
        <v>156</v>
      </c>
      <c r="E378" s="172">
        <v>16304</v>
      </c>
      <c r="F378" s="54">
        <v>1</v>
      </c>
      <c r="G378" s="91" t="s">
        <v>69</v>
      </c>
      <c r="H378" s="55" t="s">
        <v>70</v>
      </c>
      <c r="I378" s="56">
        <v>984254387</v>
      </c>
      <c r="J378" s="57">
        <f t="shared" ref="J378" si="566">IFERROR(I378/I388,"-")</f>
        <v>6.7175117282300953E-2</v>
      </c>
      <c r="K378" s="58">
        <f>IFERROR(I378/E378,"-")</f>
        <v>60368.890272325807</v>
      </c>
    </row>
    <row r="379" spans="2:11" ht="13.5" customHeight="1">
      <c r="B379" s="178"/>
      <c r="C379" s="178"/>
      <c r="D379" s="175"/>
      <c r="E379" s="173"/>
      <c r="F379" s="59">
        <v>2</v>
      </c>
      <c r="G379" s="91" t="s">
        <v>85</v>
      </c>
      <c r="H379" s="60" t="s">
        <v>86</v>
      </c>
      <c r="I379" s="61">
        <v>731645939</v>
      </c>
      <c r="J379" s="62">
        <f t="shared" ref="J379" si="567">IFERROR(I379/I388,"-")</f>
        <v>4.993465349059624E-2</v>
      </c>
      <c r="K379" s="63">
        <f t="shared" ref="K379" si="568">IFERROR(I379/E378,"-")</f>
        <v>44875.241597154076</v>
      </c>
    </row>
    <row r="380" spans="2:11" ht="13.5" customHeight="1">
      <c r="B380" s="178"/>
      <c r="C380" s="178"/>
      <c r="D380" s="175"/>
      <c r="E380" s="173"/>
      <c r="F380" s="59">
        <v>3</v>
      </c>
      <c r="G380" s="91" t="s">
        <v>75</v>
      </c>
      <c r="H380" s="60" t="s">
        <v>76</v>
      </c>
      <c r="I380" s="61">
        <v>726091715</v>
      </c>
      <c r="J380" s="62">
        <f t="shared" ref="J380" si="569">IFERROR(I380/I388,"-")</f>
        <v>4.9555579083064877E-2</v>
      </c>
      <c r="K380" s="63">
        <f t="shared" ref="K380" si="570">IFERROR(I380/E378,"-")</f>
        <v>44534.575257605495</v>
      </c>
    </row>
    <row r="381" spans="2:11" ht="13.5" customHeight="1">
      <c r="B381" s="178"/>
      <c r="C381" s="178"/>
      <c r="D381" s="175"/>
      <c r="E381" s="173"/>
      <c r="F381" s="59">
        <v>4</v>
      </c>
      <c r="G381" s="91" t="s">
        <v>71</v>
      </c>
      <c r="H381" s="60" t="s">
        <v>72</v>
      </c>
      <c r="I381" s="61">
        <v>680767894</v>
      </c>
      <c r="J381" s="62">
        <f t="shared" ref="J381" si="571">IFERROR(I381/I388,"-")</f>
        <v>4.6462239564775264E-2</v>
      </c>
      <c r="K381" s="63">
        <f t="shared" ref="K381" si="572">IFERROR(I381/E378,"-")</f>
        <v>41754.654931305202</v>
      </c>
    </row>
    <row r="382" spans="2:11" ht="13.5" customHeight="1">
      <c r="B382" s="178"/>
      <c r="C382" s="178"/>
      <c r="D382" s="175"/>
      <c r="E382" s="173"/>
      <c r="F382" s="59">
        <v>5</v>
      </c>
      <c r="G382" s="91" t="s">
        <v>77</v>
      </c>
      <c r="H382" s="60" t="s">
        <v>78</v>
      </c>
      <c r="I382" s="61">
        <v>629828231</v>
      </c>
      <c r="J382" s="62">
        <f t="shared" ref="J382" si="573">IFERROR(I382/I388,"-")</f>
        <v>4.2985620225769072E-2</v>
      </c>
      <c r="K382" s="63">
        <f t="shared" ref="K382" si="574">IFERROR(I382/E378,"-")</f>
        <v>38630.288947497545</v>
      </c>
    </row>
    <row r="383" spans="2:11" ht="13.5" customHeight="1">
      <c r="B383" s="178"/>
      <c r="C383" s="178"/>
      <c r="D383" s="175"/>
      <c r="E383" s="173"/>
      <c r="F383" s="59">
        <v>6</v>
      </c>
      <c r="G383" s="91" t="s">
        <v>73</v>
      </c>
      <c r="H383" s="60" t="s">
        <v>74</v>
      </c>
      <c r="I383" s="61">
        <v>580401321</v>
      </c>
      <c r="J383" s="62">
        <f t="shared" ref="J383" si="575">IFERROR(I383/I388,"-")</f>
        <v>3.961224590302731E-2</v>
      </c>
      <c r="K383" s="63">
        <f t="shared" ref="K383" si="576">IFERROR(I383/E378,"-")</f>
        <v>35598.707127085378</v>
      </c>
    </row>
    <row r="384" spans="2:11" ht="13.5" customHeight="1">
      <c r="B384" s="178"/>
      <c r="C384" s="178"/>
      <c r="D384" s="175"/>
      <c r="E384" s="173"/>
      <c r="F384" s="59">
        <v>7</v>
      </c>
      <c r="G384" s="91" t="s">
        <v>97</v>
      </c>
      <c r="H384" s="60" t="s">
        <v>98</v>
      </c>
      <c r="I384" s="61">
        <v>498553187</v>
      </c>
      <c r="J384" s="62">
        <f t="shared" ref="J384" si="577">IFERROR(I384/I388,"-")</f>
        <v>3.4026131100383827E-2</v>
      </c>
      <c r="K384" s="63">
        <f t="shared" ref="K384" si="578">IFERROR(I384/E378,"-")</f>
        <v>30578.58114573111</v>
      </c>
    </row>
    <row r="385" spans="2:11" ht="13.5" customHeight="1">
      <c r="B385" s="178"/>
      <c r="C385" s="178"/>
      <c r="D385" s="175"/>
      <c r="E385" s="173"/>
      <c r="F385" s="59">
        <v>8</v>
      </c>
      <c r="G385" s="91" t="s">
        <v>81</v>
      </c>
      <c r="H385" s="60" t="s">
        <v>82</v>
      </c>
      <c r="I385" s="61">
        <v>459407612</v>
      </c>
      <c r="J385" s="62">
        <f t="shared" ref="J385" si="579">IFERROR(I385/I388,"-")</f>
        <v>3.1354455336028708E-2</v>
      </c>
      <c r="K385" s="63">
        <f t="shared" ref="K385" si="580">IFERROR(I385/E378,"-")</f>
        <v>28177.601324828262</v>
      </c>
    </row>
    <row r="386" spans="2:11" ht="13.5" customHeight="1">
      <c r="B386" s="178"/>
      <c r="C386" s="178"/>
      <c r="D386" s="175"/>
      <c r="E386" s="173"/>
      <c r="F386" s="59">
        <v>9</v>
      </c>
      <c r="G386" s="91" t="s">
        <v>83</v>
      </c>
      <c r="H386" s="60" t="s">
        <v>84</v>
      </c>
      <c r="I386" s="61">
        <v>458711716</v>
      </c>
      <c r="J386" s="62">
        <f t="shared" ref="J386" si="581">IFERROR(I386/I388,"-")</f>
        <v>3.1306960606989433E-2</v>
      </c>
      <c r="K386" s="63">
        <f t="shared" ref="K386" si="582">IFERROR(I386/E378,"-")</f>
        <v>28134.918792934248</v>
      </c>
    </row>
    <row r="387" spans="2:11" ht="13.5" customHeight="1">
      <c r="B387" s="178"/>
      <c r="C387" s="178"/>
      <c r="D387" s="175"/>
      <c r="E387" s="173"/>
      <c r="F387" s="64">
        <v>10</v>
      </c>
      <c r="G387" s="91" t="s">
        <v>87</v>
      </c>
      <c r="H387" s="65" t="s">
        <v>88</v>
      </c>
      <c r="I387" s="66">
        <v>422664738</v>
      </c>
      <c r="J387" s="67">
        <f t="shared" ref="J387" si="583">IFERROR(I387/I388,"-")</f>
        <v>2.8846763317746844E-2</v>
      </c>
      <c r="K387" s="68">
        <f t="shared" ref="K387" si="584">IFERROR(I387/E378,"-")</f>
        <v>25923.990309126595</v>
      </c>
    </row>
    <row r="388" spans="2:11" ht="13.5" customHeight="1">
      <c r="B388" s="178"/>
      <c r="C388" s="178"/>
      <c r="D388" s="147"/>
      <c r="E388" s="174"/>
      <c r="F388" s="69" t="s">
        <v>158</v>
      </c>
      <c r="G388" s="94"/>
      <c r="H388" s="70"/>
      <c r="I388" s="71">
        <v>14652068010</v>
      </c>
      <c r="J388" s="72" t="s">
        <v>92</v>
      </c>
      <c r="K388" s="34">
        <f>IFERROR(I388/E378,"-")</f>
        <v>898679.34310598625</v>
      </c>
    </row>
    <row r="389" spans="2:11" ht="13.5" customHeight="1">
      <c r="B389" s="178">
        <v>8</v>
      </c>
      <c r="C389" s="178" t="s">
        <v>116</v>
      </c>
      <c r="D389" s="146" t="s">
        <v>54</v>
      </c>
      <c r="E389" s="172">
        <v>23492</v>
      </c>
      <c r="F389" s="54">
        <v>1</v>
      </c>
      <c r="G389" s="90" t="s">
        <v>69</v>
      </c>
      <c r="H389" s="55" t="s">
        <v>70</v>
      </c>
      <c r="I389" s="56">
        <v>1270084528</v>
      </c>
      <c r="J389" s="57">
        <f t="shared" ref="J389" si="585">IFERROR(I389/I399,"-")</f>
        <v>6.1279307890434377E-2</v>
      </c>
      <c r="K389" s="58">
        <f>IFERROR(I389/E389,"-")</f>
        <v>54064.555082581304</v>
      </c>
    </row>
    <row r="390" spans="2:11" ht="13.5" customHeight="1">
      <c r="B390" s="178"/>
      <c r="C390" s="178"/>
      <c r="D390" s="175"/>
      <c r="E390" s="173"/>
      <c r="F390" s="59">
        <v>2</v>
      </c>
      <c r="G390" s="91">
        <v>1901</v>
      </c>
      <c r="H390" s="60" t="s">
        <v>76</v>
      </c>
      <c r="I390" s="61">
        <v>1085147780</v>
      </c>
      <c r="J390" s="62">
        <f t="shared" ref="J390" si="586">IFERROR(I390/I399,"-")</f>
        <v>5.2356440418933552E-2</v>
      </c>
      <c r="K390" s="63">
        <f>IFERROR(I390/E389,"-")</f>
        <v>46192.226289800783</v>
      </c>
    </row>
    <row r="391" spans="2:11" ht="13.5" customHeight="1">
      <c r="B391" s="178"/>
      <c r="C391" s="178"/>
      <c r="D391" s="175"/>
      <c r="E391" s="173"/>
      <c r="F391" s="59">
        <v>3</v>
      </c>
      <c r="G391" s="91" t="s">
        <v>77</v>
      </c>
      <c r="H391" s="60" t="s">
        <v>78</v>
      </c>
      <c r="I391" s="61">
        <v>1019952731</v>
      </c>
      <c r="J391" s="62">
        <f t="shared" ref="J391" si="587">IFERROR(I391/I399,"-")</f>
        <v>4.9210895856719221E-2</v>
      </c>
      <c r="K391" s="63">
        <f>IFERROR(I391/E389,"-")</f>
        <v>43417.02413587604</v>
      </c>
    </row>
    <row r="392" spans="2:11" ht="13.5" customHeight="1">
      <c r="B392" s="178"/>
      <c r="C392" s="178"/>
      <c r="D392" s="175"/>
      <c r="E392" s="173"/>
      <c r="F392" s="59">
        <v>4</v>
      </c>
      <c r="G392" s="92">
        <v>1402</v>
      </c>
      <c r="H392" s="60" t="s">
        <v>72</v>
      </c>
      <c r="I392" s="61">
        <v>971863428</v>
      </c>
      <c r="J392" s="62">
        <f t="shared" ref="J392" si="588">IFERROR(I392/I399,"-")</f>
        <v>4.6890672958315886E-2</v>
      </c>
      <c r="K392" s="63">
        <f>IFERROR(I392/E389,"-")</f>
        <v>41369.973948578241</v>
      </c>
    </row>
    <row r="393" spans="2:11" ht="13.5" customHeight="1">
      <c r="B393" s="178"/>
      <c r="C393" s="178"/>
      <c r="D393" s="175"/>
      <c r="E393" s="173"/>
      <c r="F393" s="59">
        <v>5</v>
      </c>
      <c r="G393" s="91">
        <v>1113</v>
      </c>
      <c r="H393" s="60" t="s">
        <v>74</v>
      </c>
      <c r="I393" s="61">
        <v>830773362</v>
      </c>
      <c r="J393" s="62">
        <f t="shared" ref="J393" si="589">IFERROR(I393/I399,"-")</f>
        <v>4.0083329506687207E-2</v>
      </c>
      <c r="K393" s="63">
        <f>IFERROR(I393/E389,"-")</f>
        <v>35364.096798910265</v>
      </c>
    </row>
    <row r="394" spans="2:11" ht="13.5" customHeight="1">
      <c r="B394" s="178"/>
      <c r="C394" s="178"/>
      <c r="D394" s="175"/>
      <c r="E394" s="173"/>
      <c r="F394" s="59">
        <v>6</v>
      </c>
      <c r="G394" s="92">
        <v>1310</v>
      </c>
      <c r="H394" s="60" t="s">
        <v>86</v>
      </c>
      <c r="I394" s="61">
        <v>819522546</v>
      </c>
      <c r="J394" s="62">
        <f t="shared" ref="J394" si="590">IFERROR(I394/I399,"-")</f>
        <v>3.9540497748262203E-2</v>
      </c>
      <c r="K394" s="63">
        <f>IFERROR(I394/E389,"-")</f>
        <v>34885.17563425847</v>
      </c>
    </row>
    <row r="395" spans="2:11" ht="13.5" customHeight="1">
      <c r="B395" s="178"/>
      <c r="C395" s="178"/>
      <c r="D395" s="175"/>
      <c r="E395" s="173"/>
      <c r="F395" s="59">
        <v>7</v>
      </c>
      <c r="G395" s="92" t="s">
        <v>79</v>
      </c>
      <c r="H395" s="60" t="s">
        <v>80</v>
      </c>
      <c r="I395" s="61">
        <v>756834461</v>
      </c>
      <c r="J395" s="62">
        <f t="shared" ref="J395" si="591">IFERROR(I395/I399,"-")</f>
        <v>3.6515909717238872E-2</v>
      </c>
      <c r="K395" s="63">
        <f>IFERROR(I395/E389,"-")</f>
        <v>32216.68912821386</v>
      </c>
    </row>
    <row r="396" spans="2:11" ht="13.5" customHeight="1">
      <c r="B396" s="178"/>
      <c r="C396" s="178"/>
      <c r="D396" s="175"/>
      <c r="E396" s="173"/>
      <c r="F396" s="59">
        <v>8</v>
      </c>
      <c r="G396" s="92" t="s">
        <v>83</v>
      </c>
      <c r="H396" s="60" t="s">
        <v>84</v>
      </c>
      <c r="I396" s="61">
        <v>700113994</v>
      </c>
      <c r="J396" s="62">
        <f t="shared" ref="J396" si="592">IFERROR(I396/I399,"-")</f>
        <v>3.3779248586144277E-2</v>
      </c>
      <c r="K396" s="63">
        <f>IFERROR(I396/E389,"-")</f>
        <v>29802.230291162949</v>
      </c>
    </row>
    <row r="397" spans="2:11" ht="13.5" customHeight="1">
      <c r="B397" s="178"/>
      <c r="C397" s="178"/>
      <c r="D397" s="175"/>
      <c r="E397" s="173"/>
      <c r="F397" s="59">
        <v>9</v>
      </c>
      <c r="G397" s="91" t="s">
        <v>81</v>
      </c>
      <c r="H397" s="60" t="s">
        <v>82</v>
      </c>
      <c r="I397" s="61">
        <v>633309796</v>
      </c>
      <c r="J397" s="62">
        <f t="shared" ref="J397" si="593">IFERROR(I397/I399,"-")</f>
        <v>3.0556065461425874E-2</v>
      </c>
      <c r="K397" s="63">
        <f>IFERROR(I397/E389,"-")</f>
        <v>26958.530393325389</v>
      </c>
    </row>
    <row r="398" spans="2:11" ht="13.5" customHeight="1">
      <c r="B398" s="178"/>
      <c r="C398" s="178"/>
      <c r="D398" s="175"/>
      <c r="E398" s="173"/>
      <c r="F398" s="64">
        <v>10</v>
      </c>
      <c r="G398" s="93">
        <v>1011</v>
      </c>
      <c r="H398" s="65" t="s">
        <v>91</v>
      </c>
      <c r="I398" s="66">
        <v>575755119</v>
      </c>
      <c r="J398" s="67">
        <f t="shared" ref="J398" si="594">IFERROR(I398/I399,"-")</f>
        <v>2.7779155189184921E-2</v>
      </c>
      <c r="K398" s="68">
        <f>IFERROR(I398/E389,"-")</f>
        <v>24508.56116975992</v>
      </c>
    </row>
    <row r="399" spans="2:11" ht="13.5" customHeight="1">
      <c r="B399" s="178"/>
      <c r="C399" s="178"/>
      <c r="D399" s="147"/>
      <c r="E399" s="174"/>
      <c r="F399" s="69" t="s">
        <v>152</v>
      </c>
      <c r="G399" s="94"/>
      <c r="H399" s="70"/>
      <c r="I399" s="71">
        <v>20726156540</v>
      </c>
      <c r="J399" s="72" t="s">
        <v>92</v>
      </c>
      <c r="K399" s="34">
        <f>IFERROR(I399/E389,"-")</f>
        <v>882264.45343095518</v>
      </c>
    </row>
    <row r="400" spans="2:11" ht="13.5" customHeight="1">
      <c r="B400" s="178"/>
      <c r="C400" s="178"/>
      <c r="D400" s="146" t="s">
        <v>55</v>
      </c>
      <c r="E400" s="172">
        <v>24024</v>
      </c>
      <c r="F400" s="54">
        <v>1</v>
      </c>
      <c r="G400" s="90" t="s">
        <v>69</v>
      </c>
      <c r="H400" s="55" t="s">
        <v>70</v>
      </c>
      <c r="I400" s="56">
        <v>1315911674</v>
      </c>
      <c r="J400" s="57">
        <f t="shared" ref="J400" si="595">IFERROR(I400/I410,"-")</f>
        <v>6.3182210497616589E-2</v>
      </c>
      <c r="K400" s="58">
        <f>IFERROR(I400/E400,"-")</f>
        <v>54774.878205128203</v>
      </c>
    </row>
    <row r="401" spans="2:11" ht="13.5" customHeight="1">
      <c r="B401" s="178"/>
      <c r="C401" s="178"/>
      <c r="D401" s="175"/>
      <c r="E401" s="173"/>
      <c r="F401" s="59">
        <v>2</v>
      </c>
      <c r="G401" s="91" t="s">
        <v>75</v>
      </c>
      <c r="H401" s="60" t="s">
        <v>76</v>
      </c>
      <c r="I401" s="61">
        <v>1093156573</v>
      </c>
      <c r="J401" s="62">
        <f t="shared" ref="J401" si="596">IFERROR(I401/I410,"-")</f>
        <v>5.2486842442997568E-2</v>
      </c>
      <c r="K401" s="63">
        <f t="shared" ref="K401" si="597">IFERROR(I401/E400,"-")</f>
        <v>45502.687853812851</v>
      </c>
    </row>
    <row r="402" spans="2:11" ht="13.5" customHeight="1">
      <c r="B402" s="178"/>
      <c r="C402" s="178"/>
      <c r="D402" s="175"/>
      <c r="E402" s="173"/>
      <c r="F402" s="59">
        <v>3</v>
      </c>
      <c r="G402" s="91" t="s">
        <v>77</v>
      </c>
      <c r="H402" s="60" t="s">
        <v>78</v>
      </c>
      <c r="I402" s="61">
        <v>1045018025</v>
      </c>
      <c r="J402" s="62">
        <f t="shared" ref="J402" si="598">IFERROR(I402/I410,"-")</f>
        <v>5.0175517197633406E-2</v>
      </c>
      <c r="K402" s="63">
        <f t="shared" ref="K402" si="599">IFERROR(I402/E400,"-")</f>
        <v>43498.918789543786</v>
      </c>
    </row>
    <row r="403" spans="2:11" ht="13.5" customHeight="1">
      <c r="B403" s="178"/>
      <c r="C403" s="178"/>
      <c r="D403" s="175"/>
      <c r="E403" s="173"/>
      <c r="F403" s="59">
        <v>4</v>
      </c>
      <c r="G403" s="91" t="s">
        <v>71</v>
      </c>
      <c r="H403" s="60" t="s">
        <v>72</v>
      </c>
      <c r="I403" s="61">
        <v>1000395643</v>
      </c>
      <c r="J403" s="62">
        <f t="shared" ref="J403" si="600">IFERROR(I403/I410,"-")</f>
        <v>4.8033017219759465E-2</v>
      </c>
      <c r="K403" s="63">
        <f t="shared" ref="K403" si="601">IFERROR(I403/E400,"-")</f>
        <v>41641.510281385279</v>
      </c>
    </row>
    <row r="404" spans="2:11" ht="13.5" customHeight="1">
      <c r="B404" s="178"/>
      <c r="C404" s="178"/>
      <c r="D404" s="175"/>
      <c r="E404" s="173"/>
      <c r="F404" s="59">
        <v>5</v>
      </c>
      <c r="G404" s="92" t="s">
        <v>73</v>
      </c>
      <c r="H404" s="60" t="s">
        <v>74</v>
      </c>
      <c r="I404" s="61">
        <v>890010986</v>
      </c>
      <c r="J404" s="62">
        <f t="shared" ref="J404" si="602">IFERROR(I404/I410,"-")</f>
        <v>4.2733006001619604E-2</v>
      </c>
      <c r="K404" s="63">
        <f t="shared" ref="K404" si="603">IFERROR(I404/E400,"-")</f>
        <v>37046.744338994336</v>
      </c>
    </row>
    <row r="405" spans="2:11" ht="13.5" customHeight="1">
      <c r="B405" s="178"/>
      <c r="C405" s="178"/>
      <c r="D405" s="175"/>
      <c r="E405" s="173"/>
      <c r="F405" s="59">
        <v>6</v>
      </c>
      <c r="G405" s="92" t="s">
        <v>85</v>
      </c>
      <c r="H405" s="60" t="s">
        <v>86</v>
      </c>
      <c r="I405" s="61">
        <v>869427491</v>
      </c>
      <c r="J405" s="62">
        <f t="shared" ref="J405" si="604">IFERROR(I405/I410,"-")</f>
        <v>4.1744709644377438E-2</v>
      </c>
      <c r="K405" s="63">
        <f t="shared" ref="K405" si="605">IFERROR(I405/E400,"-")</f>
        <v>36189.955502830504</v>
      </c>
    </row>
    <row r="406" spans="2:11" ht="13.5" customHeight="1">
      <c r="B406" s="178"/>
      <c r="C406" s="178"/>
      <c r="D406" s="175"/>
      <c r="E406" s="173"/>
      <c r="F406" s="59">
        <v>7</v>
      </c>
      <c r="G406" s="91" t="s">
        <v>83</v>
      </c>
      <c r="H406" s="60" t="s">
        <v>84</v>
      </c>
      <c r="I406" s="61">
        <v>770341207</v>
      </c>
      <c r="J406" s="62">
        <f t="shared" ref="J406" si="606">IFERROR(I406/I410,"-")</f>
        <v>3.6987178742562049E-2</v>
      </c>
      <c r="K406" s="63">
        <f t="shared" ref="K406" si="607">IFERROR(I406/E400,"-")</f>
        <v>32065.484806859808</v>
      </c>
    </row>
    <row r="407" spans="2:11" ht="13.5" customHeight="1">
      <c r="B407" s="178"/>
      <c r="C407" s="178"/>
      <c r="D407" s="175"/>
      <c r="E407" s="173"/>
      <c r="F407" s="59">
        <v>8</v>
      </c>
      <c r="G407" s="92" t="s">
        <v>79</v>
      </c>
      <c r="H407" s="60" t="s">
        <v>80</v>
      </c>
      <c r="I407" s="61">
        <v>736865038</v>
      </c>
      <c r="J407" s="62">
        <f t="shared" ref="J407" si="608">IFERROR(I407/I410,"-")</f>
        <v>3.5379853267606357E-2</v>
      </c>
      <c r="K407" s="63">
        <f t="shared" ref="K407" si="609">IFERROR(I407/E400,"-")</f>
        <v>30672.03787878788</v>
      </c>
    </row>
    <row r="408" spans="2:11" ht="13.5" customHeight="1">
      <c r="B408" s="178"/>
      <c r="C408" s="178"/>
      <c r="D408" s="175"/>
      <c r="E408" s="173"/>
      <c r="F408" s="59">
        <v>9</v>
      </c>
      <c r="G408" s="92" t="s">
        <v>81</v>
      </c>
      <c r="H408" s="60" t="s">
        <v>82</v>
      </c>
      <c r="I408" s="61">
        <v>641002934</v>
      </c>
      <c r="J408" s="62">
        <f t="shared" ref="J408" si="610">IFERROR(I408/I410,"-")</f>
        <v>3.0777128211401397E-2</v>
      </c>
      <c r="K408" s="63">
        <f t="shared" ref="K408" si="611">IFERROR(I408/E400,"-")</f>
        <v>26681.773809523809</v>
      </c>
    </row>
    <row r="409" spans="2:11" ht="13.5" customHeight="1">
      <c r="B409" s="178"/>
      <c r="C409" s="178"/>
      <c r="D409" s="175"/>
      <c r="E409" s="173"/>
      <c r="F409" s="64">
        <v>10</v>
      </c>
      <c r="G409" s="93" t="s">
        <v>97</v>
      </c>
      <c r="H409" s="65" t="s">
        <v>98</v>
      </c>
      <c r="I409" s="66">
        <v>569848445</v>
      </c>
      <c r="J409" s="67">
        <f t="shared" ref="J409" si="612">IFERROR(I409/I410,"-")</f>
        <v>2.7360715095935455E-2</v>
      </c>
      <c r="K409" s="68">
        <f t="shared" ref="K409" si="613">IFERROR(I409/E400,"-")</f>
        <v>23719.965243090242</v>
      </c>
    </row>
    <row r="410" spans="2:11" ht="13.5" customHeight="1">
      <c r="B410" s="178"/>
      <c r="C410" s="178"/>
      <c r="D410" s="147"/>
      <c r="E410" s="174"/>
      <c r="F410" s="69" t="s">
        <v>152</v>
      </c>
      <c r="G410" s="94"/>
      <c r="H410" s="70"/>
      <c r="I410" s="71">
        <v>20827249690</v>
      </c>
      <c r="J410" s="72" t="s">
        <v>92</v>
      </c>
      <c r="K410" s="34">
        <f t="shared" ref="K410" si="614">IFERROR(I410/E400,"-")</f>
        <v>866935.13528138527</v>
      </c>
    </row>
    <row r="411" spans="2:11" ht="13.5" customHeight="1">
      <c r="B411" s="178"/>
      <c r="C411" s="178"/>
      <c r="D411" s="146" t="s">
        <v>56</v>
      </c>
      <c r="E411" s="172">
        <v>25056</v>
      </c>
      <c r="F411" s="54">
        <v>1</v>
      </c>
      <c r="G411" s="90" t="s">
        <v>69</v>
      </c>
      <c r="H411" s="55" t="s">
        <v>70</v>
      </c>
      <c r="I411" s="56">
        <v>1428685964</v>
      </c>
      <c r="J411" s="57">
        <f t="shared" ref="J411" si="615">IFERROR(I411/I421,"-")</f>
        <v>6.7212064851176645E-2</v>
      </c>
      <c r="K411" s="58">
        <f>IFERROR(I411/E411,"-")</f>
        <v>57019.714399744575</v>
      </c>
    </row>
    <row r="412" spans="2:11" ht="13.5" customHeight="1">
      <c r="B412" s="178"/>
      <c r="C412" s="178"/>
      <c r="D412" s="175"/>
      <c r="E412" s="173"/>
      <c r="F412" s="59">
        <v>2</v>
      </c>
      <c r="G412" s="91" t="s">
        <v>75</v>
      </c>
      <c r="H412" s="60" t="s">
        <v>76</v>
      </c>
      <c r="I412" s="61">
        <v>1029542890</v>
      </c>
      <c r="J412" s="62">
        <f t="shared" ref="J412" si="616">IFERROR(I412/I421,"-")</f>
        <v>4.8434509215734008E-2</v>
      </c>
      <c r="K412" s="63">
        <f t="shared" ref="K412" si="617">IFERROR(I412/E411,"-")</f>
        <v>41089.674728607919</v>
      </c>
    </row>
    <row r="413" spans="2:11" ht="13.5" customHeight="1">
      <c r="B413" s="178"/>
      <c r="C413" s="178"/>
      <c r="D413" s="175"/>
      <c r="E413" s="173"/>
      <c r="F413" s="59">
        <v>3</v>
      </c>
      <c r="G413" s="91" t="s">
        <v>71</v>
      </c>
      <c r="H413" s="60" t="s">
        <v>72</v>
      </c>
      <c r="I413" s="61">
        <v>999640142</v>
      </c>
      <c r="J413" s="62">
        <f t="shared" ref="J413" si="618">IFERROR(I413/I421,"-")</f>
        <v>4.7027744196375003E-2</v>
      </c>
      <c r="K413" s="63">
        <f t="shared" ref="K413" si="619">IFERROR(I413/E411,"-")</f>
        <v>39896.238106641125</v>
      </c>
    </row>
    <row r="414" spans="2:11" ht="13.5" customHeight="1">
      <c r="B414" s="178"/>
      <c r="C414" s="178"/>
      <c r="D414" s="175"/>
      <c r="E414" s="173"/>
      <c r="F414" s="59">
        <v>4</v>
      </c>
      <c r="G414" s="91" t="s">
        <v>77</v>
      </c>
      <c r="H414" s="60" t="s">
        <v>78</v>
      </c>
      <c r="I414" s="61">
        <v>943997188</v>
      </c>
      <c r="J414" s="62">
        <f t="shared" ref="J414" si="620">IFERROR(I414/I421,"-")</f>
        <v>4.4410039587387165E-2</v>
      </c>
      <c r="K414" s="63">
        <f t="shared" ref="K414" si="621">IFERROR(I414/E411,"-")</f>
        <v>37675.494412515967</v>
      </c>
    </row>
    <row r="415" spans="2:11" ht="13.5" customHeight="1">
      <c r="B415" s="178"/>
      <c r="C415" s="178"/>
      <c r="D415" s="175"/>
      <c r="E415" s="173"/>
      <c r="F415" s="59">
        <v>5</v>
      </c>
      <c r="G415" s="92" t="s">
        <v>73</v>
      </c>
      <c r="H415" s="60" t="s">
        <v>74</v>
      </c>
      <c r="I415" s="61">
        <v>906782884</v>
      </c>
      <c r="J415" s="62">
        <f t="shared" ref="J415" si="622">IFERROR(I415/I421,"-")</f>
        <v>4.265930480251081E-2</v>
      </c>
      <c r="K415" s="63">
        <f t="shared" ref="K415" si="623">IFERROR(I415/E411,"-")</f>
        <v>36190.249201787992</v>
      </c>
    </row>
    <row r="416" spans="2:11" ht="13.5" customHeight="1">
      <c r="B416" s="178"/>
      <c r="C416" s="178"/>
      <c r="D416" s="175"/>
      <c r="E416" s="173"/>
      <c r="F416" s="59">
        <v>6</v>
      </c>
      <c r="G416" s="91" t="s">
        <v>85</v>
      </c>
      <c r="H416" s="60" t="s">
        <v>86</v>
      </c>
      <c r="I416" s="61">
        <v>891302890</v>
      </c>
      <c r="J416" s="62">
        <f t="shared" ref="J416" si="624">IFERROR(I416/I421,"-")</f>
        <v>4.1931053537473659E-2</v>
      </c>
      <c r="K416" s="63">
        <f t="shared" ref="K416" si="625">IFERROR(I416/E411,"-")</f>
        <v>35572.433349297571</v>
      </c>
    </row>
    <row r="417" spans="2:11" ht="13.5" customHeight="1">
      <c r="B417" s="178"/>
      <c r="C417" s="178"/>
      <c r="D417" s="175"/>
      <c r="E417" s="173"/>
      <c r="F417" s="59">
        <v>7</v>
      </c>
      <c r="G417" s="92" t="s">
        <v>83</v>
      </c>
      <c r="H417" s="60" t="s">
        <v>84</v>
      </c>
      <c r="I417" s="61">
        <v>756385436</v>
      </c>
      <c r="J417" s="62">
        <f t="shared" ref="J417" si="626">IFERROR(I417/I421,"-")</f>
        <v>3.5583905951299399E-2</v>
      </c>
      <c r="K417" s="63">
        <f t="shared" ref="K417" si="627">IFERROR(I417/E411,"-")</f>
        <v>30187.796775223498</v>
      </c>
    </row>
    <row r="418" spans="2:11" ht="13.5" customHeight="1">
      <c r="B418" s="178"/>
      <c r="C418" s="178"/>
      <c r="D418" s="175"/>
      <c r="E418" s="173"/>
      <c r="F418" s="59">
        <v>8</v>
      </c>
      <c r="G418" s="92" t="s">
        <v>79</v>
      </c>
      <c r="H418" s="60" t="s">
        <v>80</v>
      </c>
      <c r="I418" s="61">
        <v>720312824</v>
      </c>
      <c r="J418" s="62">
        <f t="shared" ref="J418" si="628">IFERROR(I418/I421,"-")</f>
        <v>3.3886881693913101E-2</v>
      </c>
      <c r="K418" s="63">
        <f t="shared" ref="K418" si="629">IFERROR(I418/E411,"-")</f>
        <v>28748.117177522348</v>
      </c>
    </row>
    <row r="419" spans="2:11" ht="13.5" customHeight="1">
      <c r="B419" s="178"/>
      <c r="C419" s="178"/>
      <c r="D419" s="175"/>
      <c r="E419" s="173"/>
      <c r="F419" s="59">
        <v>9</v>
      </c>
      <c r="G419" s="92" t="s">
        <v>81</v>
      </c>
      <c r="H419" s="60" t="s">
        <v>82</v>
      </c>
      <c r="I419" s="61">
        <v>644715853</v>
      </c>
      <c r="J419" s="62">
        <f t="shared" ref="J419" si="630">IFERROR(I419/I421,"-")</f>
        <v>3.0330446868180802E-2</v>
      </c>
      <c r="K419" s="63">
        <f t="shared" ref="K419" si="631">IFERROR(I419/E411,"-")</f>
        <v>25730.996687420178</v>
      </c>
    </row>
    <row r="420" spans="2:11" ht="13.5" customHeight="1">
      <c r="B420" s="178"/>
      <c r="C420" s="178"/>
      <c r="D420" s="175"/>
      <c r="E420" s="173"/>
      <c r="F420" s="64">
        <v>10</v>
      </c>
      <c r="G420" s="93" t="s">
        <v>90</v>
      </c>
      <c r="H420" s="65" t="s">
        <v>91</v>
      </c>
      <c r="I420" s="66">
        <v>643024247</v>
      </c>
      <c r="J420" s="67">
        <f t="shared" ref="J420" si="632">IFERROR(I420/I421,"-")</f>
        <v>3.025086581605349E-2</v>
      </c>
      <c r="K420" s="68">
        <f t="shared" ref="K420" si="633">IFERROR(I420/E411,"-")</f>
        <v>25663.483676564494</v>
      </c>
    </row>
    <row r="421" spans="2:11" ht="13.5" customHeight="1">
      <c r="B421" s="178"/>
      <c r="C421" s="178"/>
      <c r="D421" s="147"/>
      <c r="E421" s="174"/>
      <c r="F421" s="69" t="s">
        <v>152</v>
      </c>
      <c r="G421" s="94"/>
      <c r="H421" s="70"/>
      <c r="I421" s="71">
        <v>21256391500</v>
      </c>
      <c r="J421" s="72" t="s">
        <v>92</v>
      </c>
      <c r="K421" s="34">
        <f>IFERROR(I421/E411,"-")</f>
        <v>848355.34402937419</v>
      </c>
    </row>
    <row r="422" spans="2:11" ht="13.5" customHeight="1">
      <c r="B422" s="178"/>
      <c r="C422" s="178"/>
      <c r="D422" s="146" t="s">
        <v>153</v>
      </c>
      <c r="E422" s="172">
        <v>26891</v>
      </c>
      <c r="F422" s="54">
        <v>1</v>
      </c>
      <c r="G422" s="91" t="s">
        <v>69</v>
      </c>
      <c r="H422" s="55" t="s">
        <v>70</v>
      </c>
      <c r="I422" s="56">
        <v>1527996709</v>
      </c>
      <c r="J422" s="57">
        <f t="shared" ref="J422" si="634">IFERROR(I422/I432,"-")</f>
        <v>6.6776497912344537E-2</v>
      </c>
      <c r="K422" s="58">
        <f>IFERROR(I422/E422,"-")</f>
        <v>56821.862667807072</v>
      </c>
    </row>
    <row r="423" spans="2:11" ht="13.5" customHeight="1">
      <c r="B423" s="178"/>
      <c r="C423" s="178"/>
      <c r="D423" s="175"/>
      <c r="E423" s="173"/>
      <c r="F423" s="59">
        <v>2</v>
      </c>
      <c r="G423" s="91" t="s">
        <v>75</v>
      </c>
      <c r="H423" s="60" t="s">
        <v>76</v>
      </c>
      <c r="I423" s="61">
        <v>1136408802</v>
      </c>
      <c r="J423" s="62">
        <f t="shared" ref="J423" si="635">IFERROR(I423/I432,"-")</f>
        <v>4.9663326856237991E-2</v>
      </c>
      <c r="K423" s="63">
        <f t="shared" ref="K423" si="636">IFERROR(I423/E422,"-")</f>
        <v>42259.819344762189</v>
      </c>
    </row>
    <row r="424" spans="2:11" ht="13.5" customHeight="1">
      <c r="B424" s="178"/>
      <c r="C424" s="178"/>
      <c r="D424" s="175"/>
      <c r="E424" s="173"/>
      <c r="F424" s="59">
        <v>3</v>
      </c>
      <c r="G424" s="91" t="s">
        <v>77</v>
      </c>
      <c r="H424" s="60" t="s">
        <v>78</v>
      </c>
      <c r="I424" s="61">
        <v>1037014511</v>
      </c>
      <c r="J424" s="62">
        <f t="shared" ref="J424" si="637">IFERROR(I424/I432,"-")</f>
        <v>4.5319598478835793E-2</v>
      </c>
      <c r="K424" s="63">
        <f t="shared" ref="K424" si="638">IFERROR(I424/E422,"-")</f>
        <v>38563.627644936969</v>
      </c>
    </row>
    <row r="425" spans="2:11" ht="13.5" customHeight="1">
      <c r="B425" s="178"/>
      <c r="C425" s="178"/>
      <c r="D425" s="175"/>
      <c r="E425" s="173"/>
      <c r="F425" s="59">
        <v>4</v>
      </c>
      <c r="G425" s="91" t="s">
        <v>71</v>
      </c>
      <c r="H425" s="60" t="s">
        <v>72</v>
      </c>
      <c r="I425" s="61">
        <v>1012985715</v>
      </c>
      <c r="J425" s="62">
        <f t="shared" ref="J425" si="639">IFERROR(I425/I432,"-")</f>
        <v>4.4269492260360845E-2</v>
      </c>
      <c r="K425" s="63">
        <f t="shared" ref="K425" si="640">IFERROR(I425/E422,"-")</f>
        <v>37670.064891599417</v>
      </c>
    </row>
    <row r="426" spans="2:11" ht="13.5" customHeight="1">
      <c r="B426" s="178"/>
      <c r="C426" s="178"/>
      <c r="D426" s="175"/>
      <c r="E426" s="173"/>
      <c r="F426" s="59">
        <v>5</v>
      </c>
      <c r="G426" s="91" t="s">
        <v>85</v>
      </c>
      <c r="H426" s="60" t="s">
        <v>86</v>
      </c>
      <c r="I426" s="61">
        <v>1006600677</v>
      </c>
      <c r="J426" s="62">
        <f t="shared" ref="J426" si="641">IFERROR(I426/I432,"-")</f>
        <v>4.3990453389291369E-2</v>
      </c>
      <c r="K426" s="63">
        <f t="shared" ref="K426" si="642">IFERROR(I426/E422,"-")</f>
        <v>37432.623442787553</v>
      </c>
    </row>
    <row r="427" spans="2:11" ht="13.5" customHeight="1">
      <c r="B427" s="178"/>
      <c r="C427" s="178"/>
      <c r="D427" s="175"/>
      <c r="E427" s="173"/>
      <c r="F427" s="59">
        <v>6</v>
      </c>
      <c r="G427" s="91" t="s">
        <v>73</v>
      </c>
      <c r="H427" s="60" t="s">
        <v>74</v>
      </c>
      <c r="I427" s="61">
        <v>927790082</v>
      </c>
      <c r="J427" s="62">
        <f t="shared" ref="J427" si="643">IFERROR(I427/I432,"-")</f>
        <v>4.0546273502325307E-2</v>
      </c>
      <c r="K427" s="63">
        <f t="shared" ref="K427" si="644">IFERROR(I427/E422,"-")</f>
        <v>34501.881001078429</v>
      </c>
    </row>
    <row r="428" spans="2:11" ht="13.5" customHeight="1">
      <c r="B428" s="178"/>
      <c r="C428" s="178"/>
      <c r="D428" s="175"/>
      <c r="E428" s="173"/>
      <c r="F428" s="59">
        <v>7</v>
      </c>
      <c r="G428" s="91" t="s">
        <v>155</v>
      </c>
      <c r="H428" s="60" t="s">
        <v>154</v>
      </c>
      <c r="I428" s="61">
        <v>781531890</v>
      </c>
      <c r="J428" s="62">
        <f t="shared" ref="J428" si="645">IFERROR(I428/I432,"-")</f>
        <v>3.4154499360911701E-2</v>
      </c>
      <c r="K428" s="63">
        <f t="shared" ref="K428" si="646">IFERROR(I428/E422,"-")</f>
        <v>29062.9537763564</v>
      </c>
    </row>
    <row r="429" spans="2:11" ht="13.5" customHeight="1">
      <c r="B429" s="178"/>
      <c r="C429" s="178"/>
      <c r="D429" s="175"/>
      <c r="E429" s="173"/>
      <c r="F429" s="59">
        <v>8</v>
      </c>
      <c r="G429" s="91" t="s">
        <v>83</v>
      </c>
      <c r="H429" s="60" t="s">
        <v>84</v>
      </c>
      <c r="I429" s="61">
        <v>745181736</v>
      </c>
      <c r="J429" s="62">
        <f t="shared" ref="J429" si="647">IFERROR(I429/I432,"-")</f>
        <v>3.256592527014486E-2</v>
      </c>
      <c r="K429" s="63">
        <f t="shared" ref="K429" si="648">IFERROR(I429/E422,"-")</f>
        <v>27711.194674798258</v>
      </c>
    </row>
    <row r="430" spans="2:11" ht="13.5" customHeight="1">
      <c r="B430" s="178"/>
      <c r="C430" s="178"/>
      <c r="D430" s="175"/>
      <c r="E430" s="173"/>
      <c r="F430" s="59">
        <v>9</v>
      </c>
      <c r="G430" s="91" t="s">
        <v>79</v>
      </c>
      <c r="H430" s="60" t="s">
        <v>80</v>
      </c>
      <c r="I430" s="61">
        <v>723964915</v>
      </c>
      <c r="J430" s="62">
        <f t="shared" ref="J430" si="649">IFERROR(I430/I432,"-")</f>
        <v>3.1638707956869162E-2</v>
      </c>
      <c r="K430" s="63">
        <f t="shared" ref="K430" si="650">IFERROR(I430/E422,"-")</f>
        <v>26922.201294113271</v>
      </c>
    </row>
    <row r="431" spans="2:11" ht="13.5" customHeight="1">
      <c r="B431" s="178"/>
      <c r="C431" s="178"/>
      <c r="D431" s="175"/>
      <c r="E431" s="173"/>
      <c r="F431" s="64">
        <v>10</v>
      </c>
      <c r="G431" s="91" t="s">
        <v>81</v>
      </c>
      <c r="H431" s="65" t="s">
        <v>82</v>
      </c>
      <c r="I431" s="66">
        <v>687296089</v>
      </c>
      <c r="J431" s="67">
        <f t="shared" ref="J431" si="651">IFERROR(I431/I432,"-")</f>
        <v>3.0036207265333233E-2</v>
      </c>
      <c r="K431" s="68">
        <f t="shared" ref="K431" si="652">IFERROR(I431/E422,"-")</f>
        <v>25558.591684950356</v>
      </c>
    </row>
    <row r="432" spans="2:11" ht="13.5" customHeight="1">
      <c r="B432" s="178"/>
      <c r="C432" s="178"/>
      <c r="D432" s="147"/>
      <c r="E432" s="174"/>
      <c r="F432" s="69" t="s">
        <v>152</v>
      </c>
      <c r="G432" s="94"/>
      <c r="H432" s="70"/>
      <c r="I432" s="71">
        <v>22882252840</v>
      </c>
      <c r="J432" s="72" t="s">
        <v>92</v>
      </c>
      <c r="K432" s="34">
        <f>IFERROR(I432/E422,"-")</f>
        <v>850926.06597002712</v>
      </c>
    </row>
    <row r="433" spans="2:11" ht="13.5" customHeight="1">
      <c r="B433" s="178"/>
      <c r="C433" s="178"/>
      <c r="D433" s="146" t="s">
        <v>156</v>
      </c>
      <c r="E433" s="172">
        <v>28605</v>
      </c>
      <c r="F433" s="54">
        <v>1</v>
      </c>
      <c r="G433" s="91" t="s">
        <v>69</v>
      </c>
      <c r="H433" s="55" t="s">
        <v>70</v>
      </c>
      <c r="I433" s="56">
        <v>1783420711</v>
      </c>
      <c r="J433" s="57">
        <f t="shared" ref="J433" si="653">IFERROR(I433/I443,"-")</f>
        <v>7.3136274928073869E-2</v>
      </c>
      <c r="K433" s="58">
        <f>IFERROR(I433/E433,"-")</f>
        <v>62346.467785352208</v>
      </c>
    </row>
    <row r="434" spans="2:11" ht="13.5" customHeight="1">
      <c r="B434" s="178"/>
      <c r="C434" s="178"/>
      <c r="D434" s="175"/>
      <c r="E434" s="173"/>
      <c r="F434" s="59">
        <v>2</v>
      </c>
      <c r="G434" s="91" t="s">
        <v>75</v>
      </c>
      <c r="H434" s="60" t="s">
        <v>76</v>
      </c>
      <c r="I434" s="61">
        <v>1262894497</v>
      </c>
      <c r="J434" s="62">
        <f t="shared" ref="J434" si="654">IFERROR(I434/I443,"-")</f>
        <v>5.1790022717608533E-2</v>
      </c>
      <c r="K434" s="63">
        <f t="shared" ref="K434" si="655">IFERROR(I434/E433,"-")</f>
        <v>44149.431812620169</v>
      </c>
    </row>
    <row r="435" spans="2:11" ht="13.5" customHeight="1">
      <c r="B435" s="178"/>
      <c r="C435" s="178"/>
      <c r="D435" s="175"/>
      <c r="E435" s="173"/>
      <c r="F435" s="59">
        <v>3</v>
      </c>
      <c r="G435" s="91" t="s">
        <v>77</v>
      </c>
      <c r="H435" s="60" t="s">
        <v>78</v>
      </c>
      <c r="I435" s="61">
        <v>1196831166</v>
      </c>
      <c r="J435" s="62">
        <f t="shared" ref="J435" si="656">IFERROR(I435/I443,"-")</f>
        <v>4.908083250305105E-2</v>
      </c>
      <c r="K435" s="63">
        <f t="shared" ref="K435" si="657">IFERROR(I435/E433,"-")</f>
        <v>41839.928893550081</v>
      </c>
    </row>
    <row r="436" spans="2:11" ht="13.5" customHeight="1">
      <c r="B436" s="178"/>
      <c r="C436" s="178"/>
      <c r="D436" s="175"/>
      <c r="E436" s="173"/>
      <c r="F436" s="59">
        <v>4</v>
      </c>
      <c r="G436" s="91" t="s">
        <v>71</v>
      </c>
      <c r="H436" s="60" t="s">
        <v>72</v>
      </c>
      <c r="I436" s="61">
        <v>1090965154</v>
      </c>
      <c r="J436" s="62">
        <f t="shared" ref="J436" si="658">IFERROR(I436/I443,"-")</f>
        <v>4.4739374701526863E-2</v>
      </c>
      <c r="K436" s="63">
        <f t="shared" ref="K436" si="659">IFERROR(I436/E433,"-")</f>
        <v>38138.967103653209</v>
      </c>
    </row>
    <row r="437" spans="2:11" ht="13.5" customHeight="1">
      <c r="B437" s="178"/>
      <c r="C437" s="178"/>
      <c r="D437" s="175"/>
      <c r="E437" s="173"/>
      <c r="F437" s="59">
        <v>5</v>
      </c>
      <c r="G437" s="91" t="s">
        <v>73</v>
      </c>
      <c r="H437" s="60" t="s">
        <v>74</v>
      </c>
      <c r="I437" s="61">
        <v>1032348902</v>
      </c>
      <c r="J437" s="62">
        <f t="shared" ref="J437" si="660">IFERROR(I437/I443,"-")</f>
        <v>4.2335581645248255E-2</v>
      </c>
      <c r="K437" s="63">
        <f t="shared" ref="K437" si="661">IFERROR(I437/E433,"-")</f>
        <v>36089.806047893726</v>
      </c>
    </row>
    <row r="438" spans="2:11" ht="13.5" customHeight="1">
      <c r="B438" s="178"/>
      <c r="C438" s="178"/>
      <c r="D438" s="175"/>
      <c r="E438" s="173"/>
      <c r="F438" s="59">
        <v>6</v>
      </c>
      <c r="G438" s="91" t="s">
        <v>85</v>
      </c>
      <c r="H438" s="60" t="s">
        <v>86</v>
      </c>
      <c r="I438" s="61">
        <v>1019152429</v>
      </c>
      <c r="J438" s="62">
        <f t="shared" ref="J438" si="662">IFERROR(I438/I443,"-")</f>
        <v>4.1794407669048475E-2</v>
      </c>
      <c r="K438" s="63">
        <f t="shared" ref="K438" si="663">IFERROR(I438/E433,"-")</f>
        <v>35628.471560915925</v>
      </c>
    </row>
    <row r="439" spans="2:11" ht="13.5" customHeight="1">
      <c r="B439" s="178"/>
      <c r="C439" s="178"/>
      <c r="D439" s="175"/>
      <c r="E439" s="173"/>
      <c r="F439" s="59">
        <v>7</v>
      </c>
      <c r="G439" s="91" t="s">
        <v>83</v>
      </c>
      <c r="H439" s="60" t="s">
        <v>84</v>
      </c>
      <c r="I439" s="61">
        <v>892339817</v>
      </c>
      <c r="J439" s="62">
        <f t="shared" ref="J439" si="664">IFERROR(I439/I443,"-")</f>
        <v>3.6593951041863346E-2</v>
      </c>
      <c r="K439" s="63">
        <f t="shared" ref="K439" si="665">IFERROR(I439/E433,"-")</f>
        <v>31195.239188952979</v>
      </c>
    </row>
    <row r="440" spans="2:11" ht="13.5" customHeight="1">
      <c r="B440" s="178"/>
      <c r="C440" s="178"/>
      <c r="D440" s="175"/>
      <c r="E440" s="173"/>
      <c r="F440" s="59">
        <v>8</v>
      </c>
      <c r="G440" s="91" t="s">
        <v>90</v>
      </c>
      <c r="H440" s="60" t="s">
        <v>91</v>
      </c>
      <c r="I440" s="61">
        <v>796131091</v>
      </c>
      <c r="J440" s="62">
        <f t="shared" ref="J440" si="666">IFERROR(I440/I443,"-")</f>
        <v>3.2648528746486785E-2</v>
      </c>
      <c r="K440" s="63">
        <f t="shared" ref="K440" si="667">IFERROR(I440/E433,"-")</f>
        <v>27831.885719279846</v>
      </c>
    </row>
    <row r="441" spans="2:11" ht="13.5" customHeight="1">
      <c r="B441" s="178"/>
      <c r="C441" s="178"/>
      <c r="D441" s="175"/>
      <c r="E441" s="173"/>
      <c r="F441" s="59">
        <v>9</v>
      </c>
      <c r="G441" s="91" t="s">
        <v>81</v>
      </c>
      <c r="H441" s="60" t="s">
        <v>82</v>
      </c>
      <c r="I441" s="61">
        <v>735052623</v>
      </c>
      <c r="J441" s="62">
        <f t="shared" ref="J441" si="668">IFERROR(I441/I443,"-")</f>
        <v>3.0143762708792404E-2</v>
      </c>
      <c r="K441" s="63">
        <f t="shared" ref="K441" si="669">IFERROR(I441/E433,"-")</f>
        <v>25696.648243314106</v>
      </c>
    </row>
    <row r="442" spans="2:11" ht="13.5" customHeight="1">
      <c r="B442" s="178"/>
      <c r="C442" s="178"/>
      <c r="D442" s="175"/>
      <c r="E442" s="173"/>
      <c r="F442" s="64">
        <v>10</v>
      </c>
      <c r="G442" s="91" t="s">
        <v>97</v>
      </c>
      <c r="H442" s="65" t="s">
        <v>98</v>
      </c>
      <c r="I442" s="66">
        <v>702253283</v>
      </c>
      <c r="J442" s="67">
        <f t="shared" ref="J442" si="670">IFERROR(I442/I443,"-")</f>
        <v>2.8798695034685209E-2</v>
      </c>
      <c r="K442" s="68">
        <f t="shared" ref="K442" si="671">IFERROR(I442/E433,"-")</f>
        <v>24550.018633106101</v>
      </c>
    </row>
    <row r="443" spans="2:11" ht="13.5" customHeight="1">
      <c r="B443" s="178"/>
      <c r="C443" s="178"/>
      <c r="D443" s="147"/>
      <c r="E443" s="174"/>
      <c r="F443" s="69" t="s">
        <v>158</v>
      </c>
      <c r="G443" s="94"/>
      <c r="H443" s="70"/>
      <c r="I443" s="71">
        <v>24384899460</v>
      </c>
      <c r="J443" s="72" t="s">
        <v>92</v>
      </c>
      <c r="K443" s="34">
        <f>IFERROR(I443/E433,"-")</f>
        <v>852469.82905086526</v>
      </c>
    </row>
    <row r="444" spans="2:11" ht="13.5" customHeight="1">
      <c r="B444" s="178">
        <v>9</v>
      </c>
      <c r="C444" s="178" t="s">
        <v>117</v>
      </c>
      <c r="D444" s="146" t="s">
        <v>54</v>
      </c>
      <c r="E444" s="172">
        <v>8838</v>
      </c>
      <c r="F444" s="54">
        <v>1</v>
      </c>
      <c r="G444" s="90" t="s">
        <v>69</v>
      </c>
      <c r="H444" s="55" t="s">
        <v>70</v>
      </c>
      <c r="I444" s="56">
        <v>612038460</v>
      </c>
      <c r="J444" s="57">
        <f t="shared" ref="J444" si="672">IFERROR(I444/I454,"-")</f>
        <v>7.4710575046182059E-2</v>
      </c>
      <c r="K444" s="58">
        <f>IFERROR(I444/E444,"-")</f>
        <v>69250.787508486086</v>
      </c>
    </row>
    <row r="445" spans="2:11" ht="13.5" customHeight="1">
      <c r="B445" s="178"/>
      <c r="C445" s="178"/>
      <c r="D445" s="175"/>
      <c r="E445" s="173"/>
      <c r="F445" s="59">
        <v>2</v>
      </c>
      <c r="G445" s="91">
        <v>1402</v>
      </c>
      <c r="H445" s="60" t="s">
        <v>72</v>
      </c>
      <c r="I445" s="61">
        <v>394542176</v>
      </c>
      <c r="J445" s="62">
        <f t="shared" ref="J445" si="673">IFERROR(I445/I454,"-")</f>
        <v>4.8161144724356002E-2</v>
      </c>
      <c r="K445" s="63">
        <f>IFERROR(I445/E444,"-")</f>
        <v>44641.567775514821</v>
      </c>
    </row>
    <row r="446" spans="2:11" ht="13.5" customHeight="1">
      <c r="B446" s="178"/>
      <c r="C446" s="178"/>
      <c r="D446" s="175"/>
      <c r="E446" s="173"/>
      <c r="F446" s="59">
        <v>3</v>
      </c>
      <c r="G446" s="91">
        <v>1901</v>
      </c>
      <c r="H446" s="60" t="s">
        <v>76</v>
      </c>
      <c r="I446" s="61">
        <v>388772809</v>
      </c>
      <c r="J446" s="62">
        <f t="shared" ref="J446" si="674">IFERROR(I446/I454,"-")</f>
        <v>4.745688714187913E-2</v>
      </c>
      <c r="K446" s="63">
        <f>IFERROR(I446/E444,"-")</f>
        <v>43988.776759447836</v>
      </c>
    </row>
    <row r="447" spans="2:11" ht="13.5" customHeight="1">
      <c r="B447" s="178"/>
      <c r="C447" s="178"/>
      <c r="D447" s="175"/>
      <c r="E447" s="173"/>
      <c r="F447" s="59">
        <v>4</v>
      </c>
      <c r="G447" s="91">
        <v>1113</v>
      </c>
      <c r="H447" s="60" t="s">
        <v>74</v>
      </c>
      <c r="I447" s="61">
        <v>331933466</v>
      </c>
      <c r="J447" s="62">
        <f t="shared" ref="J447" si="675">IFERROR(I447/I454,"-")</f>
        <v>4.0518597674290467E-2</v>
      </c>
      <c r="K447" s="63">
        <f>IFERROR(I447/E444,"-")</f>
        <v>37557.531794523646</v>
      </c>
    </row>
    <row r="448" spans="2:11" ht="13.5" customHeight="1">
      <c r="B448" s="178"/>
      <c r="C448" s="178"/>
      <c r="D448" s="175"/>
      <c r="E448" s="173"/>
      <c r="F448" s="59">
        <v>5</v>
      </c>
      <c r="G448" s="92" t="s">
        <v>79</v>
      </c>
      <c r="H448" s="60" t="s">
        <v>80</v>
      </c>
      <c r="I448" s="61">
        <v>304194300</v>
      </c>
      <c r="J448" s="62">
        <f t="shared" ref="J448" si="676">IFERROR(I448/I454,"-")</f>
        <v>3.7132521179748766E-2</v>
      </c>
      <c r="K448" s="63">
        <f>IFERROR(I448/E444,"-")</f>
        <v>34418.906992532247</v>
      </c>
    </row>
    <row r="449" spans="2:11" ht="13.5" customHeight="1">
      <c r="B449" s="178"/>
      <c r="C449" s="178"/>
      <c r="D449" s="175"/>
      <c r="E449" s="173"/>
      <c r="F449" s="59">
        <v>6</v>
      </c>
      <c r="G449" s="92" t="s">
        <v>77</v>
      </c>
      <c r="H449" s="60" t="s">
        <v>78</v>
      </c>
      <c r="I449" s="61">
        <v>292341681</v>
      </c>
      <c r="J449" s="62">
        <f t="shared" ref="J449" si="677">IFERROR(I449/I454,"-")</f>
        <v>3.5685690565062718E-2</v>
      </c>
      <c r="K449" s="63">
        <f>IFERROR(I449/E444,"-")</f>
        <v>33077.809572301427</v>
      </c>
    </row>
    <row r="450" spans="2:11" ht="13.5" customHeight="1">
      <c r="B450" s="178"/>
      <c r="C450" s="178"/>
      <c r="D450" s="175"/>
      <c r="E450" s="173"/>
      <c r="F450" s="59">
        <v>7</v>
      </c>
      <c r="G450" s="92" t="s">
        <v>83</v>
      </c>
      <c r="H450" s="60" t="s">
        <v>84</v>
      </c>
      <c r="I450" s="61">
        <v>265371836</v>
      </c>
      <c r="J450" s="62">
        <f t="shared" ref="J450" si="678">IFERROR(I450/I454,"-")</f>
        <v>3.2393523878582922E-2</v>
      </c>
      <c r="K450" s="63">
        <f>IFERROR(I450/E444,"-")</f>
        <v>30026.231726634986</v>
      </c>
    </row>
    <row r="451" spans="2:11" ht="13.5" customHeight="1">
      <c r="B451" s="178"/>
      <c r="C451" s="178"/>
      <c r="D451" s="175"/>
      <c r="E451" s="173"/>
      <c r="F451" s="59">
        <v>8</v>
      </c>
      <c r="G451" s="91">
        <v>1310</v>
      </c>
      <c r="H451" s="60" t="s">
        <v>86</v>
      </c>
      <c r="I451" s="61">
        <v>257396340</v>
      </c>
      <c r="J451" s="62">
        <f t="shared" ref="J451" si="679">IFERROR(I451/I454,"-")</f>
        <v>3.1419967588609696E-2</v>
      </c>
      <c r="K451" s="63">
        <f>IFERROR(I451/E444,"-")</f>
        <v>29123.822131704004</v>
      </c>
    </row>
    <row r="452" spans="2:11" ht="13.5" customHeight="1">
      <c r="B452" s="178"/>
      <c r="C452" s="178"/>
      <c r="D452" s="175"/>
      <c r="E452" s="173"/>
      <c r="F452" s="59">
        <v>9</v>
      </c>
      <c r="G452" s="92" t="s">
        <v>81</v>
      </c>
      <c r="H452" s="60" t="s">
        <v>82</v>
      </c>
      <c r="I452" s="61">
        <v>246118250</v>
      </c>
      <c r="J452" s="62">
        <f t="shared" ref="J452" si="680">IFERROR(I452/I454,"-")</f>
        <v>3.0043268828007962E-2</v>
      </c>
      <c r="K452" s="63">
        <f>IFERROR(I452/E444,"-")</f>
        <v>27847.731387191674</v>
      </c>
    </row>
    <row r="453" spans="2:11" ht="13.5" customHeight="1">
      <c r="B453" s="178"/>
      <c r="C453" s="178"/>
      <c r="D453" s="175"/>
      <c r="E453" s="173"/>
      <c r="F453" s="64">
        <v>10</v>
      </c>
      <c r="G453" s="93">
        <v>1309</v>
      </c>
      <c r="H453" s="65" t="s">
        <v>88</v>
      </c>
      <c r="I453" s="66">
        <v>241730024</v>
      </c>
      <c r="J453" s="67">
        <f t="shared" ref="J453" si="681">IFERROR(I453/I454,"-")</f>
        <v>2.9507604961569556E-2</v>
      </c>
      <c r="K453" s="68">
        <f>IFERROR(I453/E444,"-")</f>
        <v>27351.213396696086</v>
      </c>
    </row>
    <row r="454" spans="2:11" ht="13.5" customHeight="1">
      <c r="B454" s="178"/>
      <c r="C454" s="178"/>
      <c r="D454" s="147"/>
      <c r="E454" s="174"/>
      <c r="F454" s="69" t="s">
        <v>152</v>
      </c>
      <c r="G454" s="94"/>
      <c r="H454" s="70"/>
      <c r="I454" s="71">
        <v>8192126210</v>
      </c>
      <c r="J454" s="72" t="s">
        <v>92</v>
      </c>
      <c r="K454" s="34">
        <f>IFERROR(I454/E444,"-")</f>
        <v>926920.82032133965</v>
      </c>
    </row>
    <row r="455" spans="2:11" ht="13.5" customHeight="1">
      <c r="B455" s="178"/>
      <c r="C455" s="178"/>
      <c r="D455" s="146" t="s">
        <v>55</v>
      </c>
      <c r="E455" s="172">
        <v>8898</v>
      </c>
      <c r="F455" s="54">
        <v>1</v>
      </c>
      <c r="G455" s="90" t="s">
        <v>69</v>
      </c>
      <c r="H455" s="55" t="s">
        <v>70</v>
      </c>
      <c r="I455" s="56">
        <v>509228356</v>
      </c>
      <c r="J455" s="57">
        <f t="shared" ref="J455" si="682">IFERROR(I455/I465,"-")</f>
        <v>6.4761593837326714E-2</v>
      </c>
      <c r="K455" s="58">
        <f>IFERROR(I455/E455,"-")</f>
        <v>57229.529781973477</v>
      </c>
    </row>
    <row r="456" spans="2:11" ht="13.5" customHeight="1">
      <c r="B456" s="178"/>
      <c r="C456" s="178"/>
      <c r="D456" s="175"/>
      <c r="E456" s="173"/>
      <c r="F456" s="59">
        <v>2</v>
      </c>
      <c r="G456" s="91" t="s">
        <v>75</v>
      </c>
      <c r="H456" s="60" t="s">
        <v>76</v>
      </c>
      <c r="I456" s="61">
        <v>400014869</v>
      </c>
      <c r="J456" s="62">
        <f t="shared" ref="J456" si="683">IFERROR(I456/I465,"-")</f>
        <v>5.0872266184386346E-2</v>
      </c>
      <c r="K456" s="63">
        <f t="shared" ref="K456" si="684">IFERROR(I456/E455,"-")</f>
        <v>44955.593279388624</v>
      </c>
    </row>
    <row r="457" spans="2:11" ht="13.5" customHeight="1">
      <c r="B457" s="178"/>
      <c r="C457" s="178"/>
      <c r="D457" s="175"/>
      <c r="E457" s="173"/>
      <c r="F457" s="59">
        <v>3</v>
      </c>
      <c r="G457" s="91" t="s">
        <v>71</v>
      </c>
      <c r="H457" s="60" t="s">
        <v>72</v>
      </c>
      <c r="I457" s="61">
        <v>348240267</v>
      </c>
      <c r="J457" s="62">
        <f t="shared" ref="J457" si="685">IFERROR(I457/I465,"-")</f>
        <v>4.4287782609765368E-2</v>
      </c>
      <c r="K457" s="63">
        <f t="shared" ref="K457" si="686">IFERROR(I457/E455,"-")</f>
        <v>39136.914699932568</v>
      </c>
    </row>
    <row r="458" spans="2:11" ht="13.5" customHeight="1">
      <c r="B458" s="178"/>
      <c r="C458" s="178"/>
      <c r="D458" s="175"/>
      <c r="E458" s="173"/>
      <c r="F458" s="59">
        <v>4</v>
      </c>
      <c r="G458" s="92" t="s">
        <v>73</v>
      </c>
      <c r="H458" s="60" t="s">
        <v>74</v>
      </c>
      <c r="I458" s="61">
        <v>333318489</v>
      </c>
      <c r="J458" s="62">
        <f t="shared" ref="J458" si="687">IFERROR(I458/I465,"-")</f>
        <v>4.2390091495787499E-2</v>
      </c>
      <c r="K458" s="63">
        <f t="shared" ref="K458" si="688">IFERROR(I458/E455,"-")</f>
        <v>37459.933580579906</v>
      </c>
    </row>
    <row r="459" spans="2:11" ht="13.5" customHeight="1">
      <c r="B459" s="178"/>
      <c r="C459" s="178"/>
      <c r="D459" s="175"/>
      <c r="E459" s="173"/>
      <c r="F459" s="59">
        <v>5</v>
      </c>
      <c r="G459" s="91" t="s">
        <v>77</v>
      </c>
      <c r="H459" s="60" t="s">
        <v>78</v>
      </c>
      <c r="I459" s="61">
        <v>308896633</v>
      </c>
      <c r="J459" s="62">
        <f t="shared" ref="J459" si="689">IFERROR(I459/I465,"-")</f>
        <v>3.9284219050959072E-2</v>
      </c>
      <c r="K459" s="63">
        <f t="shared" ref="K459" si="690">IFERROR(I459/E455,"-")</f>
        <v>34715.288042256689</v>
      </c>
    </row>
    <row r="460" spans="2:11" ht="13.5" customHeight="1">
      <c r="B460" s="178"/>
      <c r="C460" s="178"/>
      <c r="D460" s="175"/>
      <c r="E460" s="173"/>
      <c r="F460" s="59">
        <v>6</v>
      </c>
      <c r="G460" s="92" t="s">
        <v>79</v>
      </c>
      <c r="H460" s="60" t="s">
        <v>80</v>
      </c>
      <c r="I460" s="61">
        <v>287724084</v>
      </c>
      <c r="J460" s="62">
        <f t="shared" ref="J460" si="691">IFERROR(I460/I465,"-")</f>
        <v>3.6591580271749191E-2</v>
      </c>
      <c r="K460" s="63">
        <f t="shared" ref="K460" si="692">IFERROR(I460/E455,"-")</f>
        <v>32335.815239379637</v>
      </c>
    </row>
    <row r="461" spans="2:11" ht="13.5" customHeight="1">
      <c r="B461" s="178"/>
      <c r="C461" s="178"/>
      <c r="D461" s="175"/>
      <c r="E461" s="173"/>
      <c r="F461" s="59">
        <v>7</v>
      </c>
      <c r="G461" s="91" t="s">
        <v>81</v>
      </c>
      <c r="H461" s="60" t="s">
        <v>82</v>
      </c>
      <c r="I461" s="61">
        <v>244016408</v>
      </c>
      <c r="J461" s="62">
        <f t="shared" ref="J461" si="693">IFERROR(I461/I465,"-")</f>
        <v>3.1033015578062977E-2</v>
      </c>
      <c r="K461" s="63">
        <f t="shared" ref="K461" si="694">IFERROR(I461/E455,"-")</f>
        <v>27423.736570015735</v>
      </c>
    </row>
    <row r="462" spans="2:11" ht="13.5" customHeight="1">
      <c r="B462" s="178"/>
      <c r="C462" s="178"/>
      <c r="D462" s="175"/>
      <c r="E462" s="173"/>
      <c r="F462" s="59">
        <v>8</v>
      </c>
      <c r="G462" s="92" t="s">
        <v>83</v>
      </c>
      <c r="H462" s="60" t="s">
        <v>84</v>
      </c>
      <c r="I462" s="61">
        <v>242646291</v>
      </c>
      <c r="J462" s="62">
        <f t="shared" ref="J462" si="695">IFERROR(I462/I465,"-")</f>
        <v>3.0858769663399857E-2</v>
      </c>
      <c r="K462" s="63">
        <f t="shared" ref="K462" si="696">IFERROR(I462/E455,"-")</f>
        <v>27269.756237356709</v>
      </c>
    </row>
    <row r="463" spans="2:11" ht="13.5" customHeight="1">
      <c r="B463" s="178"/>
      <c r="C463" s="178"/>
      <c r="D463" s="175"/>
      <c r="E463" s="173"/>
      <c r="F463" s="59">
        <v>9</v>
      </c>
      <c r="G463" s="91" t="s">
        <v>87</v>
      </c>
      <c r="H463" s="60" t="s">
        <v>88</v>
      </c>
      <c r="I463" s="61">
        <v>241006998</v>
      </c>
      <c r="J463" s="62">
        <f t="shared" ref="J463" si="697">IFERROR(I463/I465,"-")</f>
        <v>3.0650291038446041E-2</v>
      </c>
      <c r="K463" s="63">
        <f t="shared" ref="K463" si="698">IFERROR(I463/E455,"-")</f>
        <v>27085.52461227242</v>
      </c>
    </row>
    <row r="464" spans="2:11" ht="13.5" customHeight="1">
      <c r="B464" s="178"/>
      <c r="C464" s="178"/>
      <c r="D464" s="175"/>
      <c r="E464" s="173"/>
      <c r="F464" s="64">
        <v>10</v>
      </c>
      <c r="G464" s="95" t="s">
        <v>85</v>
      </c>
      <c r="H464" s="65" t="s">
        <v>86</v>
      </c>
      <c r="I464" s="66">
        <v>227975551</v>
      </c>
      <c r="J464" s="67">
        <f t="shared" ref="J464" si="699">IFERROR(I464/I465,"-")</f>
        <v>2.8993004542549002E-2</v>
      </c>
      <c r="K464" s="68">
        <f t="shared" ref="K464" si="700">IFERROR(I464/E455,"-")</f>
        <v>25620.987974825803</v>
      </c>
    </row>
    <row r="465" spans="2:11" ht="13.5" customHeight="1">
      <c r="B465" s="178"/>
      <c r="C465" s="178"/>
      <c r="D465" s="147"/>
      <c r="E465" s="174"/>
      <c r="F465" s="69" t="s">
        <v>152</v>
      </c>
      <c r="G465" s="94"/>
      <c r="H465" s="70"/>
      <c r="I465" s="71">
        <v>7863122660</v>
      </c>
      <c r="J465" s="72" t="s">
        <v>92</v>
      </c>
      <c r="K465" s="34">
        <f t="shared" ref="K465" si="701">IFERROR(I465/E455,"-")</f>
        <v>883695.51135086536</v>
      </c>
    </row>
    <row r="466" spans="2:11" ht="13.5" customHeight="1">
      <c r="B466" s="178"/>
      <c r="C466" s="178"/>
      <c r="D466" s="146" t="s">
        <v>56</v>
      </c>
      <c r="E466" s="172">
        <v>9154</v>
      </c>
      <c r="F466" s="54">
        <v>1</v>
      </c>
      <c r="G466" s="90" t="s">
        <v>69</v>
      </c>
      <c r="H466" s="55" t="s">
        <v>70</v>
      </c>
      <c r="I466" s="56">
        <v>640191189</v>
      </c>
      <c r="J466" s="57">
        <f t="shared" ref="J466" si="702">IFERROR(I466/I476,"-")</f>
        <v>7.8073143256532182E-2</v>
      </c>
      <c r="K466" s="58">
        <f>IFERROR(I466/E466,"-")</f>
        <v>69935.677190299321</v>
      </c>
    </row>
    <row r="467" spans="2:11" ht="13.5" customHeight="1">
      <c r="B467" s="178"/>
      <c r="C467" s="178"/>
      <c r="D467" s="175"/>
      <c r="E467" s="173"/>
      <c r="F467" s="59">
        <v>2</v>
      </c>
      <c r="G467" s="91" t="s">
        <v>75</v>
      </c>
      <c r="H467" s="60" t="s">
        <v>76</v>
      </c>
      <c r="I467" s="61">
        <v>394368337</v>
      </c>
      <c r="J467" s="62">
        <f t="shared" ref="J467" si="703">IFERROR(I467/I476,"-")</f>
        <v>4.8094344626229094E-2</v>
      </c>
      <c r="K467" s="63">
        <f t="shared" ref="K467" si="704">IFERROR(I467/E466,"-")</f>
        <v>43081.531243172387</v>
      </c>
    </row>
    <row r="468" spans="2:11" ht="13.5" customHeight="1">
      <c r="B468" s="178"/>
      <c r="C468" s="178"/>
      <c r="D468" s="175"/>
      <c r="E468" s="173"/>
      <c r="F468" s="59">
        <v>3</v>
      </c>
      <c r="G468" s="91" t="s">
        <v>71</v>
      </c>
      <c r="H468" s="60" t="s">
        <v>72</v>
      </c>
      <c r="I468" s="61">
        <v>384041082</v>
      </c>
      <c r="J468" s="62">
        <f t="shared" ref="J468" si="705">IFERROR(I468/I476,"-")</f>
        <v>4.6834906394470271E-2</v>
      </c>
      <c r="K468" s="63">
        <f t="shared" ref="K468" si="706">IFERROR(I468/E466,"-")</f>
        <v>41953.362682980121</v>
      </c>
    </row>
    <row r="469" spans="2:11" ht="13.5" customHeight="1">
      <c r="B469" s="178"/>
      <c r="C469" s="178"/>
      <c r="D469" s="175"/>
      <c r="E469" s="173"/>
      <c r="F469" s="59">
        <v>4</v>
      </c>
      <c r="G469" s="92" t="s">
        <v>77</v>
      </c>
      <c r="H469" s="60" t="s">
        <v>78</v>
      </c>
      <c r="I469" s="61">
        <v>373703100</v>
      </c>
      <c r="J469" s="62">
        <f t="shared" ref="J469" si="707">IFERROR(I469/I476,"-")</f>
        <v>4.557415997443566E-2</v>
      </c>
      <c r="K469" s="63">
        <f t="shared" ref="K469" si="708">IFERROR(I469/E466,"-")</f>
        <v>40824.022285339743</v>
      </c>
    </row>
    <row r="470" spans="2:11" ht="13.5" customHeight="1">
      <c r="B470" s="178"/>
      <c r="C470" s="178"/>
      <c r="D470" s="175"/>
      <c r="E470" s="173"/>
      <c r="F470" s="59">
        <v>5</v>
      </c>
      <c r="G470" s="91" t="s">
        <v>73</v>
      </c>
      <c r="H470" s="60" t="s">
        <v>74</v>
      </c>
      <c r="I470" s="61">
        <v>335156202</v>
      </c>
      <c r="J470" s="62">
        <f t="shared" ref="J470" si="709">IFERROR(I470/I476,"-")</f>
        <v>4.0873255711211046E-2</v>
      </c>
      <c r="K470" s="63">
        <f t="shared" ref="K470" si="710">IFERROR(I470/E466,"-")</f>
        <v>36613.087393489186</v>
      </c>
    </row>
    <row r="471" spans="2:11" ht="13.5" customHeight="1">
      <c r="B471" s="178"/>
      <c r="C471" s="178"/>
      <c r="D471" s="175"/>
      <c r="E471" s="173"/>
      <c r="F471" s="59">
        <v>6</v>
      </c>
      <c r="G471" s="92" t="s">
        <v>83</v>
      </c>
      <c r="H471" s="60" t="s">
        <v>84</v>
      </c>
      <c r="I471" s="61">
        <v>280841488</v>
      </c>
      <c r="J471" s="62">
        <f t="shared" ref="J471" si="711">IFERROR(I471/I476,"-")</f>
        <v>3.4249421269372804E-2</v>
      </c>
      <c r="K471" s="63">
        <f t="shared" ref="K471" si="712">IFERROR(I471/E466,"-")</f>
        <v>30679.646930303694</v>
      </c>
    </row>
    <row r="472" spans="2:11" ht="13.5" customHeight="1">
      <c r="B472" s="178"/>
      <c r="C472" s="178"/>
      <c r="D472" s="175"/>
      <c r="E472" s="173"/>
      <c r="F472" s="59">
        <v>7</v>
      </c>
      <c r="G472" s="91" t="s">
        <v>79</v>
      </c>
      <c r="H472" s="60" t="s">
        <v>80</v>
      </c>
      <c r="I472" s="61">
        <v>280102127</v>
      </c>
      <c r="J472" s="62">
        <f t="shared" ref="J472" si="713">IFERROR(I472/I476,"-")</f>
        <v>3.4159254084533131E-2</v>
      </c>
      <c r="K472" s="63">
        <f t="shared" ref="K472" si="714">IFERROR(I472/E466,"-")</f>
        <v>30598.877758357001</v>
      </c>
    </row>
    <row r="473" spans="2:11" ht="13.5" customHeight="1">
      <c r="B473" s="178"/>
      <c r="C473" s="178"/>
      <c r="D473" s="175"/>
      <c r="E473" s="173"/>
      <c r="F473" s="59">
        <v>8</v>
      </c>
      <c r="G473" s="92" t="s">
        <v>85</v>
      </c>
      <c r="H473" s="60" t="s">
        <v>86</v>
      </c>
      <c r="I473" s="61">
        <v>262112219</v>
      </c>
      <c r="J473" s="62">
        <f t="shared" ref="J473" si="715">IFERROR(I473/I476,"-")</f>
        <v>3.1965333442404716E-2</v>
      </c>
      <c r="K473" s="63">
        <f t="shared" ref="K473" si="716">IFERROR(I473/E466,"-")</f>
        <v>28633.626720559318</v>
      </c>
    </row>
    <row r="474" spans="2:11" ht="13.5" customHeight="1">
      <c r="B474" s="178"/>
      <c r="C474" s="178"/>
      <c r="D474" s="175"/>
      <c r="E474" s="173"/>
      <c r="F474" s="59">
        <v>9</v>
      </c>
      <c r="G474" s="91" t="s">
        <v>90</v>
      </c>
      <c r="H474" s="60" t="s">
        <v>91</v>
      </c>
      <c r="I474" s="61">
        <v>253797602</v>
      </c>
      <c r="J474" s="62">
        <f t="shared" ref="J474" si="717">IFERROR(I474/I476,"-")</f>
        <v>3.0951342160865539E-2</v>
      </c>
      <c r="K474" s="63">
        <f t="shared" ref="K474" si="718">IFERROR(I474/E466,"-")</f>
        <v>27725.322481975094</v>
      </c>
    </row>
    <row r="475" spans="2:11" ht="13.5" customHeight="1">
      <c r="B475" s="178"/>
      <c r="C475" s="178"/>
      <c r="D475" s="175"/>
      <c r="E475" s="173"/>
      <c r="F475" s="64">
        <v>10</v>
      </c>
      <c r="G475" s="95" t="s">
        <v>81</v>
      </c>
      <c r="H475" s="65" t="s">
        <v>82</v>
      </c>
      <c r="I475" s="66">
        <v>238114726</v>
      </c>
      <c r="J475" s="67">
        <f t="shared" ref="J475" si="719">IFERROR(I475/I476,"-")</f>
        <v>2.9038770657757222E-2</v>
      </c>
      <c r="K475" s="68">
        <f t="shared" ref="K475" si="720">IFERROR(I475/E466,"-")</f>
        <v>26012.095914354381</v>
      </c>
    </row>
    <row r="476" spans="2:11" ht="13.5" customHeight="1">
      <c r="B476" s="178"/>
      <c r="C476" s="178"/>
      <c r="D476" s="147"/>
      <c r="E476" s="174"/>
      <c r="F476" s="69" t="s">
        <v>152</v>
      </c>
      <c r="G476" s="94"/>
      <c r="H476" s="70"/>
      <c r="I476" s="71">
        <v>8199890030</v>
      </c>
      <c r="J476" s="72" t="s">
        <v>92</v>
      </c>
      <c r="K476" s="34">
        <f>IFERROR(I476/E466,"-")</f>
        <v>895771.25081931392</v>
      </c>
    </row>
    <row r="477" spans="2:11" ht="13.5" customHeight="1">
      <c r="B477" s="178"/>
      <c r="C477" s="178"/>
      <c r="D477" s="146" t="s">
        <v>153</v>
      </c>
      <c r="E477" s="172">
        <v>9612</v>
      </c>
      <c r="F477" s="54">
        <v>1</v>
      </c>
      <c r="G477" s="91" t="s">
        <v>69</v>
      </c>
      <c r="H477" s="55" t="s">
        <v>70</v>
      </c>
      <c r="I477" s="56">
        <v>621452990</v>
      </c>
      <c r="J477" s="57">
        <f t="shared" ref="J477" si="721">IFERROR(I477/I487,"-")</f>
        <v>7.1925517211654688E-2</v>
      </c>
      <c r="K477" s="58">
        <f>IFERROR(I477/E477,"-")</f>
        <v>64653.869121930918</v>
      </c>
    </row>
    <row r="478" spans="2:11" ht="13.5" customHeight="1">
      <c r="B478" s="178"/>
      <c r="C478" s="178"/>
      <c r="D478" s="175"/>
      <c r="E478" s="173"/>
      <c r="F478" s="59">
        <v>2</v>
      </c>
      <c r="G478" s="91" t="s">
        <v>75</v>
      </c>
      <c r="H478" s="60" t="s">
        <v>76</v>
      </c>
      <c r="I478" s="61">
        <v>406724751</v>
      </c>
      <c r="J478" s="62">
        <f t="shared" ref="J478" si="722">IFERROR(I478/I487,"-")</f>
        <v>4.7073372482215374E-2</v>
      </c>
      <c r="K478" s="63">
        <f t="shared" ref="K478" si="723">IFERROR(I478/E477,"-")</f>
        <v>42314.268726591763</v>
      </c>
    </row>
    <row r="479" spans="2:11" ht="13.5" customHeight="1">
      <c r="B479" s="178"/>
      <c r="C479" s="178"/>
      <c r="D479" s="175"/>
      <c r="E479" s="173"/>
      <c r="F479" s="59">
        <v>3</v>
      </c>
      <c r="G479" s="91" t="s">
        <v>77</v>
      </c>
      <c r="H479" s="60" t="s">
        <v>78</v>
      </c>
      <c r="I479" s="61">
        <v>375084921</v>
      </c>
      <c r="J479" s="62">
        <f t="shared" ref="J479" si="724">IFERROR(I479/I487,"-")</f>
        <v>4.3411452475621108E-2</v>
      </c>
      <c r="K479" s="63">
        <f t="shared" ref="K479" si="725">IFERROR(I479/E477,"-")</f>
        <v>39022.5677278402</v>
      </c>
    </row>
    <row r="480" spans="2:11" ht="13.5" customHeight="1">
      <c r="B480" s="178"/>
      <c r="C480" s="178"/>
      <c r="D480" s="175"/>
      <c r="E480" s="173"/>
      <c r="F480" s="59">
        <v>4</v>
      </c>
      <c r="G480" s="91" t="s">
        <v>73</v>
      </c>
      <c r="H480" s="60" t="s">
        <v>74</v>
      </c>
      <c r="I480" s="61">
        <v>372501789</v>
      </c>
      <c r="J480" s="62">
        <f t="shared" ref="J480" si="726">IFERROR(I480/I487,"-")</f>
        <v>4.3112486812705915E-2</v>
      </c>
      <c r="K480" s="63">
        <f t="shared" ref="K480" si="727">IFERROR(I480/E477,"-")</f>
        <v>38753.827403245945</v>
      </c>
    </row>
    <row r="481" spans="2:11" ht="13.5" customHeight="1">
      <c r="B481" s="178"/>
      <c r="C481" s="178"/>
      <c r="D481" s="175"/>
      <c r="E481" s="173"/>
      <c r="F481" s="59">
        <v>5</v>
      </c>
      <c r="G481" s="91" t="s">
        <v>85</v>
      </c>
      <c r="H481" s="60" t="s">
        <v>86</v>
      </c>
      <c r="I481" s="61">
        <v>359646679</v>
      </c>
      <c r="J481" s="62">
        <f t="shared" ref="J481" si="728">IFERROR(I481/I487,"-")</f>
        <v>4.1624666413671851E-2</v>
      </c>
      <c r="K481" s="63">
        <f t="shared" ref="K481" si="729">IFERROR(I481/E477,"-")</f>
        <v>37416.425197669581</v>
      </c>
    </row>
    <row r="482" spans="2:11" ht="13.5" customHeight="1">
      <c r="B482" s="178"/>
      <c r="C482" s="178"/>
      <c r="D482" s="175"/>
      <c r="E482" s="173"/>
      <c r="F482" s="59">
        <v>6</v>
      </c>
      <c r="G482" s="91" t="s">
        <v>71</v>
      </c>
      <c r="H482" s="60" t="s">
        <v>72</v>
      </c>
      <c r="I482" s="61">
        <v>328111403</v>
      </c>
      <c r="J482" s="62">
        <f t="shared" ref="J482" si="730">IFERROR(I482/I487,"-")</f>
        <v>3.797484724277643E-2</v>
      </c>
      <c r="K482" s="63">
        <f t="shared" ref="K482" si="731">IFERROR(I482/E477,"-")</f>
        <v>34135.601643778609</v>
      </c>
    </row>
    <row r="483" spans="2:11" ht="13.5" customHeight="1">
      <c r="B483" s="178"/>
      <c r="C483" s="178"/>
      <c r="D483" s="175"/>
      <c r="E483" s="173"/>
      <c r="F483" s="59">
        <v>7</v>
      </c>
      <c r="G483" s="91" t="s">
        <v>155</v>
      </c>
      <c r="H483" s="60" t="s">
        <v>154</v>
      </c>
      <c r="I483" s="61">
        <v>294992879</v>
      </c>
      <c r="J483" s="62">
        <f t="shared" ref="J483" si="732">IFERROR(I483/I487,"-")</f>
        <v>3.414178664717675E-2</v>
      </c>
      <c r="K483" s="63">
        <f t="shared" ref="K483" si="733">IFERROR(I483/E477,"-")</f>
        <v>30690.062317935914</v>
      </c>
    </row>
    <row r="484" spans="2:11" ht="13.5" customHeight="1">
      <c r="B484" s="178"/>
      <c r="C484" s="178"/>
      <c r="D484" s="175"/>
      <c r="E484" s="173"/>
      <c r="F484" s="59">
        <v>8</v>
      </c>
      <c r="G484" s="91" t="s">
        <v>79</v>
      </c>
      <c r="H484" s="60" t="s">
        <v>80</v>
      </c>
      <c r="I484" s="61">
        <v>274154007</v>
      </c>
      <c r="J484" s="62">
        <f t="shared" ref="J484" si="734">IFERROR(I484/I487,"-")</f>
        <v>3.172994428608767E-2</v>
      </c>
      <c r="K484" s="63">
        <f t="shared" ref="K484" si="735">IFERROR(I484/E477,"-")</f>
        <v>28522.056491885145</v>
      </c>
    </row>
    <row r="485" spans="2:11" ht="13.5" customHeight="1">
      <c r="B485" s="178"/>
      <c r="C485" s="178"/>
      <c r="D485" s="175"/>
      <c r="E485" s="173"/>
      <c r="F485" s="59">
        <v>9</v>
      </c>
      <c r="G485" s="91" t="s">
        <v>90</v>
      </c>
      <c r="H485" s="60" t="s">
        <v>91</v>
      </c>
      <c r="I485" s="61">
        <v>250908417</v>
      </c>
      <c r="J485" s="62">
        <f t="shared" ref="J485" si="736">IFERROR(I485/I487,"-")</f>
        <v>2.9039554006301475E-2</v>
      </c>
      <c r="K485" s="63">
        <f t="shared" ref="K485" si="737">IFERROR(I485/E477,"-")</f>
        <v>26103.663857677904</v>
      </c>
    </row>
    <row r="486" spans="2:11" ht="13.5" customHeight="1">
      <c r="B486" s="178"/>
      <c r="C486" s="178"/>
      <c r="D486" s="175"/>
      <c r="E486" s="173"/>
      <c r="F486" s="64">
        <v>10</v>
      </c>
      <c r="G486" s="91" t="s">
        <v>83</v>
      </c>
      <c r="H486" s="65" t="s">
        <v>84</v>
      </c>
      <c r="I486" s="66">
        <v>248241783</v>
      </c>
      <c r="J486" s="67">
        <f t="shared" ref="J486" si="738">IFERROR(I486/I487,"-")</f>
        <v>2.8730924016985335E-2</v>
      </c>
      <c r="K486" s="68">
        <f t="shared" ref="K486" si="739">IFERROR(I486/E477,"-")</f>
        <v>25826.236267166041</v>
      </c>
    </row>
    <row r="487" spans="2:11" ht="13.5" customHeight="1">
      <c r="B487" s="178"/>
      <c r="C487" s="178"/>
      <c r="D487" s="147"/>
      <c r="E487" s="174"/>
      <c r="F487" s="69" t="s">
        <v>152</v>
      </c>
      <c r="G487" s="94"/>
      <c r="H487" s="70"/>
      <c r="I487" s="71">
        <v>8640229700</v>
      </c>
      <c r="J487" s="72" t="s">
        <v>92</v>
      </c>
      <c r="K487" s="34">
        <f>IFERROR(I487/E477,"-")</f>
        <v>898900.30170620058</v>
      </c>
    </row>
    <row r="488" spans="2:11" ht="13.5" customHeight="1">
      <c r="B488" s="178"/>
      <c r="C488" s="178"/>
      <c r="D488" s="146" t="s">
        <v>156</v>
      </c>
      <c r="E488" s="172">
        <v>10006</v>
      </c>
      <c r="F488" s="54">
        <v>1</v>
      </c>
      <c r="G488" s="91" t="s">
        <v>69</v>
      </c>
      <c r="H488" s="55" t="s">
        <v>70</v>
      </c>
      <c r="I488" s="56">
        <v>599821019</v>
      </c>
      <c r="J488" s="57">
        <f t="shared" ref="J488" si="740">IFERROR(I488/I498,"-")</f>
        <v>6.9713781225753099E-2</v>
      </c>
      <c r="K488" s="58">
        <f>IFERROR(I488/E488,"-")</f>
        <v>59946.134219468317</v>
      </c>
    </row>
    <row r="489" spans="2:11" ht="13.5" customHeight="1">
      <c r="B489" s="178"/>
      <c r="C489" s="178"/>
      <c r="D489" s="175"/>
      <c r="E489" s="173"/>
      <c r="F489" s="59">
        <v>2</v>
      </c>
      <c r="G489" s="91" t="s">
        <v>75</v>
      </c>
      <c r="H489" s="60" t="s">
        <v>76</v>
      </c>
      <c r="I489" s="61">
        <v>435260637</v>
      </c>
      <c r="J489" s="62">
        <f t="shared" ref="J489" si="741">IFERROR(I489/I498,"-")</f>
        <v>5.0587865151154258E-2</v>
      </c>
      <c r="K489" s="63">
        <f t="shared" ref="K489" si="742">IFERROR(I489/E488,"-")</f>
        <v>43499.963721766937</v>
      </c>
    </row>
    <row r="490" spans="2:11" ht="13.5" customHeight="1">
      <c r="B490" s="178"/>
      <c r="C490" s="178"/>
      <c r="D490" s="175"/>
      <c r="E490" s="173"/>
      <c r="F490" s="59">
        <v>3</v>
      </c>
      <c r="G490" s="91" t="s">
        <v>73</v>
      </c>
      <c r="H490" s="60" t="s">
        <v>74</v>
      </c>
      <c r="I490" s="61">
        <v>378065972</v>
      </c>
      <c r="J490" s="62">
        <f t="shared" ref="J490" si="743">IFERROR(I490/I498,"-")</f>
        <v>4.3940454945793919E-2</v>
      </c>
      <c r="K490" s="63">
        <f t="shared" ref="K490" si="744">IFERROR(I490/E488,"-")</f>
        <v>37783.926843893663</v>
      </c>
    </row>
    <row r="491" spans="2:11" ht="13.5" customHeight="1">
      <c r="B491" s="178"/>
      <c r="C491" s="178"/>
      <c r="D491" s="175"/>
      <c r="E491" s="173"/>
      <c r="F491" s="59">
        <v>4</v>
      </c>
      <c r="G491" s="91" t="s">
        <v>77</v>
      </c>
      <c r="H491" s="60" t="s">
        <v>78</v>
      </c>
      <c r="I491" s="61">
        <v>359553972</v>
      </c>
      <c r="J491" s="62">
        <f t="shared" ref="J491" si="745">IFERROR(I491/I498,"-")</f>
        <v>4.178891060644635E-2</v>
      </c>
      <c r="K491" s="63">
        <f t="shared" ref="K491" si="746">IFERROR(I491/E488,"-")</f>
        <v>35933.836897861285</v>
      </c>
    </row>
    <row r="492" spans="2:11" ht="13.5" customHeight="1">
      <c r="B492" s="178"/>
      <c r="C492" s="178"/>
      <c r="D492" s="175"/>
      <c r="E492" s="173"/>
      <c r="F492" s="59">
        <v>5</v>
      </c>
      <c r="G492" s="91" t="s">
        <v>85</v>
      </c>
      <c r="H492" s="60" t="s">
        <v>86</v>
      </c>
      <c r="I492" s="61">
        <v>336820984</v>
      </c>
      <c r="J492" s="62">
        <f t="shared" ref="J492" si="747">IFERROR(I492/I498,"-")</f>
        <v>3.9146784869202603E-2</v>
      </c>
      <c r="K492" s="63">
        <f t="shared" ref="K492" si="748">IFERROR(I492/E488,"-")</f>
        <v>33661.901259244456</v>
      </c>
    </row>
    <row r="493" spans="2:11" ht="13.5" customHeight="1">
      <c r="B493" s="178"/>
      <c r="C493" s="178"/>
      <c r="D493" s="175"/>
      <c r="E493" s="173"/>
      <c r="F493" s="59">
        <v>6</v>
      </c>
      <c r="G493" s="91" t="s">
        <v>71</v>
      </c>
      <c r="H493" s="60" t="s">
        <v>72</v>
      </c>
      <c r="I493" s="61">
        <v>300293588</v>
      </c>
      <c r="J493" s="62">
        <f t="shared" ref="J493" si="749">IFERROR(I493/I498,"-")</f>
        <v>3.4901413645406845E-2</v>
      </c>
      <c r="K493" s="63">
        <f t="shared" ref="K493" si="750">IFERROR(I493/E488,"-")</f>
        <v>30011.351988806717</v>
      </c>
    </row>
    <row r="494" spans="2:11" ht="13.5" customHeight="1">
      <c r="B494" s="178"/>
      <c r="C494" s="178"/>
      <c r="D494" s="175"/>
      <c r="E494" s="173"/>
      <c r="F494" s="59">
        <v>7</v>
      </c>
      <c r="G494" s="91" t="s">
        <v>90</v>
      </c>
      <c r="H494" s="60" t="s">
        <v>91</v>
      </c>
      <c r="I494" s="61">
        <v>297982010</v>
      </c>
      <c r="J494" s="62">
        <f t="shared" ref="J494" si="751">IFERROR(I494/I498,"-")</f>
        <v>3.4632752098255788E-2</v>
      </c>
      <c r="K494" s="63">
        <f t="shared" ref="K494" si="752">IFERROR(I494/E488,"-")</f>
        <v>29780.332800319808</v>
      </c>
    </row>
    <row r="495" spans="2:11" ht="13.5" customHeight="1">
      <c r="B495" s="178"/>
      <c r="C495" s="178"/>
      <c r="D495" s="175"/>
      <c r="E495" s="173"/>
      <c r="F495" s="59">
        <v>8</v>
      </c>
      <c r="G495" s="91" t="s">
        <v>97</v>
      </c>
      <c r="H495" s="60" t="s">
        <v>98</v>
      </c>
      <c r="I495" s="61">
        <v>260089292</v>
      </c>
      <c r="J495" s="62">
        <f t="shared" ref="J495" si="753">IFERROR(I495/I498,"-")</f>
        <v>3.0228697273526218E-2</v>
      </c>
      <c r="K495" s="63">
        <f t="shared" ref="K495" si="754">IFERROR(I495/E488,"-")</f>
        <v>25993.333200079953</v>
      </c>
    </row>
    <row r="496" spans="2:11" ht="13.5" customHeight="1">
      <c r="B496" s="178"/>
      <c r="C496" s="178"/>
      <c r="D496" s="175"/>
      <c r="E496" s="173"/>
      <c r="F496" s="59">
        <v>9</v>
      </c>
      <c r="G496" s="91" t="s">
        <v>81</v>
      </c>
      <c r="H496" s="60" t="s">
        <v>82</v>
      </c>
      <c r="I496" s="61">
        <v>246774699</v>
      </c>
      <c r="J496" s="62">
        <f t="shared" ref="J496" si="755">IFERROR(I496/I498,"-")</f>
        <v>2.8681217952012238E-2</v>
      </c>
      <c r="K496" s="63">
        <f t="shared" ref="K496" si="756">IFERROR(I496/E488,"-")</f>
        <v>24662.672296622026</v>
      </c>
    </row>
    <row r="497" spans="2:11" ht="13.5" customHeight="1">
      <c r="B497" s="178"/>
      <c r="C497" s="178"/>
      <c r="D497" s="175"/>
      <c r="E497" s="173"/>
      <c r="F497" s="64">
        <v>10</v>
      </c>
      <c r="G497" s="91" t="s">
        <v>83</v>
      </c>
      <c r="H497" s="65" t="s">
        <v>84</v>
      </c>
      <c r="I497" s="66">
        <v>232795017</v>
      </c>
      <c r="J497" s="67">
        <f t="shared" ref="J497" si="757">IFERROR(I497/I498,"-")</f>
        <v>2.7056439123523738E-2</v>
      </c>
      <c r="K497" s="68">
        <f t="shared" ref="K497" si="758">IFERROR(I497/E488,"-")</f>
        <v>23265.542374575256</v>
      </c>
    </row>
    <row r="498" spans="2:11" ht="13.5" customHeight="1">
      <c r="B498" s="178"/>
      <c r="C498" s="178"/>
      <c r="D498" s="147"/>
      <c r="E498" s="174"/>
      <c r="F498" s="69" t="s">
        <v>158</v>
      </c>
      <c r="G498" s="94"/>
      <c r="H498" s="70"/>
      <c r="I498" s="71">
        <v>8604052290</v>
      </c>
      <c r="J498" s="72" t="s">
        <v>92</v>
      </c>
      <c r="K498" s="34">
        <f>IFERROR(I498/E488,"-")</f>
        <v>859889.29542274633</v>
      </c>
    </row>
    <row r="499" spans="2:11" ht="13.5" customHeight="1">
      <c r="B499" s="178">
        <v>10</v>
      </c>
      <c r="C499" s="178" t="s">
        <v>118</v>
      </c>
      <c r="D499" s="146" t="s">
        <v>54</v>
      </c>
      <c r="E499" s="172">
        <v>9348</v>
      </c>
      <c r="F499" s="54">
        <v>1</v>
      </c>
      <c r="G499" s="90">
        <v>1402</v>
      </c>
      <c r="H499" s="55" t="s">
        <v>72</v>
      </c>
      <c r="I499" s="56">
        <v>557031337</v>
      </c>
      <c r="J499" s="57">
        <f t="shared" ref="J499" si="759">IFERROR(I499/I509,"-")</f>
        <v>6.5035264690148267E-2</v>
      </c>
      <c r="K499" s="58">
        <f>IFERROR(I499/E499,"-")</f>
        <v>59588.290222507487</v>
      </c>
    </row>
    <row r="500" spans="2:11" ht="13.5" customHeight="1">
      <c r="B500" s="178"/>
      <c r="C500" s="178"/>
      <c r="D500" s="175"/>
      <c r="E500" s="173"/>
      <c r="F500" s="59">
        <v>2</v>
      </c>
      <c r="G500" s="91" t="s">
        <v>69</v>
      </c>
      <c r="H500" s="60" t="s">
        <v>70</v>
      </c>
      <c r="I500" s="61">
        <v>520794364</v>
      </c>
      <c r="J500" s="62">
        <f t="shared" ref="J500" si="760">IFERROR(I500/I509,"-")</f>
        <v>6.0804477346446707E-2</v>
      </c>
      <c r="K500" s="63">
        <f>IFERROR(I500/E499,"-")</f>
        <v>55711.848951647415</v>
      </c>
    </row>
    <row r="501" spans="2:11" ht="13.5" customHeight="1">
      <c r="B501" s="178"/>
      <c r="C501" s="178"/>
      <c r="D501" s="175"/>
      <c r="E501" s="173"/>
      <c r="F501" s="59">
        <v>3</v>
      </c>
      <c r="G501" s="91">
        <v>1901</v>
      </c>
      <c r="H501" s="60" t="s">
        <v>76</v>
      </c>
      <c r="I501" s="61">
        <v>391928002</v>
      </c>
      <c r="J501" s="62">
        <f t="shared" ref="J501" si="761">IFERROR(I501/I509,"-")</f>
        <v>4.5758900184732262E-2</v>
      </c>
      <c r="K501" s="63">
        <f>IFERROR(I501/E499,"-")</f>
        <v>41926.401583226361</v>
      </c>
    </row>
    <row r="502" spans="2:11" ht="13.5" customHeight="1">
      <c r="B502" s="178"/>
      <c r="C502" s="178"/>
      <c r="D502" s="175"/>
      <c r="E502" s="173"/>
      <c r="F502" s="59">
        <v>4</v>
      </c>
      <c r="G502" s="91">
        <v>1113</v>
      </c>
      <c r="H502" s="60" t="s">
        <v>74</v>
      </c>
      <c r="I502" s="61">
        <v>360371266</v>
      </c>
      <c r="J502" s="62">
        <f t="shared" ref="J502" si="762">IFERROR(I502/I509,"-")</f>
        <v>4.2074546105893187E-2</v>
      </c>
      <c r="K502" s="63">
        <f>IFERROR(I502/E499,"-")</f>
        <v>38550.627513906715</v>
      </c>
    </row>
    <row r="503" spans="2:11" ht="13.5" customHeight="1">
      <c r="B503" s="178"/>
      <c r="C503" s="178"/>
      <c r="D503" s="175"/>
      <c r="E503" s="173"/>
      <c r="F503" s="59">
        <v>5</v>
      </c>
      <c r="G503" s="92">
        <v>1310</v>
      </c>
      <c r="H503" s="60" t="s">
        <v>86</v>
      </c>
      <c r="I503" s="61">
        <v>353886407</v>
      </c>
      <c r="J503" s="62">
        <f t="shared" ref="J503" si="763">IFERROR(I503/I509,"-")</f>
        <v>4.1317417209313194E-2</v>
      </c>
      <c r="K503" s="63">
        <f>IFERROR(I503/E499,"-")</f>
        <v>37856.911317928971</v>
      </c>
    </row>
    <row r="504" spans="2:11" ht="13.5" customHeight="1">
      <c r="B504" s="178"/>
      <c r="C504" s="178"/>
      <c r="D504" s="175"/>
      <c r="E504" s="173"/>
      <c r="F504" s="59">
        <v>6</v>
      </c>
      <c r="G504" s="91" t="s">
        <v>83</v>
      </c>
      <c r="H504" s="60" t="s">
        <v>84</v>
      </c>
      <c r="I504" s="61">
        <v>296843683</v>
      </c>
      <c r="J504" s="62">
        <f t="shared" ref="J504" si="764">IFERROR(I504/I509,"-")</f>
        <v>3.4657489109097397E-2</v>
      </c>
      <c r="K504" s="63">
        <f>IFERROR(I504/E499,"-")</f>
        <v>31754.779952931109</v>
      </c>
    </row>
    <row r="505" spans="2:11" ht="13.5" customHeight="1">
      <c r="B505" s="178"/>
      <c r="C505" s="178"/>
      <c r="D505" s="175"/>
      <c r="E505" s="173"/>
      <c r="F505" s="59">
        <v>7</v>
      </c>
      <c r="G505" s="92" t="s">
        <v>77</v>
      </c>
      <c r="H505" s="60" t="s">
        <v>78</v>
      </c>
      <c r="I505" s="61">
        <v>292472821</v>
      </c>
      <c r="J505" s="62">
        <f t="shared" ref="J505" si="765">IFERROR(I505/I509,"-")</f>
        <v>3.4147176406359621E-2</v>
      </c>
      <c r="K505" s="63">
        <f>IFERROR(I505/E499,"-")</f>
        <v>31287.208065896448</v>
      </c>
    </row>
    <row r="506" spans="2:11" ht="13.5" customHeight="1">
      <c r="B506" s="178"/>
      <c r="C506" s="178"/>
      <c r="D506" s="175"/>
      <c r="E506" s="173"/>
      <c r="F506" s="59">
        <v>8</v>
      </c>
      <c r="G506" s="91" t="s">
        <v>79</v>
      </c>
      <c r="H506" s="60" t="s">
        <v>80</v>
      </c>
      <c r="I506" s="61">
        <v>289069282</v>
      </c>
      <c r="J506" s="62">
        <f t="shared" ref="J506" si="766">IFERROR(I506/I509,"-")</f>
        <v>3.374980188710839E-2</v>
      </c>
      <c r="K506" s="63">
        <f>IFERROR(I506/E499,"-")</f>
        <v>30923.115318784767</v>
      </c>
    </row>
    <row r="507" spans="2:11" ht="13.5" customHeight="1">
      <c r="B507" s="178"/>
      <c r="C507" s="178"/>
      <c r="D507" s="175"/>
      <c r="E507" s="173"/>
      <c r="F507" s="59">
        <v>9</v>
      </c>
      <c r="G507" s="92">
        <v>1302</v>
      </c>
      <c r="H507" s="60" t="s">
        <v>102</v>
      </c>
      <c r="I507" s="61">
        <v>266763356</v>
      </c>
      <c r="J507" s="62">
        <f t="shared" ref="J507" si="767">IFERROR(I507/I509,"-")</f>
        <v>3.1145510700580657E-2</v>
      </c>
      <c r="K507" s="63">
        <f>IFERROR(I507/E499,"-")</f>
        <v>28536.944373127943</v>
      </c>
    </row>
    <row r="508" spans="2:11" ht="13.5" customHeight="1">
      <c r="B508" s="178"/>
      <c r="C508" s="178"/>
      <c r="D508" s="175"/>
      <c r="E508" s="173"/>
      <c r="F508" s="64">
        <v>10</v>
      </c>
      <c r="G508" s="95" t="s">
        <v>97</v>
      </c>
      <c r="H508" s="65" t="s">
        <v>98</v>
      </c>
      <c r="I508" s="66">
        <v>250848341</v>
      </c>
      <c r="J508" s="67">
        <f t="shared" ref="J508" si="768">IFERROR(I508/I509,"-")</f>
        <v>2.9287379668586886E-2</v>
      </c>
      <c r="K508" s="68">
        <f>IFERROR(I508/E499,"-")</f>
        <v>26834.439559264014</v>
      </c>
    </row>
    <row r="509" spans="2:11" ht="13.5" customHeight="1">
      <c r="B509" s="178"/>
      <c r="C509" s="178"/>
      <c r="D509" s="147"/>
      <c r="E509" s="174"/>
      <c r="F509" s="69" t="s">
        <v>152</v>
      </c>
      <c r="G509" s="94"/>
      <c r="H509" s="70"/>
      <c r="I509" s="71">
        <v>8565066040</v>
      </c>
      <c r="J509" s="72" t="s">
        <v>92</v>
      </c>
      <c r="K509" s="34">
        <f>IFERROR(I509/E499,"-")</f>
        <v>916245.83226358576</v>
      </c>
    </row>
    <row r="510" spans="2:11" ht="13.5" customHeight="1">
      <c r="B510" s="178"/>
      <c r="C510" s="178"/>
      <c r="D510" s="146" t="s">
        <v>55</v>
      </c>
      <c r="E510" s="172">
        <v>9557</v>
      </c>
      <c r="F510" s="54">
        <v>1</v>
      </c>
      <c r="G510" s="90" t="s">
        <v>69</v>
      </c>
      <c r="H510" s="55" t="s">
        <v>70</v>
      </c>
      <c r="I510" s="56">
        <v>553890911</v>
      </c>
      <c r="J510" s="57">
        <f t="shared" ref="J510" si="769">IFERROR(I510/I520,"-")</f>
        <v>6.6761349248590549E-2</v>
      </c>
      <c r="K510" s="58">
        <f>IFERROR(I510/E510,"-")</f>
        <v>57956.567018939</v>
      </c>
    </row>
    <row r="511" spans="2:11" ht="13.5" customHeight="1">
      <c r="B511" s="178"/>
      <c r="C511" s="178"/>
      <c r="D511" s="175"/>
      <c r="E511" s="173"/>
      <c r="F511" s="59">
        <v>2</v>
      </c>
      <c r="G511" s="91" t="s">
        <v>71</v>
      </c>
      <c r="H511" s="60" t="s">
        <v>72</v>
      </c>
      <c r="I511" s="61">
        <v>532856515</v>
      </c>
      <c r="J511" s="62">
        <f t="shared" ref="J511" si="770">IFERROR(I511/I520,"-")</f>
        <v>6.4226040165699397E-2</v>
      </c>
      <c r="K511" s="63">
        <f t="shared" ref="K511" si="771">IFERROR(I511/E510,"-")</f>
        <v>55755.625719367999</v>
      </c>
    </row>
    <row r="512" spans="2:11" ht="13.5" customHeight="1">
      <c r="B512" s="178"/>
      <c r="C512" s="178"/>
      <c r="D512" s="175"/>
      <c r="E512" s="173"/>
      <c r="F512" s="59">
        <v>3</v>
      </c>
      <c r="G512" s="91" t="s">
        <v>75</v>
      </c>
      <c r="H512" s="60" t="s">
        <v>76</v>
      </c>
      <c r="I512" s="61">
        <v>424136665</v>
      </c>
      <c r="J512" s="62">
        <f t="shared" ref="J512" si="772">IFERROR(I512/I520,"-")</f>
        <v>5.1121864357867128E-2</v>
      </c>
      <c r="K512" s="63">
        <f t="shared" ref="K512" si="773">IFERROR(I512/E510,"-")</f>
        <v>44379.686617139268</v>
      </c>
    </row>
    <row r="513" spans="2:11" ht="13.5" customHeight="1">
      <c r="B513" s="178"/>
      <c r="C513" s="178"/>
      <c r="D513" s="175"/>
      <c r="E513" s="173"/>
      <c r="F513" s="59">
        <v>4</v>
      </c>
      <c r="G513" s="92" t="s">
        <v>73</v>
      </c>
      <c r="H513" s="60" t="s">
        <v>74</v>
      </c>
      <c r="I513" s="61">
        <v>409661593</v>
      </c>
      <c r="J513" s="62">
        <f t="shared" ref="J513" si="774">IFERROR(I513/I520,"-")</f>
        <v>4.9377160991195539E-2</v>
      </c>
      <c r="K513" s="63">
        <f t="shared" ref="K513" si="775">IFERROR(I513/E510,"-")</f>
        <v>42865.082452652503</v>
      </c>
    </row>
    <row r="514" spans="2:11" ht="13.5" customHeight="1">
      <c r="B514" s="178"/>
      <c r="C514" s="178"/>
      <c r="D514" s="175"/>
      <c r="E514" s="173"/>
      <c r="F514" s="59">
        <v>5</v>
      </c>
      <c r="G514" s="91" t="s">
        <v>85</v>
      </c>
      <c r="H514" s="60" t="s">
        <v>86</v>
      </c>
      <c r="I514" s="61">
        <v>333525939</v>
      </c>
      <c r="J514" s="62">
        <f t="shared" ref="J514" si="776">IFERROR(I514/I520,"-")</f>
        <v>4.0200409963114754E-2</v>
      </c>
      <c r="K514" s="63">
        <f t="shared" ref="K514" si="777">IFERROR(I514/E510,"-")</f>
        <v>34898.601967144503</v>
      </c>
    </row>
    <row r="515" spans="2:11" ht="13.5" customHeight="1">
      <c r="B515" s="178"/>
      <c r="C515" s="178"/>
      <c r="D515" s="175"/>
      <c r="E515" s="173"/>
      <c r="F515" s="59">
        <v>6</v>
      </c>
      <c r="G515" s="92" t="s">
        <v>77</v>
      </c>
      <c r="H515" s="60" t="s">
        <v>78</v>
      </c>
      <c r="I515" s="61">
        <v>314393144</v>
      </c>
      <c r="J515" s="62">
        <f t="shared" ref="J515" si="778">IFERROR(I515/I520,"-")</f>
        <v>3.7894303862202973E-2</v>
      </c>
      <c r="K515" s="63">
        <f t="shared" ref="K515" si="779">IFERROR(I515/E510,"-")</f>
        <v>32896.635345819821</v>
      </c>
    </row>
    <row r="516" spans="2:11" ht="13.5" customHeight="1">
      <c r="B516" s="178"/>
      <c r="C516" s="178"/>
      <c r="D516" s="175"/>
      <c r="E516" s="173"/>
      <c r="F516" s="59">
        <v>7</v>
      </c>
      <c r="G516" s="92" t="s">
        <v>79</v>
      </c>
      <c r="H516" s="60" t="s">
        <v>80</v>
      </c>
      <c r="I516" s="61">
        <v>283363720</v>
      </c>
      <c r="J516" s="62">
        <f t="shared" ref="J516" si="780">IFERROR(I516/I520,"-")</f>
        <v>3.4154278215444166E-2</v>
      </c>
      <c r="K516" s="63">
        <f t="shared" ref="K516" si="781">IFERROR(I516/E510,"-")</f>
        <v>29649.860834990061</v>
      </c>
    </row>
    <row r="517" spans="2:11" ht="13.5" customHeight="1">
      <c r="B517" s="178"/>
      <c r="C517" s="178"/>
      <c r="D517" s="175"/>
      <c r="E517" s="173"/>
      <c r="F517" s="59">
        <v>8</v>
      </c>
      <c r="G517" s="91" t="s">
        <v>97</v>
      </c>
      <c r="H517" s="60" t="s">
        <v>98</v>
      </c>
      <c r="I517" s="61">
        <v>262029680</v>
      </c>
      <c r="J517" s="62">
        <f t="shared" ref="J517" si="782">IFERROR(I517/I520,"-")</f>
        <v>3.1582852566389957E-2</v>
      </c>
      <c r="K517" s="63">
        <f t="shared" ref="K517" si="783">IFERROR(I517/E510,"-")</f>
        <v>27417.566181856229</v>
      </c>
    </row>
    <row r="518" spans="2:11" ht="13.5" customHeight="1">
      <c r="B518" s="178"/>
      <c r="C518" s="178"/>
      <c r="D518" s="175"/>
      <c r="E518" s="173"/>
      <c r="F518" s="59">
        <v>9</v>
      </c>
      <c r="G518" s="91" t="s">
        <v>81</v>
      </c>
      <c r="H518" s="60" t="s">
        <v>82</v>
      </c>
      <c r="I518" s="61">
        <v>260829952</v>
      </c>
      <c r="J518" s="62">
        <f t="shared" ref="J518" si="784">IFERROR(I518/I520,"-")</f>
        <v>3.143824744935219E-2</v>
      </c>
      <c r="K518" s="63">
        <f t="shared" ref="K518" si="785">IFERROR(I518/E510,"-")</f>
        <v>27292.032227686512</v>
      </c>
    </row>
    <row r="519" spans="2:11" ht="13.5" customHeight="1">
      <c r="B519" s="178"/>
      <c r="C519" s="178"/>
      <c r="D519" s="175"/>
      <c r="E519" s="173"/>
      <c r="F519" s="64">
        <v>10</v>
      </c>
      <c r="G519" s="95" t="s">
        <v>87</v>
      </c>
      <c r="H519" s="65" t="s">
        <v>88</v>
      </c>
      <c r="I519" s="66">
        <v>232777615</v>
      </c>
      <c r="J519" s="67">
        <f t="shared" ref="J519" si="786">IFERROR(I519/I520,"-")</f>
        <v>2.8057054816465386E-2</v>
      </c>
      <c r="K519" s="68">
        <f t="shared" ref="K519" si="787">IFERROR(I519/E510,"-")</f>
        <v>24356.766244637438</v>
      </c>
    </row>
    <row r="520" spans="2:11" ht="13.5" customHeight="1">
      <c r="B520" s="178"/>
      <c r="C520" s="178"/>
      <c r="D520" s="147"/>
      <c r="E520" s="174"/>
      <c r="F520" s="69" t="s">
        <v>152</v>
      </c>
      <c r="G520" s="94"/>
      <c r="H520" s="70"/>
      <c r="I520" s="71">
        <v>8296580540</v>
      </c>
      <c r="J520" s="72" t="s">
        <v>92</v>
      </c>
      <c r="K520" s="34">
        <f t="shared" ref="K520" si="788">IFERROR(I520/E510,"-")</f>
        <v>868115.57392487186</v>
      </c>
    </row>
    <row r="521" spans="2:11" ht="13.5" customHeight="1">
      <c r="B521" s="178"/>
      <c r="C521" s="178"/>
      <c r="D521" s="146" t="s">
        <v>56</v>
      </c>
      <c r="E521" s="172">
        <v>9877</v>
      </c>
      <c r="F521" s="54">
        <v>1</v>
      </c>
      <c r="G521" s="90" t="s">
        <v>69</v>
      </c>
      <c r="H521" s="55" t="s">
        <v>70</v>
      </c>
      <c r="I521" s="56">
        <v>611503823</v>
      </c>
      <c r="J521" s="57">
        <f t="shared" ref="J521" si="789">IFERROR(I521/I531,"-")</f>
        <v>7.0551892972466793E-2</v>
      </c>
      <c r="K521" s="58">
        <f>IFERROR(I521/E521,"-")</f>
        <v>61911.898653437282</v>
      </c>
    </row>
    <row r="522" spans="2:11" ht="13.5" customHeight="1">
      <c r="B522" s="178"/>
      <c r="C522" s="178"/>
      <c r="D522" s="175"/>
      <c r="E522" s="173"/>
      <c r="F522" s="59">
        <v>2</v>
      </c>
      <c r="G522" s="91" t="s">
        <v>71</v>
      </c>
      <c r="H522" s="60" t="s">
        <v>72</v>
      </c>
      <c r="I522" s="61">
        <v>495612290</v>
      </c>
      <c r="J522" s="62">
        <f t="shared" ref="J522" si="790">IFERROR(I522/I531,"-")</f>
        <v>5.718097569427489E-2</v>
      </c>
      <c r="K522" s="63">
        <f t="shared" ref="K522" si="791">IFERROR(I522/E521,"-")</f>
        <v>50178.423610408019</v>
      </c>
    </row>
    <row r="523" spans="2:11" ht="13.5" customHeight="1">
      <c r="B523" s="178"/>
      <c r="C523" s="178"/>
      <c r="D523" s="175"/>
      <c r="E523" s="173"/>
      <c r="F523" s="59">
        <v>3</v>
      </c>
      <c r="G523" s="92" t="s">
        <v>75</v>
      </c>
      <c r="H523" s="60" t="s">
        <v>76</v>
      </c>
      <c r="I523" s="61">
        <v>417574915</v>
      </c>
      <c r="J523" s="62">
        <f t="shared" ref="J523" si="792">IFERROR(I523/I531,"-")</f>
        <v>4.8177459572590307E-2</v>
      </c>
      <c r="K523" s="63">
        <f t="shared" ref="K523" si="793">IFERROR(I523/E521,"-")</f>
        <v>42277.504809152575</v>
      </c>
    </row>
    <row r="524" spans="2:11" ht="13.5" customHeight="1">
      <c r="B524" s="178"/>
      <c r="C524" s="178"/>
      <c r="D524" s="175"/>
      <c r="E524" s="173"/>
      <c r="F524" s="59">
        <v>4</v>
      </c>
      <c r="G524" s="91" t="s">
        <v>73</v>
      </c>
      <c r="H524" s="60" t="s">
        <v>74</v>
      </c>
      <c r="I524" s="61">
        <v>402816220</v>
      </c>
      <c r="J524" s="62">
        <f t="shared" ref="J524" si="794">IFERROR(I524/I531,"-")</f>
        <v>4.6474683840224552E-2</v>
      </c>
      <c r="K524" s="63">
        <f t="shared" ref="K524" si="795">IFERROR(I524/E521,"-")</f>
        <v>40783.256049407712</v>
      </c>
    </row>
    <row r="525" spans="2:11" ht="13.5" customHeight="1">
      <c r="B525" s="178"/>
      <c r="C525" s="178"/>
      <c r="D525" s="175"/>
      <c r="E525" s="173"/>
      <c r="F525" s="59">
        <v>5</v>
      </c>
      <c r="G525" s="91" t="s">
        <v>85</v>
      </c>
      <c r="H525" s="60" t="s">
        <v>86</v>
      </c>
      <c r="I525" s="61">
        <v>370971826</v>
      </c>
      <c r="J525" s="62">
        <f t="shared" ref="J525" si="796">IFERROR(I525/I531,"-")</f>
        <v>4.2800655661236274E-2</v>
      </c>
      <c r="K525" s="63">
        <f t="shared" ref="K525" si="797">IFERROR(I525/E521,"-")</f>
        <v>37559.160271337452</v>
      </c>
    </row>
    <row r="526" spans="2:11" ht="13.5" customHeight="1">
      <c r="B526" s="178"/>
      <c r="C526" s="178"/>
      <c r="D526" s="175"/>
      <c r="E526" s="173"/>
      <c r="F526" s="59">
        <v>6</v>
      </c>
      <c r="G526" s="92" t="s">
        <v>77</v>
      </c>
      <c r="H526" s="60" t="s">
        <v>78</v>
      </c>
      <c r="I526" s="61">
        <v>336547602</v>
      </c>
      <c r="J526" s="62">
        <f t="shared" ref="J526" si="798">IFERROR(I526/I531,"-")</f>
        <v>3.8828981117333669E-2</v>
      </c>
      <c r="K526" s="63">
        <f t="shared" ref="K526" si="799">IFERROR(I526/E521,"-")</f>
        <v>34073.868786068648</v>
      </c>
    </row>
    <row r="527" spans="2:11" ht="13.5" customHeight="1">
      <c r="B527" s="178"/>
      <c r="C527" s="178"/>
      <c r="D527" s="175"/>
      <c r="E527" s="173"/>
      <c r="F527" s="59">
        <v>7</v>
      </c>
      <c r="G527" s="91" t="s">
        <v>79</v>
      </c>
      <c r="H527" s="60" t="s">
        <v>80</v>
      </c>
      <c r="I527" s="61">
        <v>281233987</v>
      </c>
      <c r="J527" s="62">
        <f t="shared" ref="J527" si="800">IFERROR(I527/I531,"-")</f>
        <v>3.2447205405360349E-2</v>
      </c>
      <c r="K527" s="63">
        <f t="shared" ref="K527" si="801">IFERROR(I527/E521,"-")</f>
        <v>28473.624278627114</v>
      </c>
    </row>
    <row r="528" spans="2:11" ht="13.5" customHeight="1">
      <c r="B528" s="178"/>
      <c r="C528" s="178"/>
      <c r="D528" s="175"/>
      <c r="E528" s="173"/>
      <c r="F528" s="59">
        <v>8</v>
      </c>
      <c r="G528" s="92" t="s">
        <v>101</v>
      </c>
      <c r="H528" s="60" t="s">
        <v>102</v>
      </c>
      <c r="I528" s="61">
        <v>272816869</v>
      </c>
      <c r="J528" s="62">
        <f t="shared" ref="J528" si="802">IFERROR(I528/I531,"-")</f>
        <v>3.1476085379717231E-2</v>
      </c>
      <c r="K528" s="63">
        <f t="shared" ref="K528" si="803">IFERROR(I528/E521,"-")</f>
        <v>27621.4304950896</v>
      </c>
    </row>
    <row r="529" spans="2:11" ht="13.5" customHeight="1">
      <c r="B529" s="178"/>
      <c r="C529" s="178"/>
      <c r="D529" s="175"/>
      <c r="E529" s="173"/>
      <c r="F529" s="59">
        <v>9</v>
      </c>
      <c r="G529" s="92" t="s">
        <v>81</v>
      </c>
      <c r="H529" s="60" t="s">
        <v>82</v>
      </c>
      <c r="I529" s="61">
        <v>270610177</v>
      </c>
      <c r="J529" s="62">
        <f t="shared" ref="J529" si="804">IFERROR(I529/I531,"-")</f>
        <v>3.1221489591511997E-2</v>
      </c>
      <c r="K529" s="63">
        <f t="shared" ref="K529" si="805">IFERROR(I529/E521,"-")</f>
        <v>27398.013263136581</v>
      </c>
    </row>
    <row r="530" spans="2:11" ht="13.5" customHeight="1">
      <c r="B530" s="178"/>
      <c r="C530" s="178"/>
      <c r="D530" s="175"/>
      <c r="E530" s="173"/>
      <c r="F530" s="64">
        <v>10</v>
      </c>
      <c r="G530" s="93" t="s">
        <v>97</v>
      </c>
      <c r="H530" s="65" t="s">
        <v>98</v>
      </c>
      <c r="I530" s="66">
        <v>252006386</v>
      </c>
      <c r="J530" s="67">
        <f t="shared" ref="J530" si="806">IFERROR(I530/I531,"-")</f>
        <v>2.9075088175614158E-2</v>
      </c>
      <c r="K530" s="68">
        <f t="shared" ref="K530" si="807">IFERROR(I530/E521,"-")</f>
        <v>25514.466538422599</v>
      </c>
    </row>
    <row r="531" spans="2:11" ht="13.5" customHeight="1">
      <c r="B531" s="178"/>
      <c r="C531" s="178"/>
      <c r="D531" s="147"/>
      <c r="E531" s="174"/>
      <c r="F531" s="69" t="s">
        <v>152</v>
      </c>
      <c r="G531" s="94"/>
      <c r="H531" s="70"/>
      <c r="I531" s="71">
        <v>8667433250</v>
      </c>
      <c r="J531" s="72" t="s">
        <v>92</v>
      </c>
      <c r="K531" s="34">
        <f>IFERROR(I531/E521,"-")</f>
        <v>877537.03047484055</v>
      </c>
    </row>
    <row r="532" spans="2:11" ht="13.5" customHeight="1">
      <c r="B532" s="178"/>
      <c r="C532" s="178"/>
      <c r="D532" s="146" t="s">
        <v>153</v>
      </c>
      <c r="E532" s="172">
        <v>10465</v>
      </c>
      <c r="F532" s="54">
        <v>1</v>
      </c>
      <c r="G532" s="91" t="s">
        <v>69</v>
      </c>
      <c r="H532" s="55" t="s">
        <v>70</v>
      </c>
      <c r="I532" s="56">
        <v>621399438</v>
      </c>
      <c r="J532" s="57">
        <f t="shared" ref="J532" si="808">IFERROR(I532/I542,"-")</f>
        <v>6.9100866122871196E-2</v>
      </c>
      <c r="K532" s="58">
        <f>IFERROR(I532/E532,"-")</f>
        <v>59378.828284758718</v>
      </c>
    </row>
    <row r="533" spans="2:11" ht="13.5" customHeight="1">
      <c r="B533" s="178"/>
      <c r="C533" s="178"/>
      <c r="D533" s="175"/>
      <c r="E533" s="173"/>
      <c r="F533" s="59">
        <v>2</v>
      </c>
      <c r="G533" s="91" t="s">
        <v>71</v>
      </c>
      <c r="H533" s="60" t="s">
        <v>72</v>
      </c>
      <c r="I533" s="61">
        <v>454872211</v>
      </c>
      <c r="J533" s="62">
        <f t="shared" ref="J533" si="809">IFERROR(I533/I542,"-")</f>
        <v>5.0582703866760531E-2</v>
      </c>
      <c r="K533" s="63">
        <f t="shared" ref="K533" si="810">IFERROR(I533/E532,"-")</f>
        <v>43466.049784997609</v>
      </c>
    </row>
    <row r="534" spans="2:11" ht="13.5" customHeight="1">
      <c r="B534" s="178"/>
      <c r="C534" s="178"/>
      <c r="D534" s="175"/>
      <c r="E534" s="173"/>
      <c r="F534" s="59">
        <v>3</v>
      </c>
      <c r="G534" s="91" t="s">
        <v>77</v>
      </c>
      <c r="H534" s="60" t="s">
        <v>78</v>
      </c>
      <c r="I534" s="61">
        <v>414056760</v>
      </c>
      <c r="J534" s="62">
        <f t="shared" ref="J534" si="811">IFERROR(I534/I542,"-")</f>
        <v>4.6043943702488203E-2</v>
      </c>
      <c r="K534" s="63">
        <f t="shared" ref="K534" si="812">IFERROR(I534/E532,"-")</f>
        <v>39565.863354037268</v>
      </c>
    </row>
    <row r="535" spans="2:11" ht="13.5" customHeight="1">
      <c r="B535" s="178"/>
      <c r="C535" s="178"/>
      <c r="D535" s="175"/>
      <c r="E535" s="173"/>
      <c r="F535" s="59">
        <v>4</v>
      </c>
      <c r="G535" s="91" t="s">
        <v>75</v>
      </c>
      <c r="H535" s="60" t="s">
        <v>76</v>
      </c>
      <c r="I535" s="61">
        <v>404218736</v>
      </c>
      <c r="J535" s="62">
        <f t="shared" ref="J535" si="813">IFERROR(I535/I542,"-")</f>
        <v>4.4949935665523112E-2</v>
      </c>
      <c r="K535" s="63">
        <f t="shared" ref="K535" si="814">IFERROR(I535/E532,"-")</f>
        <v>38625.775059722888</v>
      </c>
    </row>
    <row r="536" spans="2:11" ht="13.5" customHeight="1">
      <c r="B536" s="178"/>
      <c r="C536" s="178"/>
      <c r="D536" s="175"/>
      <c r="E536" s="173"/>
      <c r="F536" s="59">
        <v>5</v>
      </c>
      <c r="G536" s="91" t="s">
        <v>73</v>
      </c>
      <c r="H536" s="60" t="s">
        <v>74</v>
      </c>
      <c r="I536" s="61">
        <v>387412156</v>
      </c>
      <c r="J536" s="62">
        <f t="shared" ref="J536" si="815">IFERROR(I536/I542,"-")</f>
        <v>4.3081010198996822E-2</v>
      </c>
      <c r="K536" s="63">
        <f t="shared" ref="K536" si="816">IFERROR(I536/E532,"-")</f>
        <v>37019.795126612516</v>
      </c>
    </row>
    <row r="537" spans="2:11" ht="13.5" customHeight="1">
      <c r="B537" s="178"/>
      <c r="C537" s="178"/>
      <c r="D537" s="175"/>
      <c r="E537" s="173"/>
      <c r="F537" s="59">
        <v>6</v>
      </c>
      <c r="G537" s="91" t="s">
        <v>155</v>
      </c>
      <c r="H537" s="60" t="s">
        <v>154</v>
      </c>
      <c r="I537" s="61">
        <v>358371918</v>
      </c>
      <c r="J537" s="62">
        <f t="shared" ref="J537" si="817">IFERROR(I537/I542,"-")</f>
        <v>3.9851677381006215E-2</v>
      </c>
      <c r="K537" s="63">
        <f t="shared" ref="K537" si="818">IFERROR(I537/E532,"-")</f>
        <v>34244.808217869089</v>
      </c>
    </row>
    <row r="538" spans="2:11" ht="13.5" customHeight="1">
      <c r="B538" s="178"/>
      <c r="C538" s="178"/>
      <c r="D538" s="175"/>
      <c r="E538" s="173"/>
      <c r="F538" s="59">
        <v>7</v>
      </c>
      <c r="G538" s="91" t="s">
        <v>85</v>
      </c>
      <c r="H538" s="60" t="s">
        <v>86</v>
      </c>
      <c r="I538" s="61">
        <v>346580694</v>
      </c>
      <c r="J538" s="62">
        <f t="shared" ref="J538" si="819">IFERROR(I538/I542,"-")</f>
        <v>3.8540469579352581E-2</v>
      </c>
      <c r="K538" s="63">
        <f t="shared" ref="K538" si="820">IFERROR(I538/E532,"-")</f>
        <v>33118.07873865265</v>
      </c>
    </row>
    <row r="539" spans="2:11" ht="13.5" customHeight="1">
      <c r="B539" s="178"/>
      <c r="C539" s="178"/>
      <c r="D539" s="175"/>
      <c r="E539" s="173"/>
      <c r="F539" s="59">
        <v>8</v>
      </c>
      <c r="G539" s="91" t="s">
        <v>79</v>
      </c>
      <c r="H539" s="60" t="s">
        <v>80</v>
      </c>
      <c r="I539" s="61">
        <v>288188801</v>
      </c>
      <c r="J539" s="62">
        <f t="shared" ref="J539" si="821">IFERROR(I539/I542,"-")</f>
        <v>3.2047173747221457E-2</v>
      </c>
      <c r="K539" s="63">
        <f t="shared" ref="K539" si="822">IFERROR(I539/E532,"-")</f>
        <v>27538.346966077403</v>
      </c>
    </row>
    <row r="540" spans="2:11" ht="13.5" customHeight="1">
      <c r="B540" s="178"/>
      <c r="C540" s="178"/>
      <c r="D540" s="175"/>
      <c r="E540" s="173"/>
      <c r="F540" s="59">
        <v>9</v>
      </c>
      <c r="G540" s="91" t="s">
        <v>81</v>
      </c>
      <c r="H540" s="60" t="s">
        <v>82</v>
      </c>
      <c r="I540" s="61">
        <v>284229644</v>
      </c>
      <c r="J540" s="62">
        <f t="shared" ref="J540" si="823">IFERROR(I540/I542,"-")</f>
        <v>3.1606907533436396E-2</v>
      </c>
      <c r="K540" s="63">
        <f t="shared" ref="K540" si="824">IFERROR(I540/E532,"-")</f>
        <v>27160.023315814618</v>
      </c>
    </row>
    <row r="541" spans="2:11" ht="13.5" customHeight="1">
      <c r="B541" s="178"/>
      <c r="C541" s="178"/>
      <c r="D541" s="175"/>
      <c r="E541" s="173"/>
      <c r="F541" s="64">
        <v>10</v>
      </c>
      <c r="G541" s="91" t="s">
        <v>97</v>
      </c>
      <c r="H541" s="65" t="s">
        <v>98</v>
      </c>
      <c r="I541" s="66">
        <v>252400047</v>
      </c>
      <c r="J541" s="67">
        <f t="shared" ref="J541" si="825">IFERROR(I541/I542,"-")</f>
        <v>2.8067392389809979E-2</v>
      </c>
      <c r="K541" s="68">
        <f t="shared" ref="K541" si="826">IFERROR(I541/E532,"-")</f>
        <v>24118.49469660774</v>
      </c>
    </row>
    <row r="542" spans="2:11" ht="13.5" customHeight="1">
      <c r="B542" s="178"/>
      <c r="C542" s="178"/>
      <c r="D542" s="147"/>
      <c r="E542" s="174"/>
      <c r="F542" s="69" t="s">
        <v>152</v>
      </c>
      <c r="G542" s="94"/>
      <c r="H542" s="70"/>
      <c r="I542" s="71">
        <v>8992643260</v>
      </c>
      <c r="J542" s="72" t="s">
        <v>92</v>
      </c>
      <c r="K542" s="34">
        <f>IFERROR(I542/E532,"-")</f>
        <v>859306.5704730053</v>
      </c>
    </row>
    <row r="543" spans="2:11" ht="13.5" customHeight="1">
      <c r="B543" s="178"/>
      <c r="C543" s="178"/>
      <c r="D543" s="146" t="s">
        <v>156</v>
      </c>
      <c r="E543" s="172">
        <v>10960</v>
      </c>
      <c r="F543" s="54">
        <v>1</v>
      </c>
      <c r="G543" s="91" t="s">
        <v>69</v>
      </c>
      <c r="H543" s="55" t="s">
        <v>70</v>
      </c>
      <c r="I543" s="56">
        <v>663690396</v>
      </c>
      <c r="J543" s="57">
        <f t="shared" ref="J543" si="827">IFERROR(I543/I553,"-")</f>
        <v>7.1915655803652376E-2</v>
      </c>
      <c r="K543" s="58">
        <f>IFERROR(I543/E543,"-")</f>
        <v>60555.693065693427</v>
      </c>
    </row>
    <row r="544" spans="2:11" ht="13.5" customHeight="1">
      <c r="B544" s="178"/>
      <c r="C544" s="178"/>
      <c r="D544" s="175"/>
      <c r="E544" s="173"/>
      <c r="F544" s="59">
        <v>2</v>
      </c>
      <c r="G544" s="91" t="s">
        <v>77</v>
      </c>
      <c r="H544" s="60" t="s">
        <v>78</v>
      </c>
      <c r="I544" s="61">
        <v>488833615</v>
      </c>
      <c r="J544" s="62">
        <f t="shared" ref="J544" si="828">IFERROR(I544/I553,"-")</f>
        <v>5.2968658599656944E-2</v>
      </c>
      <c r="K544" s="63">
        <f t="shared" ref="K544" si="829">IFERROR(I544/E543,"-")</f>
        <v>44601.6072080292</v>
      </c>
    </row>
    <row r="545" spans="2:11" ht="13.5" customHeight="1">
      <c r="B545" s="178"/>
      <c r="C545" s="178"/>
      <c r="D545" s="175"/>
      <c r="E545" s="173"/>
      <c r="F545" s="59">
        <v>3</v>
      </c>
      <c r="G545" s="91" t="s">
        <v>71</v>
      </c>
      <c r="H545" s="60" t="s">
        <v>72</v>
      </c>
      <c r="I545" s="61">
        <v>482231489</v>
      </c>
      <c r="J545" s="62">
        <f t="shared" ref="J545" si="830">IFERROR(I545/I553,"-")</f>
        <v>5.2253270485183842E-2</v>
      </c>
      <c r="K545" s="63">
        <f t="shared" ref="K545" si="831">IFERROR(I545/E543,"-")</f>
        <v>43999.223448905112</v>
      </c>
    </row>
    <row r="546" spans="2:11" ht="13.5" customHeight="1">
      <c r="B546" s="178"/>
      <c r="C546" s="178"/>
      <c r="D546" s="175"/>
      <c r="E546" s="173"/>
      <c r="F546" s="59">
        <v>4</v>
      </c>
      <c r="G546" s="91" t="s">
        <v>75</v>
      </c>
      <c r="H546" s="60" t="s">
        <v>76</v>
      </c>
      <c r="I546" s="61">
        <v>393459044</v>
      </c>
      <c r="J546" s="62">
        <f t="shared" ref="J546" si="832">IFERROR(I546/I553,"-")</f>
        <v>4.263413385469287E-2</v>
      </c>
      <c r="K546" s="63">
        <f t="shared" ref="K546" si="833">IFERROR(I546/E543,"-")</f>
        <v>35899.547810218981</v>
      </c>
    </row>
    <row r="547" spans="2:11" ht="13.5" customHeight="1">
      <c r="B547" s="178"/>
      <c r="C547" s="178"/>
      <c r="D547" s="175"/>
      <c r="E547" s="173"/>
      <c r="F547" s="59">
        <v>5</v>
      </c>
      <c r="G547" s="91" t="s">
        <v>85</v>
      </c>
      <c r="H547" s="60" t="s">
        <v>86</v>
      </c>
      <c r="I547" s="61">
        <v>376981263</v>
      </c>
      <c r="J547" s="62">
        <f t="shared" ref="J547" si="834">IFERROR(I547/I553,"-")</f>
        <v>4.0848647076601893E-2</v>
      </c>
      <c r="K547" s="63">
        <f t="shared" ref="K547" si="835">IFERROR(I547/E543,"-")</f>
        <v>34396.100638686134</v>
      </c>
    </row>
    <row r="548" spans="2:11" ht="13.5" customHeight="1">
      <c r="B548" s="178"/>
      <c r="C548" s="178"/>
      <c r="D548" s="175"/>
      <c r="E548" s="173"/>
      <c r="F548" s="59">
        <v>6</v>
      </c>
      <c r="G548" s="91" t="s">
        <v>73</v>
      </c>
      <c r="H548" s="60" t="s">
        <v>74</v>
      </c>
      <c r="I548" s="61">
        <v>376768650</v>
      </c>
      <c r="J548" s="62">
        <f t="shared" ref="J548" si="836">IFERROR(I548/I553,"-")</f>
        <v>4.0825608919925926E-2</v>
      </c>
      <c r="K548" s="63">
        <f t="shared" ref="K548" si="837">IFERROR(I548/E543,"-")</f>
        <v>34376.701642335764</v>
      </c>
    </row>
    <row r="549" spans="2:11" ht="13.5" customHeight="1">
      <c r="B549" s="178"/>
      <c r="C549" s="178"/>
      <c r="D549" s="175"/>
      <c r="E549" s="173"/>
      <c r="F549" s="59">
        <v>7</v>
      </c>
      <c r="G549" s="91" t="s">
        <v>81</v>
      </c>
      <c r="H549" s="60" t="s">
        <v>82</v>
      </c>
      <c r="I549" s="61">
        <v>312674114</v>
      </c>
      <c r="J549" s="62">
        <f t="shared" ref="J549" si="838">IFERROR(I549/I553,"-")</f>
        <v>3.3880502259273262E-2</v>
      </c>
      <c r="K549" s="63">
        <f t="shared" ref="K549" si="839">IFERROR(I549/E543,"-")</f>
        <v>28528.660036496349</v>
      </c>
    </row>
    <row r="550" spans="2:11" ht="13.5" customHeight="1">
      <c r="B550" s="178"/>
      <c r="C550" s="178"/>
      <c r="D550" s="175"/>
      <c r="E550" s="173"/>
      <c r="F550" s="59">
        <v>8</v>
      </c>
      <c r="G550" s="91" t="s">
        <v>90</v>
      </c>
      <c r="H550" s="60" t="s">
        <v>91</v>
      </c>
      <c r="I550" s="61">
        <v>273058920</v>
      </c>
      <c r="J550" s="62">
        <f t="shared" ref="J550" si="840">IFERROR(I550/I553,"-")</f>
        <v>2.9587909397497218E-2</v>
      </c>
      <c r="K550" s="63">
        <f t="shared" ref="K550" si="841">IFERROR(I550/E543,"-")</f>
        <v>24914.135036496351</v>
      </c>
    </row>
    <row r="551" spans="2:11" ht="13.5" customHeight="1">
      <c r="B551" s="178"/>
      <c r="C551" s="178"/>
      <c r="D551" s="175"/>
      <c r="E551" s="173"/>
      <c r="F551" s="59">
        <v>9</v>
      </c>
      <c r="G551" s="91" t="s">
        <v>83</v>
      </c>
      <c r="H551" s="60" t="s">
        <v>84</v>
      </c>
      <c r="I551" s="61">
        <v>268019030</v>
      </c>
      <c r="J551" s="62">
        <f t="shared" ref="J551" si="842">IFERROR(I551/I553,"-")</f>
        <v>2.9041800855453059E-2</v>
      </c>
      <c r="K551" s="63">
        <f t="shared" ref="K551" si="843">IFERROR(I551/E543,"-")</f>
        <v>24454.291058394159</v>
      </c>
    </row>
    <row r="552" spans="2:11" ht="13.5" customHeight="1">
      <c r="B552" s="178"/>
      <c r="C552" s="178"/>
      <c r="D552" s="175"/>
      <c r="E552" s="173"/>
      <c r="F552" s="64">
        <v>10</v>
      </c>
      <c r="G552" s="91" t="s">
        <v>101</v>
      </c>
      <c r="H552" s="65" t="s">
        <v>102</v>
      </c>
      <c r="I552" s="66">
        <v>256183405</v>
      </c>
      <c r="J552" s="67">
        <f t="shared" ref="J552" si="844">IFERROR(I552/I553,"-")</f>
        <v>2.7759325263142239E-2</v>
      </c>
      <c r="K552" s="68">
        <f t="shared" ref="K552" si="845">IFERROR(I552/E543,"-")</f>
        <v>23374.398266423359</v>
      </c>
    </row>
    <row r="553" spans="2:11" ht="13.5" customHeight="1">
      <c r="B553" s="178"/>
      <c r="C553" s="178"/>
      <c r="D553" s="147"/>
      <c r="E553" s="174"/>
      <c r="F553" s="69" t="s">
        <v>158</v>
      </c>
      <c r="G553" s="94"/>
      <c r="H553" s="70"/>
      <c r="I553" s="71">
        <v>9228733140</v>
      </c>
      <c r="J553" s="72" t="s">
        <v>92</v>
      </c>
      <c r="K553" s="34">
        <f>IFERROR(I553/E543,"-")</f>
        <v>842037.69525547442</v>
      </c>
    </row>
    <row r="554" spans="2:11" ht="13.5" customHeight="1">
      <c r="B554" s="186">
        <v>11</v>
      </c>
      <c r="C554" s="186" t="s">
        <v>119</v>
      </c>
      <c r="D554" s="146" t="s">
        <v>54</v>
      </c>
      <c r="E554" s="172">
        <v>2082</v>
      </c>
      <c r="F554" s="54">
        <v>1</v>
      </c>
      <c r="G554" s="90" t="s">
        <v>69</v>
      </c>
      <c r="H554" s="55" t="s">
        <v>70</v>
      </c>
      <c r="I554" s="56">
        <v>123262151</v>
      </c>
      <c r="J554" s="57">
        <f t="shared" ref="J554" si="846">IFERROR(I554/I564,"-")</f>
        <v>6.7230494281902434E-2</v>
      </c>
      <c r="K554" s="58">
        <f>IFERROR(I554/E554,"-")</f>
        <v>59203.722862632087</v>
      </c>
    </row>
    <row r="555" spans="2:11" ht="13.5" customHeight="1">
      <c r="B555" s="186"/>
      <c r="C555" s="186"/>
      <c r="D555" s="175"/>
      <c r="E555" s="173"/>
      <c r="F555" s="59">
        <v>2</v>
      </c>
      <c r="G555" s="91">
        <v>1901</v>
      </c>
      <c r="H555" s="60" t="s">
        <v>76</v>
      </c>
      <c r="I555" s="61">
        <v>108919336</v>
      </c>
      <c r="J555" s="62">
        <f t="shared" ref="J555" si="847">IFERROR(I555/I564,"-")</f>
        <v>5.9407536999225415E-2</v>
      </c>
      <c r="K555" s="63">
        <f>IFERROR(I555/E554,"-")</f>
        <v>52314.762728146015</v>
      </c>
    </row>
    <row r="556" spans="2:11" ht="13.5" customHeight="1">
      <c r="B556" s="186"/>
      <c r="C556" s="186"/>
      <c r="D556" s="175"/>
      <c r="E556" s="173"/>
      <c r="F556" s="59">
        <v>3</v>
      </c>
      <c r="G556" s="92">
        <v>1113</v>
      </c>
      <c r="H556" s="60" t="s">
        <v>74</v>
      </c>
      <c r="I556" s="61">
        <v>92354265</v>
      </c>
      <c r="J556" s="62">
        <f t="shared" ref="J556" si="848">IFERROR(I556/I564,"-")</f>
        <v>5.0372501490679018E-2</v>
      </c>
      <c r="K556" s="63">
        <f>IFERROR(I556/E554,"-")</f>
        <v>44358.436599423629</v>
      </c>
    </row>
    <row r="557" spans="2:11" ht="13.5" customHeight="1">
      <c r="B557" s="186"/>
      <c r="C557" s="186"/>
      <c r="D557" s="175"/>
      <c r="E557" s="173"/>
      <c r="F557" s="59">
        <v>4</v>
      </c>
      <c r="G557" s="91">
        <v>1310</v>
      </c>
      <c r="H557" s="60" t="s">
        <v>86</v>
      </c>
      <c r="I557" s="61">
        <v>92276152</v>
      </c>
      <c r="J557" s="62">
        <f t="shared" ref="J557" si="849">IFERROR(I557/I564,"-")</f>
        <v>5.0329896558368191E-2</v>
      </c>
      <c r="K557" s="63">
        <f>IFERROR(I557/E554,"-")</f>
        <v>44320.918347742554</v>
      </c>
    </row>
    <row r="558" spans="2:11" ht="13.5" customHeight="1">
      <c r="B558" s="186"/>
      <c r="C558" s="186"/>
      <c r="D558" s="175"/>
      <c r="E558" s="173"/>
      <c r="F558" s="59">
        <v>5</v>
      </c>
      <c r="G558" s="91">
        <v>1402</v>
      </c>
      <c r="H558" s="60" t="s">
        <v>72</v>
      </c>
      <c r="I558" s="61">
        <v>82303430</v>
      </c>
      <c r="J558" s="62">
        <f t="shared" ref="J558" si="850">IFERROR(I558/I564,"-")</f>
        <v>4.4890505602128893E-2</v>
      </c>
      <c r="K558" s="63">
        <f>IFERROR(I558/E554,"-")</f>
        <v>39530.946205571563</v>
      </c>
    </row>
    <row r="559" spans="2:11" ht="13.5" customHeight="1">
      <c r="B559" s="186"/>
      <c r="C559" s="186"/>
      <c r="D559" s="175"/>
      <c r="E559" s="173"/>
      <c r="F559" s="59">
        <v>6</v>
      </c>
      <c r="G559" s="91" t="s">
        <v>83</v>
      </c>
      <c r="H559" s="60" t="s">
        <v>84</v>
      </c>
      <c r="I559" s="61">
        <v>76720574</v>
      </c>
      <c r="J559" s="62">
        <f t="shared" ref="J559" si="851">IFERROR(I559/I564,"-")</f>
        <v>4.1845465698641532E-2</v>
      </c>
      <c r="K559" s="63">
        <f>IFERROR(I559/E554,"-")</f>
        <v>36849.459173871277</v>
      </c>
    </row>
    <row r="560" spans="2:11" ht="13.5" customHeight="1">
      <c r="B560" s="186"/>
      <c r="C560" s="186"/>
      <c r="D560" s="175"/>
      <c r="E560" s="173"/>
      <c r="F560" s="59">
        <v>7</v>
      </c>
      <c r="G560" s="92" t="s">
        <v>77</v>
      </c>
      <c r="H560" s="60" t="s">
        <v>78</v>
      </c>
      <c r="I560" s="61">
        <v>72350701</v>
      </c>
      <c r="J560" s="62">
        <f t="shared" ref="J560" si="852">IFERROR(I560/I564,"-")</f>
        <v>3.9462019366124264E-2</v>
      </c>
      <c r="K560" s="63">
        <f>IFERROR(I560/E554,"-")</f>
        <v>34750.576849183475</v>
      </c>
    </row>
    <row r="561" spans="2:11" ht="13.5" customHeight="1">
      <c r="B561" s="186"/>
      <c r="C561" s="186"/>
      <c r="D561" s="175"/>
      <c r="E561" s="173"/>
      <c r="F561" s="59">
        <v>8</v>
      </c>
      <c r="G561" s="92" t="s">
        <v>97</v>
      </c>
      <c r="H561" s="60" t="s">
        <v>98</v>
      </c>
      <c r="I561" s="61">
        <v>65140450</v>
      </c>
      <c r="J561" s="62">
        <f t="shared" ref="J561" si="853">IFERROR(I561/I564,"-")</f>
        <v>3.5529354434562413E-2</v>
      </c>
      <c r="K561" s="63">
        <f>IFERROR(I561/E554,"-")</f>
        <v>31287.439961575408</v>
      </c>
    </row>
    <row r="562" spans="2:11" ht="13.5" customHeight="1">
      <c r="B562" s="186"/>
      <c r="C562" s="186"/>
      <c r="D562" s="175"/>
      <c r="E562" s="173"/>
      <c r="F562" s="59">
        <v>9</v>
      </c>
      <c r="G562" s="92">
        <v>1800</v>
      </c>
      <c r="H562" s="60" t="s">
        <v>103</v>
      </c>
      <c r="I562" s="61">
        <v>61524178</v>
      </c>
      <c r="J562" s="62">
        <f t="shared" ref="J562" si="854">IFERROR(I562/I564,"-")</f>
        <v>3.3556942367716329E-2</v>
      </c>
      <c r="K562" s="63">
        <f>IFERROR(I562/E554,"-")</f>
        <v>29550.517771373678</v>
      </c>
    </row>
    <row r="563" spans="2:11" ht="13.5" customHeight="1">
      <c r="B563" s="186"/>
      <c r="C563" s="186"/>
      <c r="D563" s="175"/>
      <c r="E563" s="173"/>
      <c r="F563" s="64">
        <v>10</v>
      </c>
      <c r="G563" s="93" t="s">
        <v>81</v>
      </c>
      <c r="H563" s="65" t="s">
        <v>82</v>
      </c>
      <c r="I563" s="66">
        <v>56651558</v>
      </c>
      <c r="J563" s="67">
        <f t="shared" ref="J563" si="855">IFERROR(I563/I564,"-")</f>
        <v>3.089928429189804E-2</v>
      </c>
      <c r="K563" s="68">
        <f>IFERROR(I563/E554,"-")</f>
        <v>27210.162343900098</v>
      </c>
    </row>
    <row r="564" spans="2:11" ht="13.5" customHeight="1">
      <c r="B564" s="186"/>
      <c r="C564" s="186"/>
      <c r="D564" s="147"/>
      <c r="E564" s="174"/>
      <c r="F564" s="69" t="s">
        <v>152</v>
      </c>
      <c r="G564" s="94"/>
      <c r="H564" s="70"/>
      <c r="I564" s="71">
        <v>1833426220</v>
      </c>
      <c r="J564" s="72" t="s">
        <v>92</v>
      </c>
      <c r="K564" s="34">
        <f>IFERROR(I564/E554,"-")</f>
        <v>880608.17483189236</v>
      </c>
    </row>
    <row r="565" spans="2:11" ht="13.5" customHeight="1">
      <c r="B565" s="186"/>
      <c r="C565" s="186"/>
      <c r="D565" s="146" t="s">
        <v>55</v>
      </c>
      <c r="E565" s="172">
        <v>2107</v>
      </c>
      <c r="F565" s="54">
        <v>1</v>
      </c>
      <c r="G565" s="90" t="s">
        <v>69</v>
      </c>
      <c r="H565" s="55" t="s">
        <v>70</v>
      </c>
      <c r="I565" s="56">
        <v>122504390</v>
      </c>
      <c r="J565" s="57">
        <f t="shared" ref="J565" si="856">IFERROR(I565/I575,"-")</f>
        <v>6.3938549166264666E-2</v>
      </c>
      <c r="K565" s="58">
        <f>IFERROR(I565/E565,"-")</f>
        <v>58141.618414807781</v>
      </c>
    </row>
    <row r="566" spans="2:11" ht="13.5" customHeight="1">
      <c r="B566" s="186"/>
      <c r="C566" s="186"/>
      <c r="D566" s="175"/>
      <c r="E566" s="173"/>
      <c r="F566" s="59">
        <v>2</v>
      </c>
      <c r="G566" s="91" t="s">
        <v>85</v>
      </c>
      <c r="H566" s="60" t="s">
        <v>86</v>
      </c>
      <c r="I566" s="61">
        <v>121595298</v>
      </c>
      <c r="J566" s="62">
        <f t="shared" ref="J566" si="857">IFERROR(I566/I575,"-")</f>
        <v>6.3464068018783695E-2</v>
      </c>
      <c r="K566" s="63">
        <f t="shared" ref="K566" si="858">IFERROR(I566/E565,"-")</f>
        <v>57710.155671570952</v>
      </c>
    </row>
    <row r="567" spans="2:11" ht="13.5" customHeight="1">
      <c r="B567" s="186"/>
      <c r="C567" s="186"/>
      <c r="D567" s="175"/>
      <c r="E567" s="173"/>
      <c r="F567" s="59">
        <v>3</v>
      </c>
      <c r="G567" s="91" t="s">
        <v>75</v>
      </c>
      <c r="H567" s="60" t="s">
        <v>76</v>
      </c>
      <c r="I567" s="61">
        <v>106303700</v>
      </c>
      <c r="J567" s="62">
        <f t="shared" ref="J567" si="859">IFERROR(I567/I575,"-")</f>
        <v>5.5482945133687456E-2</v>
      </c>
      <c r="K567" s="63">
        <f t="shared" ref="K567" si="860">IFERROR(I567/E565,"-")</f>
        <v>50452.63407688657</v>
      </c>
    </row>
    <row r="568" spans="2:11" ht="13.5" customHeight="1">
      <c r="B568" s="186"/>
      <c r="C568" s="186"/>
      <c r="D568" s="175"/>
      <c r="E568" s="173"/>
      <c r="F568" s="59">
        <v>4</v>
      </c>
      <c r="G568" s="91" t="s">
        <v>71</v>
      </c>
      <c r="H568" s="60" t="s">
        <v>72</v>
      </c>
      <c r="I568" s="61">
        <v>92599645</v>
      </c>
      <c r="J568" s="62">
        <f t="shared" ref="J568" si="861">IFERROR(I568/I575,"-")</f>
        <v>4.8330406401037175E-2</v>
      </c>
      <c r="K568" s="63">
        <f t="shared" ref="K568" si="862">IFERROR(I568/E565,"-")</f>
        <v>43948.573801613667</v>
      </c>
    </row>
    <row r="569" spans="2:11" ht="13.5" customHeight="1">
      <c r="B569" s="186"/>
      <c r="C569" s="186"/>
      <c r="D569" s="175"/>
      <c r="E569" s="173"/>
      <c r="F569" s="59">
        <v>5</v>
      </c>
      <c r="G569" s="92" t="s">
        <v>77</v>
      </c>
      <c r="H569" s="60" t="s">
        <v>78</v>
      </c>
      <c r="I569" s="61">
        <v>89582276</v>
      </c>
      <c r="J569" s="62">
        <f t="shared" ref="J569" si="863">IFERROR(I569/I575,"-")</f>
        <v>4.6755555114815821E-2</v>
      </c>
      <c r="K569" s="63">
        <f t="shared" ref="K569" si="864">IFERROR(I569/E565,"-")</f>
        <v>42516.504983388702</v>
      </c>
    </row>
    <row r="570" spans="2:11" ht="13.5" customHeight="1">
      <c r="B570" s="186"/>
      <c r="C570" s="186"/>
      <c r="D570" s="175"/>
      <c r="E570" s="173"/>
      <c r="F570" s="59">
        <v>6</v>
      </c>
      <c r="G570" s="91" t="s">
        <v>83</v>
      </c>
      <c r="H570" s="60" t="s">
        <v>84</v>
      </c>
      <c r="I570" s="61">
        <v>84365565</v>
      </c>
      <c r="J570" s="62">
        <f t="shared" ref="J570" si="865">IFERROR(I570/I575,"-")</f>
        <v>4.4032804258624512E-2</v>
      </c>
      <c r="K570" s="63">
        <f t="shared" ref="K570" si="866">IFERROR(I570/E565,"-")</f>
        <v>40040.609871855719</v>
      </c>
    </row>
    <row r="571" spans="2:11" ht="13.5" customHeight="1">
      <c r="B571" s="186"/>
      <c r="C571" s="186"/>
      <c r="D571" s="175"/>
      <c r="E571" s="173"/>
      <c r="F571" s="59">
        <v>7</v>
      </c>
      <c r="G571" s="92" t="s">
        <v>73</v>
      </c>
      <c r="H571" s="60" t="s">
        <v>74</v>
      </c>
      <c r="I571" s="61">
        <v>83324816</v>
      </c>
      <c r="J571" s="62">
        <f t="shared" ref="J571" si="867">IFERROR(I571/I575,"-")</f>
        <v>4.3489607552724907E-2</v>
      </c>
      <c r="K571" s="63">
        <f t="shared" ref="K571" si="868">IFERROR(I571/E565,"-")</f>
        <v>39546.661604176552</v>
      </c>
    </row>
    <row r="572" spans="2:11" ht="13.5" customHeight="1">
      <c r="B572" s="186"/>
      <c r="C572" s="186"/>
      <c r="D572" s="175"/>
      <c r="E572" s="173"/>
      <c r="F572" s="59">
        <v>8</v>
      </c>
      <c r="G572" s="92" t="s">
        <v>81</v>
      </c>
      <c r="H572" s="60" t="s">
        <v>82</v>
      </c>
      <c r="I572" s="61">
        <v>65390491</v>
      </c>
      <c r="J572" s="62">
        <f t="shared" ref="J572" si="869">IFERROR(I572/I575,"-")</f>
        <v>3.4129169769423671E-2</v>
      </c>
      <c r="K572" s="63">
        <f t="shared" ref="K572" si="870">IFERROR(I572/E565,"-")</f>
        <v>31034.879449454202</v>
      </c>
    </row>
    <row r="573" spans="2:11" ht="13.5" customHeight="1">
      <c r="B573" s="186"/>
      <c r="C573" s="186"/>
      <c r="D573" s="175"/>
      <c r="E573" s="173"/>
      <c r="F573" s="59">
        <v>9</v>
      </c>
      <c r="G573" s="92" t="s">
        <v>97</v>
      </c>
      <c r="H573" s="60" t="s">
        <v>98</v>
      </c>
      <c r="I573" s="61">
        <v>50395896</v>
      </c>
      <c r="J573" s="62">
        <f t="shared" ref="J573" si="871">IFERROR(I573/I575,"-")</f>
        <v>2.6303061254980015E-2</v>
      </c>
      <c r="K573" s="63">
        <f t="shared" ref="K573" si="872">IFERROR(I573/E565,"-")</f>
        <v>23918.317987660179</v>
      </c>
    </row>
    <row r="574" spans="2:11" ht="13.5" customHeight="1">
      <c r="B574" s="186"/>
      <c r="C574" s="186"/>
      <c r="D574" s="175"/>
      <c r="E574" s="173"/>
      <c r="F574" s="64">
        <v>10</v>
      </c>
      <c r="G574" s="93" t="s">
        <v>79</v>
      </c>
      <c r="H574" s="65" t="s">
        <v>80</v>
      </c>
      <c r="I574" s="66">
        <v>49078693</v>
      </c>
      <c r="J574" s="67">
        <f t="shared" ref="J574" si="873">IFERROR(I574/I575,"-")</f>
        <v>2.5615575289967239E-2</v>
      </c>
      <c r="K574" s="68">
        <f t="shared" ref="K574" si="874">IFERROR(I574/E565,"-")</f>
        <v>23293.162316089227</v>
      </c>
    </row>
    <row r="575" spans="2:11" ht="13.5" customHeight="1">
      <c r="B575" s="186"/>
      <c r="C575" s="186"/>
      <c r="D575" s="147"/>
      <c r="E575" s="174"/>
      <c r="F575" s="69" t="s">
        <v>152</v>
      </c>
      <c r="G575" s="94"/>
      <c r="H575" s="70"/>
      <c r="I575" s="71">
        <v>1915970750</v>
      </c>
      <c r="J575" s="72" t="s">
        <v>92</v>
      </c>
      <c r="K575" s="34">
        <f t="shared" ref="K575" si="875">IFERROR(I575/E565,"-")</f>
        <v>909335.90412909351</v>
      </c>
    </row>
    <row r="576" spans="2:11" ht="13.5" customHeight="1">
      <c r="B576" s="186"/>
      <c r="C576" s="186"/>
      <c r="D576" s="146" t="s">
        <v>56</v>
      </c>
      <c r="E576" s="172">
        <v>2177</v>
      </c>
      <c r="F576" s="54">
        <v>1</v>
      </c>
      <c r="G576" s="90" t="s">
        <v>69</v>
      </c>
      <c r="H576" s="55" t="s">
        <v>70</v>
      </c>
      <c r="I576" s="56">
        <v>121811790</v>
      </c>
      <c r="J576" s="57">
        <f t="shared" ref="J576" si="876">IFERROR(I576/I586,"-")</f>
        <v>6.3229498122234523E-2</v>
      </c>
      <c r="K576" s="58">
        <f>IFERROR(I576/E576,"-")</f>
        <v>55953.968764354613</v>
      </c>
    </row>
    <row r="577" spans="2:11" ht="13.5" customHeight="1">
      <c r="B577" s="186"/>
      <c r="C577" s="186"/>
      <c r="D577" s="175"/>
      <c r="E577" s="173"/>
      <c r="F577" s="59">
        <v>2</v>
      </c>
      <c r="G577" s="91" t="s">
        <v>71</v>
      </c>
      <c r="H577" s="60" t="s">
        <v>72</v>
      </c>
      <c r="I577" s="61">
        <v>107901343</v>
      </c>
      <c r="J577" s="62">
        <f t="shared" ref="J577" si="877">IFERROR(I577/I586,"-")</f>
        <v>5.6008927909236728E-2</v>
      </c>
      <c r="K577" s="63">
        <f t="shared" ref="K577" si="878">IFERROR(I577/E576,"-")</f>
        <v>49564.236564079009</v>
      </c>
    </row>
    <row r="578" spans="2:11" ht="13.5" customHeight="1">
      <c r="B578" s="186"/>
      <c r="C578" s="186"/>
      <c r="D578" s="175"/>
      <c r="E578" s="173"/>
      <c r="F578" s="59">
        <v>3</v>
      </c>
      <c r="G578" s="91" t="s">
        <v>75</v>
      </c>
      <c r="H578" s="60" t="s">
        <v>76</v>
      </c>
      <c r="I578" s="61">
        <v>105987708</v>
      </c>
      <c r="J578" s="62">
        <f t="shared" ref="J578" si="879">IFERROR(I578/I586,"-")</f>
        <v>5.5015607142510102E-2</v>
      </c>
      <c r="K578" s="63">
        <f t="shared" ref="K578" si="880">IFERROR(I578/E576,"-")</f>
        <v>48685.212677997246</v>
      </c>
    </row>
    <row r="579" spans="2:11" ht="13.5" customHeight="1">
      <c r="B579" s="186"/>
      <c r="C579" s="186"/>
      <c r="D579" s="175"/>
      <c r="E579" s="173"/>
      <c r="F579" s="59">
        <v>4</v>
      </c>
      <c r="G579" s="91" t="s">
        <v>83</v>
      </c>
      <c r="H579" s="60" t="s">
        <v>84</v>
      </c>
      <c r="I579" s="61">
        <v>96443713</v>
      </c>
      <c r="J579" s="62">
        <f t="shared" ref="J579" si="881">IFERROR(I579/I586,"-")</f>
        <v>5.0061554550957878E-2</v>
      </c>
      <c r="K579" s="63">
        <f t="shared" ref="K579" si="882">IFERROR(I579/E576,"-")</f>
        <v>44301.200275608637</v>
      </c>
    </row>
    <row r="580" spans="2:11" ht="13.5" customHeight="1">
      <c r="B580" s="186"/>
      <c r="C580" s="186"/>
      <c r="D580" s="175"/>
      <c r="E580" s="173"/>
      <c r="F580" s="59">
        <v>5</v>
      </c>
      <c r="G580" s="92" t="s">
        <v>85</v>
      </c>
      <c r="H580" s="60" t="s">
        <v>86</v>
      </c>
      <c r="I580" s="61">
        <v>91092943</v>
      </c>
      <c r="J580" s="62">
        <f t="shared" ref="J580" si="883">IFERROR(I580/I586,"-")</f>
        <v>4.7284101714352253E-2</v>
      </c>
      <c r="K580" s="63">
        <f t="shared" ref="K580" si="884">IFERROR(I580/E576,"-")</f>
        <v>41843.336242535603</v>
      </c>
    </row>
    <row r="581" spans="2:11" ht="13.5" customHeight="1">
      <c r="B581" s="186"/>
      <c r="C581" s="186"/>
      <c r="D581" s="175"/>
      <c r="E581" s="173"/>
      <c r="F581" s="59">
        <v>6</v>
      </c>
      <c r="G581" s="92" t="s">
        <v>77</v>
      </c>
      <c r="H581" s="60" t="s">
        <v>78</v>
      </c>
      <c r="I581" s="61">
        <v>89780406</v>
      </c>
      <c r="J581" s="62">
        <f t="shared" ref="J581" si="885">IFERROR(I581/I586,"-")</f>
        <v>4.660279610529041E-2</v>
      </c>
      <c r="K581" s="63">
        <f t="shared" ref="K581" si="886">IFERROR(I581/E576,"-")</f>
        <v>41240.425355994485</v>
      </c>
    </row>
    <row r="582" spans="2:11" ht="13.5" customHeight="1">
      <c r="B582" s="186"/>
      <c r="C582" s="186"/>
      <c r="D582" s="175"/>
      <c r="E582" s="173"/>
      <c r="F582" s="59">
        <v>7</v>
      </c>
      <c r="G582" s="92" t="s">
        <v>73</v>
      </c>
      <c r="H582" s="60" t="s">
        <v>74</v>
      </c>
      <c r="I582" s="61">
        <v>79120224</v>
      </c>
      <c r="J582" s="62">
        <f t="shared" ref="J582" si="887">IFERROR(I582/I586,"-")</f>
        <v>4.1069358350606086E-2</v>
      </c>
      <c r="K582" s="63">
        <f t="shared" ref="K582" si="888">IFERROR(I582/E576,"-")</f>
        <v>36343.694993109784</v>
      </c>
    </row>
    <row r="583" spans="2:11" ht="13.5" customHeight="1">
      <c r="B583" s="186"/>
      <c r="C583" s="186"/>
      <c r="D583" s="175"/>
      <c r="E583" s="173"/>
      <c r="F583" s="59">
        <v>8</v>
      </c>
      <c r="G583" s="92" t="s">
        <v>81</v>
      </c>
      <c r="H583" s="60" t="s">
        <v>82</v>
      </c>
      <c r="I583" s="61">
        <v>62842517</v>
      </c>
      <c r="J583" s="62">
        <f t="shared" ref="J583" si="889">IFERROR(I583/I586,"-")</f>
        <v>3.2620001813026399E-2</v>
      </c>
      <c r="K583" s="63">
        <f t="shared" ref="K583" si="890">IFERROR(I583/E576,"-")</f>
        <v>28866.567294441891</v>
      </c>
    </row>
    <row r="584" spans="2:11" ht="13.5" customHeight="1">
      <c r="B584" s="186"/>
      <c r="C584" s="186"/>
      <c r="D584" s="175"/>
      <c r="E584" s="173"/>
      <c r="F584" s="59">
        <v>9</v>
      </c>
      <c r="G584" s="91" t="s">
        <v>97</v>
      </c>
      <c r="H584" s="60" t="s">
        <v>98</v>
      </c>
      <c r="I584" s="61">
        <v>51733134</v>
      </c>
      <c r="J584" s="62">
        <f t="shared" ref="J584" si="891">IFERROR(I584/I586,"-")</f>
        <v>2.6853394889856778E-2</v>
      </c>
      <c r="K584" s="63">
        <f t="shared" ref="K584" si="892">IFERROR(I584/E576,"-")</f>
        <v>23763.497473587508</v>
      </c>
    </row>
    <row r="585" spans="2:11" ht="13.5" customHeight="1">
      <c r="B585" s="186"/>
      <c r="C585" s="186"/>
      <c r="D585" s="175"/>
      <c r="E585" s="173"/>
      <c r="F585" s="64">
        <v>10</v>
      </c>
      <c r="G585" s="93" t="s">
        <v>95</v>
      </c>
      <c r="H585" s="65" t="s">
        <v>96</v>
      </c>
      <c r="I585" s="66">
        <v>51136302</v>
      </c>
      <c r="J585" s="67">
        <f t="shared" ref="J585" si="893">IFERROR(I585/I586,"-")</f>
        <v>2.6543594107655895E-2</v>
      </c>
      <c r="K585" s="68">
        <f t="shared" ref="K585" si="894">IFERROR(I585/E576,"-")</f>
        <v>23489.344051446944</v>
      </c>
    </row>
    <row r="586" spans="2:11" ht="13.5" customHeight="1">
      <c r="B586" s="186"/>
      <c r="C586" s="186"/>
      <c r="D586" s="147"/>
      <c r="E586" s="174"/>
      <c r="F586" s="69" t="s">
        <v>152</v>
      </c>
      <c r="G586" s="94"/>
      <c r="H586" s="70"/>
      <c r="I586" s="71">
        <v>1926502560</v>
      </c>
      <c r="J586" s="72" t="s">
        <v>92</v>
      </c>
      <c r="K586" s="34">
        <f>IFERROR(I586/E576,"-")</f>
        <v>884934.57050987601</v>
      </c>
    </row>
    <row r="587" spans="2:11" ht="13.5" customHeight="1">
      <c r="B587" s="186"/>
      <c r="C587" s="186"/>
      <c r="D587" s="146" t="s">
        <v>153</v>
      </c>
      <c r="E587" s="172">
        <v>2281</v>
      </c>
      <c r="F587" s="54">
        <v>1</v>
      </c>
      <c r="G587" s="91" t="s">
        <v>75</v>
      </c>
      <c r="H587" s="55" t="s">
        <v>76</v>
      </c>
      <c r="I587" s="56">
        <v>112203698</v>
      </c>
      <c r="J587" s="57">
        <f t="shared" ref="J587" si="895">IFERROR(I587/I597,"-")</f>
        <v>5.9516242569155345E-2</v>
      </c>
      <c r="K587" s="58">
        <f>IFERROR(I587/E587,"-")</f>
        <v>49190.57343270495</v>
      </c>
    </row>
    <row r="588" spans="2:11" ht="13.5" customHeight="1">
      <c r="B588" s="186"/>
      <c r="C588" s="186"/>
      <c r="D588" s="175"/>
      <c r="E588" s="173"/>
      <c r="F588" s="59">
        <v>2</v>
      </c>
      <c r="G588" s="91" t="s">
        <v>71</v>
      </c>
      <c r="H588" s="60" t="s">
        <v>72</v>
      </c>
      <c r="I588" s="61">
        <v>111945861</v>
      </c>
      <c r="J588" s="62">
        <f t="shared" ref="J588" si="896">IFERROR(I588/I597,"-")</f>
        <v>5.93794780087279E-2</v>
      </c>
      <c r="K588" s="63">
        <f t="shared" ref="K588" si="897">IFERROR(I588/E587,"-")</f>
        <v>49077.536606751426</v>
      </c>
    </row>
    <row r="589" spans="2:11" ht="13.5" customHeight="1">
      <c r="B589" s="186"/>
      <c r="C589" s="186"/>
      <c r="D589" s="175"/>
      <c r="E589" s="173"/>
      <c r="F589" s="59">
        <v>3</v>
      </c>
      <c r="G589" s="91" t="s">
        <v>69</v>
      </c>
      <c r="H589" s="60" t="s">
        <v>70</v>
      </c>
      <c r="I589" s="61">
        <v>110908930</v>
      </c>
      <c r="J589" s="62">
        <f t="shared" ref="J589" si="898">IFERROR(I589/I597,"-")</f>
        <v>5.8829458374584677E-2</v>
      </c>
      <c r="K589" s="63">
        <f t="shared" ref="K589" si="899">IFERROR(I589/E587,"-")</f>
        <v>48622.941692240245</v>
      </c>
    </row>
    <row r="590" spans="2:11" ht="13.5" customHeight="1">
      <c r="B590" s="186"/>
      <c r="C590" s="186"/>
      <c r="D590" s="175"/>
      <c r="E590" s="173"/>
      <c r="F590" s="59">
        <v>4</v>
      </c>
      <c r="G590" s="91" t="s">
        <v>85</v>
      </c>
      <c r="H590" s="60" t="s">
        <v>86</v>
      </c>
      <c r="I590" s="61">
        <v>105907421</v>
      </c>
      <c r="J590" s="62">
        <f t="shared" ref="J590" si="900">IFERROR(I590/I597,"-")</f>
        <v>5.617650639384146E-2</v>
      </c>
      <c r="K590" s="63">
        <f t="shared" ref="K590" si="901">IFERROR(I590/E587,"-")</f>
        <v>46430.259096887334</v>
      </c>
    </row>
    <row r="591" spans="2:11" ht="13.5" customHeight="1">
      <c r="B591" s="186"/>
      <c r="C591" s="186"/>
      <c r="D591" s="175"/>
      <c r="E591" s="173"/>
      <c r="F591" s="59">
        <v>5</v>
      </c>
      <c r="G591" s="91" t="s">
        <v>77</v>
      </c>
      <c r="H591" s="60" t="s">
        <v>78</v>
      </c>
      <c r="I591" s="61">
        <v>81116408</v>
      </c>
      <c r="J591" s="62">
        <f t="shared" ref="J591" si="902">IFERROR(I591/I597,"-")</f>
        <v>4.3026601626504082E-2</v>
      </c>
      <c r="K591" s="63">
        <f t="shared" ref="K591" si="903">IFERROR(I591/E587,"-")</f>
        <v>35561.774660236741</v>
      </c>
    </row>
    <row r="592" spans="2:11" ht="13.5" customHeight="1">
      <c r="B592" s="186"/>
      <c r="C592" s="186"/>
      <c r="D592" s="175"/>
      <c r="E592" s="173"/>
      <c r="F592" s="59">
        <v>6</v>
      </c>
      <c r="G592" s="91" t="s">
        <v>73</v>
      </c>
      <c r="H592" s="60" t="s">
        <v>74</v>
      </c>
      <c r="I592" s="61">
        <v>71886819</v>
      </c>
      <c r="J592" s="62">
        <f t="shared" ref="J592" si="904">IFERROR(I592/I597,"-")</f>
        <v>3.8130947851014368E-2</v>
      </c>
      <c r="K592" s="63">
        <f t="shared" ref="K592" si="905">IFERROR(I592/E587,"-")</f>
        <v>31515.483998246382</v>
      </c>
    </row>
    <row r="593" spans="2:11" ht="13.5" customHeight="1">
      <c r="B593" s="186"/>
      <c r="C593" s="186"/>
      <c r="D593" s="175"/>
      <c r="E593" s="173"/>
      <c r="F593" s="59">
        <v>7</v>
      </c>
      <c r="G593" s="91" t="s">
        <v>83</v>
      </c>
      <c r="H593" s="60" t="s">
        <v>84</v>
      </c>
      <c r="I593" s="61">
        <v>67181093</v>
      </c>
      <c r="J593" s="62">
        <f t="shared" ref="J593" si="906">IFERROR(I593/I597,"-")</f>
        <v>3.5634888139328386E-2</v>
      </c>
      <c r="K593" s="63">
        <f t="shared" ref="K593" si="907">IFERROR(I593/E587,"-")</f>
        <v>29452.473914949584</v>
      </c>
    </row>
    <row r="594" spans="2:11" ht="13.5" customHeight="1">
      <c r="B594" s="186"/>
      <c r="C594" s="186"/>
      <c r="D594" s="175"/>
      <c r="E594" s="173"/>
      <c r="F594" s="59">
        <v>8</v>
      </c>
      <c r="G594" s="91" t="s">
        <v>155</v>
      </c>
      <c r="H594" s="60" t="s">
        <v>154</v>
      </c>
      <c r="I594" s="61">
        <v>64553522</v>
      </c>
      <c r="J594" s="62">
        <f t="shared" ref="J594" si="908">IFERROR(I594/I597,"-")</f>
        <v>3.424114483325947E-2</v>
      </c>
      <c r="K594" s="63">
        <f t="shared" ref="K594" si="909">IFERROR(I594/E587,"-")</f>
        <v>28300.535729943007</v>
      </c>
    </row>
    <row r="595" spans="2:11" ht="13.5" customHeight="1">
      <c r="B595" s="186"/>
      <c r="C595" s="186"/>
      <c r="D595" s="175"/>
      <c r="E595" s="173"/>
      <c r="F595" s="59">
        <v>9</v>
      </c>
      <c r="G595" s="91" t="s">
        <v>81</v>
      </c>
      <c r="H595" s="60" t="s">
        <v>82</v>
      </c>
      <c r="I595" s="61">
        <v>63745022</v>
      </c>
      <c r="J595" s="62">
        <f t="shared" ref="J595" si="910">IFERROR(I595/I597,"-")</f>
        <v>3.3812291925780766E-2</v>
      </c>
      <c r="K595" s="63">
        <f t="shared" ref="K595" si="911">IFERROR(I595/E587,"-")</f>
        <v>27946.0859272249</v>
      </c>
    </row>
    <row r="596" spans="2:11" ht="13.5" customHeight="1">
      <c r="B596" s="186"/>
      <c r="C596" s="186"/>
      <c r="D596" s="175"/>
      <c r="E596" s="173"/>
      <c r="F596" s="64">
        <v>10</v>
      </c>
      <c r="G596" s="91" t="s">
        <v>97</v>
      </c>
      <c r="H596" s="65" t="s">
        <v>98</v>
      </c>
      <c r="I596" s="66">
        <v>58129226</v>
      </c>
      <c r="J596" s="67">
        <f t="shared" ref="J596" si="912">IFERROR(I596/I597,"-")</f>
        <v>3.0833503499797764E-2</v>
      </c>
      <c r="K596" s="68">
        <f t="shared" ref="K596" si="913">IFERROR(I596/E587,"-")</f>
        <v>25484.097325734328</v>
      </c>
    </row>
    <row r="597" spans="2:11" ht="13.5" customHeight="1">
      <c r="B597" s="186"/>
      <c r="C597" s="186"/>
      <c r="D597" s="147"/>
      <c r="E597" s="174"/>
      <c r="F597" s="69" t="s">
        <v>152</v>
      </c>
      <c r="G597" s="94"/>
      <c r="H597" s="70"/>
      <c r="I597" s="71">
        <v>1885261790</v>
      </c>
      <c r="J597" s="72" t="s">
        <v>92</v>
      </c>
      <c r="K597" s="34">
        <f>IFERROR(I597/E587,"-")</f>
        <v>826506.70320035075</v>
      </c>
    </row>
    <row r="598" spans="2:11" ht="13.5" customHeight="1">
      <c r="B598" s="186"/>
      <c r="C598" s="186"/>
      <c r="D598" s="146" t="s">
        <v>156</v>
      </c>
      <c r="E598" s="172">
        <v>2435</v>
      </c>
      <c r="F598" s="54">
        <v>1</v>
      </c>
      <c r="G598" s="91" t="s">
        <v>71</v>
      </c>
      <c r="H598" s="55" t="s">
        <v>72</v>
      </c>
      <c r="I598" s="56">
        <v>132119756</v>
      </c>
      <c r="J598" s="57">
        <f t="shared" ref="J598" si="914">IFERROR(I598/I608,"-")</f>
        <v>6.2964236886003083E-2</v>
      </c>
      <c r="K598" s="58">
        <f>IFERROR(I598/E598,"-")</f>
        <v>54258.626694045175</v>
      </c>
    </row>
    <row r="599" spans="2:11" ht="13.5" customHeight="1">
      <c r="B599" s="186"/>
      <c r="C599" s="186"/>
      <c r="D599" s="175"/>
      <c r="E599" s="173"/>
      <c r="F599" s="59">
        <v>2</v>
      </c>
      <c r="G599" s="91" t="s">
        <v>69</v>
      </c>
      <c r="H599" s="60" t="s">
        <v>70</v>
      </c>
      <c r="I599" s="61">
        <v>131459778</v>
      </c>
      <c r="J599" s="62">
        <f t="shared" ref="J599" si="915">IFERROR(I599/I608,"-")</f>
        <v>6.2649711546344175E-2</v>
      </c>
      <c r="K599" s="63">
        <f t="shared" ref="K599" si="916">IFERROR(I599/E598,"-")</f>
        <v>53987.588501026694</v>
      </c>
    </row>
    <row r="600" spans="2:11" ht="13.5" customHeight="1">
      <c r="B600" s="186"/>
      <c r="C600" s="186"/>
      <c r="D600" s="175"/>
      <c r="E600" s="173"/>
      <c r="F600" s="59">
        <v>3</v>
      </c>
      <c r="G600" s="91" t="s">
        <v>75</v>
      </c>
      <c r="H600" s="60" t="s">
        <v>76</v>
      </c>
      <c r="I600" s="61">
        <v>118717092</v>
      </c>
      <c r="J600" s="62">
        <f t="shared" ref="J600" si="917">IFERROR(I600/I608,"-")</f>
        <v>5.6576936935195526E-2</v>
      </c>
      <c r="K600" s="63">
        <f t="shared" ref="K600" si="918">IFERROR(I600/E598,"-")</f>
        <v>48754.452566735112</v>
      </c>
    </row>
    <row r="601" spans="2:11" ht="13.5" customHeight="1">
      <c r="B601" s="186"/>
      <c r="C601" s="186"/>
      <c r="D601" s="175"/>
      <c r="E601" s="173"/>
      <c r="F601" s="59">
        <v>4</v>
      </c>
      <c r="G601" s="91" t="s">
        <v>85</v>
      </c>
      <c r="H601" s="60" t="s">
        <v>86</v>
      </c>
      <c r="I601" s="61">
        <v>112472497</v>
      </c>
      <c r="J601" s="62">
        <f t="shared" ref="J601" si="919">IFERROR(I601/I608,"-")</f>
        <v>5.360095385180904E-2</v>
      </c>
      <c r="K601" s="63">
        <f t="shared" ref="K601" si="920">IFERROR(I601/E598,"-")</f>
        <v>46189.937166324438</v>
      </c>
    </row>
    <row r="602" spans="2:11" ht="13.5" customHeight="1">
      <c r="B602" s="186"/>
      <c r="C602" s="186"/>
      <c r="D602" s="175"/>
      <c r="E602" s="173"/>
      <c r="F602" s="59">
        <v>5</v>
      </c>
      <c r="G602" s="91" t="s">
        <v>77</v>
      </c>
      <c r="H602" s="60" t="s">
        <v>78</v>
      </c>
      <c r="I602" s="61">
        <v>99093510</v>
      </c>
      <c r="J602" s="62">
        <f t="shared" ref="J602" si="921">IFERROR(I602/I608,"-")</f>
        <v>4.7224937635409463E-2</v>
      </c>
      <c r="K602" s="63">
        <f t="shared" ref="K602" si="922">IFERROR(I602/E598,"-")</f>
        <v>40695.486652977415</v>
      </c>
    </row>
    <row r="603" spans="2:11" ht="13.5" customHeight="1">
      <c r="B603" s="186"/>
      <c r="C603" s="186"/>
      <c r="D603" s="175"/>
      <c r="E603" s="173"/>
      <c r="F603" s="59">
        <v>6</v>
      </c>
      <c r="G603" s="91" t="s">
        <v>73</v>
      </c>
      <c r="H603" s="60" t="s">
        <v>74</v>
      </c>
      <c r="I603" s="61">
        <v>93779091</v>
      </c>
      <c r="J603" s="62">
        <f t="shared" ref="J603" si="923">IFERROR(I603/I608,"-")</f>
        <v>4.4692247998687186E-2</v>
      </c>
      <c r="K603" s="63">
        <f t="shared" ref="K603" si="924">IFERROR(I603/E598,"-")</f>
        <v>38512.973716632441</v>
      </c>
    </row>
    <row r="604" spans="2:11" ht="13.5" customHeight="1">
      <c r="B604" s="186"/>
      <c r="C604" s="186"/>
      <c r="D604" s="175"/>
      <c r="E604" s="173"/>
      <c r="F604" s="59">
        <v>7</v>
      </c>
      <c r="G604" s="91" t="s">
        <v>81</v>
      </c>
      <c r="H604" s="60" t="s">
        <v>82</v>
      </c>
      <c r="I604" s="61">
        <v>72444897</v>
      </c>
      <c r="J604" s="62">
        <f t="shared" ref="J604" si="925">IFERROR(I604/I608,"-")</f>
        <v>3.4525023312108549E-2</v>
      </c>
      <c r="K604" s="63">
        <f t="shared" ref="K604" si="926">IFERROR(I604/E598,"-")</f>
        <v>29751.497741273102</v>
      </c>
    </row>
    <row r="605" spans="2:11" ht="13.5" customHeight="1">
      <c r="B605" s="186"/>
      <c r="C605" s="186"/>
      <c r="D605" s="175"/>
      <c r="E605" s="173"/>
      <c r="F605" s="59">
        <v>8</v>
      </c>
      <c r="G605" s="91" t="s">
        <v>101</v>
      </c>
      <c r="H605" s="60" t="s">
        <v>102</v>
      </c>
      <c r="I605" s="61">
        <v>69160398</v>
      </c>
      <c r="J605" s="62">
        <f t="shared" ref="J605" si="927">IFERROR(I605/I608,"-")</f>
        <v>3.2959731493920209E-2</v>
      </c>
      <c r="K605" s="63">
        <f t="shared" ref="K605" si="928">IFERROR(I605/E598,"-")</f>
        <v>28402.627515400411</v>
      </c>
    </row>
    <row r="606" spans="2:11" ht="13.5" customHeight="1">
      <c r="B606" s="186"/>
      <c r="C606" s="186"/>
      <c r="D606" s="175"/>
      <c r="E606" s="173"/>
      <c r="F606" s="59">
        <v>9</v>
      </c>
      <c r="G606" s="91" t="s">
        <v>83</v>
      </c>
      <c r="H606" s="60" t="s">
        <v>84</v>
      </c>
      <c r="I606" s="61">
        <v>64240585</v>
      </c>
      <c r="J606" s="62">
        <f t="shared" ref="J606" si="929">IFERROR(I606/I608,"-")</f>
        <v>3.0615099013923518E-2</v>
      </c>
      <c r="K606" s="63">
        <f t="shared" ref="K606" si="930">IFERROR(I606/E598,"-")</f>
        <v>26382.1704312115</v>
      </c>
    </row>
    <row r="607" spans="2:11" ht="13.5" customHeight="1">
      <c r="B607" s="186"/>
      <c r="C607" s="186"/>
      <c r="D607" s="175"/>
      <c r="E607" s="173"/>
      <c r="F607" s="64">
        <v>10</v>
      </c>
      <c r="G607" s="91" t="s">
        <v>97</v>
      </c>
      <c r="H607" s="65" t="s">
        <v>98</v>
      </c>
      <c r="I607" s="66">
        <v>59426924</v>
      </c>
      <c r="J607" s="67">
        <f t="shared" ref="J607" si="931">IFERROR(I607/I608,"-")</f>
        <v>2.8321055332122331E-2</v>
      </c>
      <c r="K607" s="68">
        <f t="shared" ref="K607" si="932">IFERROR(I607/E598,"-")</f>
        <v>24405.307597535935</v>
      </c>
    </row>
    <row r="608" spans="2:11" ht="13.5" customHeight="1">
      <c r="B608" s="186"/>
      <c r="C608" s="186"/>
      <c r="D608" s="147"/>
      <c r="E608" s="174"/>
      <c r="F608" s="69" t="s">
        <v>158</v>
      </c>
      <c r="G608" s="94"/>
      <c r="H608" s="70"/>
      <c r="I608" s="71">
        <v>2098330140</v>
      </c>
      <c r="J608" s="72" t="s">
        <v>92</v>
      </c>
      <c r="K608" s="34">
        <f>IFERROR(I608/E598,"-")</f>
        <v>861737.22381930181</v>
      </c>
    </row>
    <row r="609" spans="2:11" ht="13.5" customHeight="1">
      <c r="B609" s="178">
        <v>12</v>
      </c>
      <c r="C609" s="178" t="s">
        <v>120</v>
      </c>
      <c r="D609" s="146" t="s">
        <v>54</v>
      </c>
      <c r="E609" s="172">
        <v>2824</v>
      </c>
      <c r="F609" s="54">
        <v>1</v>
      </c>
      <c r="G609" s="90" t="s">
        <v>69</v>
      </c>
      <c r="H609" s="55" t="s">
        <v>70</v>
      </c>
      <c r="I609" s="56">
        <v>156925179</v>
      </c>
      <c r="J609" s="57">
        <f t="shared" ref="J609" si="933">IFERROR(I609/I619,"-")</f>
        <v>6.1684855367781885E-2</v>
      </c>
      <c r="K609" s="58">
        <f>IFERROR(I609/E609,"-")</f>
        <v>55568.406161473089</v>
      </c>
    </row>
    <row r="610" spans="2:11" ht="13.5" customHeight="1">
      <c r="B610" s="178"/>
      <c r="C610" s="178"/>
      <c r="D610" s="175"/>
      <c r="E610" s="173"/>
      <c r="F610" s="59">
        <v>2</v>
      </c>
      <c r="G610" s="91">
        <v>1402</v>
      </c>
      <c r="H610" s="60" t="s">
        <v>72</v>
      </c>
      <c r="I610" s="61">
        <v>140337063</v>
      </c>
      <c r="J610" s="62">
        <f t="shared" ref="J610" si="934">IFERROR(I610/I619,"-")</f>
        <v>5.5164324100559381E-2</v>
      </c>
      <c r="K610" s="63">
        <f>IFERROR(I610/E609,"-")</f>
        <v>49694.427407932009</v>
      </c>
    </row>
    <row r="611" spans="2:11" ht="13.5" customHeight="1">
      <c r="B611" s="178"/>
      <c r="C611" s="178"/>
      <c r="D611" s="175"/>
      <c r="E611" s="173"/>
      <c r="F611" s="59">
        <v>3</v>
      </c>
      <c r="G611" s="91">
        <v>1901</v>
      </c>
      <c r="H611" s="60" t="s">
        <v>76</v>
      </c>
      <c r="I611" s="61">
        <v>126121003</v>
      </c>
      <c r="J611" s="62">
        <f t="shared" ref="J611" si="935">IFERROR(I611/I619,"-")</f>
        <v>4.9576211277698054E-2</v>
      </c>
      <c r="K611" s="63">
        <f>IFERROR(I611/E609,"-")</f>
        <v>44660.411827195465</v>
      </c>
    </row>
    <row r="612" spans="2:11" ht="13.5" customHeight="1">
      <c r="B612" s="178"/>
      <c r="C612" s="178"/>
      <c r="D612" s="175"/>
      <c r="E612" s="173"/>
      <c r="F612" s="59">
        <v>4</v>
      </c>
      <c r="G612" s="91">
        <v>1310</v>
      </c>
      <c r="H612" s="60" t="s">
        <v>86</v>
      </c>
      <c r="I612" s="61">
        <v>125527624</v>
      </c>
      <c r="J612" s="62">
        <f t="shared" ref="J612" si="936">IFERROR(I612/I619,"-")</f>
        <v>4.9342963190765622E-2</v>
      </c>
      <c r="K612" s="63">
        <f>IFERROR(I612/E609,"-")</f>
        <v>44450.291784702553</v>
      </c>
    </row>
    <row r="613" spans="2:11" ht="13.5" customHeight="1">
      <c r="B613" s="178"/>
      <c r="C613" s="178"/>
      <c r="D613" s="175"/>
      <c r="E613" s="173"/>
      <c r="F613" s="59">
        <v>5</v>
      </c>
      <c r="G613" s="92" t="s">
        <v>79</v>
      </c>
      <c r="H613" s="60" t="s">
        <v>80</v>
      </c>
      <c r="I613" s="61">
        <v>102828983</v>
      </c>
      <c r="J613" s="62">
        <f t="shared" ref="J613" si="937">IFERROR(I613/I619,"-")</f>
        <v>4.0420479265287967E-2</v>
      </c>
      <c r="K613" s="63">
        <f>IFERROR(I613/E609,"-")</f>
        <v>36412.529390934847</v>
      </c>
    </row>
    <row r="614" spans="2:11" ht="13.5" customHeight="1">
      <c r="B614" s="178"/>
      <c r="C614" s="178"/>
      <c r="D614" s="175"/>
      <c r="E614" s="173"/>
      <c r="F614" s="59">
        <v>6</v>
      </c>
      <c r="G614" s="92" t="s">
        <v>83</v>
      </c>
      <c r="H614" s="60" t="s">
        <v>84</v>
      </c>
      <c r="I614" s="61">
        <v>97732754</v>
      </c>
      <c r="J614" s="62">
        <f t="shared" ref="J614" si="938">IFERROR(I614/I619,"-")</f>
        <v>3.8417230642031043E-2</v>
      </c>
      <c r="K614" s="63">
        <f>IFERROR(I614/E609,"-")</f>
        <v>34607.915722379606</v>
      </c>
    </row>
    <row r="615" spans="2:11" ht="13.5" customHeight="1">
      <c r="B615" s="178"/>
      <c r="C615" s="178"/>
      <c r="D615" s="175"/>
      <c r="E615" s="173"/>
      <c r="F615" s="59">
        <v>7</v>
      </c>
      <c r="G615" s="91">
        <v>1113</v>
      </c>
      <c r="H615" s="60" t="s">
        <v>74</v>
      </c>
      <c r="I615" s="61">
        <v>94348961</v>
      </c>
      <c r="J615" s="62">
        <f t="shared" ref="J615" si="939">IFERROR(I615/I619,"-")</f>
        <v>3.7087114065904578E-2</v>
      </c>
      <c r="K615" s="63">
        <f>IFERROR(I615/E609,"-")</f>
        <v>33409.688739376768</v>
      </c>
    </row>
    <row r="616" spans="2:11" ht="13.5" customHeight="1">
      <c r="B616" s="178"/>
      <c r="C616" s="178"/>
      <c r="D616" s="175"/>
      <c r="E616" s="173"/>
      <c r="F616" s="59">
        <v>8</v>
      </c>
      <c r="G616" s="92">
        <v>1011</v>
      </c>
      <c r="H616" s="60" t="s">
        <v>91</v>
      </c>
      <c r="I616" s="61">
        <v>81504785</v>
      </c>
      <c r="J616" s="62">
        <f t="shared" ref="J616" si="940">IFERROR(I616/I619,"-")</f>
        <v>3.203826757787008E-2</v>
      </c>
      <c r="K616" s="63">
        <f>IFERROR(I616/E609,"-")</f>
        <v>28861.467776203965</v>
      </c>
    </row>
    <row r="617" spans="2:11" ht="13.5" customHeight="1">
      <c r="B617" s="178"/>
      <c r="C617" s="178"/>
      <c r="D617" s="175"/>
      <c r="E617" s="173"/>
      <c r="F617" s="59">
        <v>9</v>
      </c>
      <c r="G617" s="92" t="s">
        <v>77</v>
      </c>
      <c r="H617" s="60" t="s">
        <v>78</v>
      </c>
      <c r="I617" s="61">
        <v>80960901</v>
      </c>
      <c r="J617" s="62">
        <f t="shared" ref="J617" si="941">IFERROR(I617/I619,"-")</f>
        <v>3.1824475208215679E-2</v>
      </c>
      <c r="K617" s="63">
        <f>IFERROR(I617/E609,"-")</f>
        <v>28668.874291784701</v>
      </c>
    </row>
    <row r="618" spans="2:11" ht="13.5" customHeight="1">
      <c r="B618" s="178"/>
      <c r="C618" s="178"/>
      <c r="D618" s="175"/>
      <c r="E618" s="173"/>
      <c r="F618" s="64">
        <v>10</v>
      </c>
      <c r="G618" s="95">
        <v>1309</v>
      </c>
      <c r="H618" s="65" t="s">
        <v>88</v>
      </c>
      <c r="I618" s="66">
        <v>78547732</v>
      </c>
      <c r="J618" s="67">
        <f t="shared" ref="J618" si="942">IFERROR(I618/I619,"-")</f>
        <v>3.0875895880847094E-2</v>
      </c>
      <c r="K618" s="68">
        <f>IFERROR(I618/E609,"-")</f>
        <v>27814.35269121813</v>
      </c>
    </row>
    <row r="619" spans="2:11" ht="13.5" customHeight="1">
      <c r="B619" s="178"/>
      <c r="C619" s="178"/>
      <c r="D619" s="147"/>
      <c r="E619" s="174"/>
      <c r="F619" s="69" t="s">
        <v>152</v>
      </c>
      <c r="G619" s="94"/>
      <c r="H619" s="70"/>
      <c r="I619" s="71">
        <v>2543982280</v>
      </c>
      <c r="J619" s="72" t="s">
        <v>92</v>
      </c>
      <c r="K619" s="34">
        <f>IFERROR(I619/E609,"-")</f>
        <v>900843.58356940513</v>
      </c>
    </row>
    <row r="620" spans="2:11" ht="13.5" customHeight="1">
      <c r="B620" s="178"/>
      <c r="C620" s="178"/>
      <c r="D620" s="146" t="s">
        <v>55</v>
      </c>
      <c r="E620" s="172">
        <v>2853</v>
      </c>
      <c r="F620" s="54">
        <v>1</v>
      </c>
      <c r="G620" s="90" t="s">
        <v>75</v>
      </c>
      <c r="H620" s="55" t="s">
        <v>76</v>
      </c>
      <c r="I620" s="56">
        <v>174641696</v>
      </c>
      <c r="J620" s="57">
        <f t="shared" ref="J620" si="943">IFERROR(I620/I630,"-")</f>
        <v>7.0297686436809392E-2</v>
      </c>
      <c r="K620" s="58">
        <f>IFERROR(I620/E620,"-")</f>
        <v>61213.352961794604</v>
      </c>
    </row>
    <row r="621" spans="2:11" ht="13.5" customHeight="1">
      <c r="B621" s="178"/>
      <c r="C621" s="178"/>
      <c r="D621" s="175"/>
      <c r="E621" s="173"/>
      <c r="F621" s="59">
        <v>2</v>
      </c>
      <c r="G621" s="92" t="s">
        <v>69</v>
      </c>
      <c r="H621" s="60" t="s">
        <v>70</v>
      </c>
      <c r="I621" s="61">
        <v>156595739</v>
      </c>
      <c r="J621" s="62">
        <f t="shared" ref="J621" si="944">IFERROR(I621/I630,"-")</f>
        <v>6.3033733694171423E-2</v>
      </c>
      <c r="K621" s="63">
        <f t="shared" ref="K621" si="945">IFERROR(I621/E620,"-")</f>
        <v>54888.09638976516</v>
      </c>
    </row>
    <row r="622" spans="2:11" ht="13.5" customHeight="1">
      <c r="B622" s="178"/>
      <c r="C622" s="178"/>
      <c r="D622" s="175"/>
      <c r="E622" s="173"/>
      <c r="F622" s="59">
        <v>3</v>
      </c>
      <c r="G622" s="91" t="s">
        <v>71</v>
      </c>
      <c r="H622" s="60" t="s">
        <v>72</v>
      </c>
      <c r="I622" s="61">
        <v>126189947</v>
      </c>
      <c r="J622" s="62">
        <f t="shared" ref="J622" si="946">IFERROR(I622/I630,"-")</f>
        <v>5.0794635696183324E-2</v>
      </c>
      <c r="K622" s="63">
        <f t="shared" ref="K622" si="947">IFERROR(I622/E620,"-")</f>
        <v>44230.615842972307</v>
      </c>
    </row>
    <row r="623" spans="2:11" ht="13.5" customHeight="1">
      <c r="B623" s="178"/>
      <c r="C623" s="178"/>
      <c r="D623" s="175"/>
      <c r="E623" s="173"/>
      <c r="F623" s="59">
        <v>4</v>
      </c>
      <c r="G623" s="91" t="s">
        <v>85</v>
      </c>
      <c r="H623" s="60" t="s">
        <v>86</v>
      </c>
      <c r="I623" s="61">
        <v>122637838</v>
      </c>
      <c r="J623" s="62">
        <f t="shared" ref="J623" si="948">IFERROR(I623/I630,"-")</f>
        <v>4.9364822253055919E-2</v>
      </c>
      <c r="K623" s="63">
        <f t="shared" ref="K623" si="949">IFERROR(I623/E620,"-")</f>
        <v>42985.572379950929</v>
      </c>
    </row>
    <row r="624" spans="2:11" ht="13.5" customHeight="1">
      <c r="B624" s="178"/>
      <c r="C624" s="178"/>
      <c r="D624" s="175"/>
      <c r="E624" s="173"/>
      <c r="F624" s="59">
        <v>5</v>
      </c>
      <c r="G624" s="91" t="s">
        <v>73</v>
      </c>
      <c r="H624" s="60" t="s">
        <v>74</v>
      </c>
      <c r="I624" s="61">
        <v>97512446</v>
      </c>
      <c r="J624" s="62">
        <f t="shared" ref="J624" si="950">IFERROR(I624/I630,"-")</f>
        <v>3.9251218406595803E-2</v>
      </c>
      <c r="K624" s="63">
        <f t="shared" ref="K624" si="951">IFERROR(I624/E620,"-")</f>
        <v>34178.915527514895</v>
      </c>
    </row>
    <row r="625" spans="2:11" ht="13.5" customHeight="1">
      <c r="B625" s="178"/>
      <c r="C625" s="178"/>
      <c r="D625" s="175"/>
      <c r="E625" s="173"/>
      <c r="F625" s="59">
        <v>6</v>
      </c>
      <c r="G625" s="92" t="s">
        <v>83</v>
      </c>
      <c r="H625" s="60" t="s">
        <v>84</v>
      </c>
      <c r="I625" s="61">
        <v>96905069</v>
      </c>
      <c r="J625" s="62">
        <f t="shared" ref="J625" si="952">IFERROR(I625/I630,"-")</f>
        <v>3.9006733848366761E-2</v>
      </c>
      <c r="K625" s="63">
        <f t="shared" ref="K625" si="953">IFERROR(I625/E620,"-")</f>
        <v>33966.024886084822</v>
      </c>
    </row>
    <row r="626" spans="2:11" ht="13.5" customHeight="1">
      <c r="B626" s="178"/>
      <c r="C626" s="178"/>
      <c r="D626" s="175"/>
      <c r="E626" s="173"/>
      <c r="F626" s="59">
        <v>7</v>
      </c>
      <c r="G626" s="92" t="s">
        <v>79</v>
      </c>
      <c r="H626" s="60" t="s">
        <v>80</v>
      </c>
      <c r="I626" s="61">
        <v>93879492</v>
      </c>
      <c r="J626" s="62">
        <f t="shared" ref="J626" si="954">IFERROR(I626/I630,"-")</f>
        <v>3.778886281236616E-2</v>
      </c>
      <c r="K626" s="63">
        <f t="shared" ref="K626" si="955">IFERROR(I626/E620,"-")</f>
        <v>32905.535226077816</v>
      </c>
    </row>
    <row r="627" spans="2:11" ht="13.5" customHeight="1">
      <c r="B627" s="178"/>
      <c r="C627" s="178"/>
      <c r="D627" s="175"/>
      <c r="E627" s="173"/>
      <c r="F627" s="59">
        <v>8</v>
      </c>
      <c r="G627" s="91" t="s">
        <v>77</v>
      </c>
      <c r="H627" s="60" t="s">
        <v>78</v>
      </c>
      <c r="I627" s="61">
        <v>75195455</v>
      </c>
      <c r="J627" s="62">
        <f t="shared" ref="J627" si="956">IFERROR(I627/I630,"-")</f>
        <v>3.0268066779786718E-2</v>
      </c>
      <c r="K627" s="63">
        <f t="shared" ref="K627" si="957">IFERROR(I627/E620,"-")</f>
        <v>26356.626358219419</v>
      </c>
    </row>
    <row r="628" spans="2:11" ht="13.5" customHeight="1">
      <c r="B628" s="178"/>
      <c r="C628" s="178"/>
      <c r="D628" s="175"/>
      <c r="E628" s="173"/>
      <c r="F628" s="59">
        <v>9</v>
      </c>
      <c r="G628" s="92" t="s">
        <v>87</v>
      </c>
      <c r="H628" s="60" t="s">
        <v>88</v>
      </c>
      <c r="I628" s="61">
        <v>71029878</v>
      </c>
      <c r="J628" s="62">
        <f t="shared" ref="J628" si="958">IFERROR(I628/I630,"-")</f>
        <v>2.8591316997338516E-2</v>
      </c>
      <c r="K628" s="63">
        <f t="shared" ref="K628" si="959">IFERROR(I628/E620,"-")</f>
        <v>24896.557308096741</v>
      </c>
    </row>
    <row r="629" spans="2:11" ht="13.5" customHeight="1">
      <c r="B629" s="178"/>
      <c r="C629" s="178"/>
      <c r="D629" s="175"/>
      <c r="E629" s="173"/>
      <c r="F629" s="64">
        <v>10</v>
      </c>
      <c r="G629" s="93" t="s">
        <v>81</v>
      </c>
      <c r="H629" s="65" t="s">
        <v>82</v>
      </c>
      <c r="I629" s="66">
        <v>70038860</v>
      </c>
      <c r="J629" s="67">
        <f t="shared" ref="J629" si="960">IFERROR(I629/I630,"-")</f>
        <v>2.8192407262648159E-2</v>
      </c>
      <c r="K629" s="68">
        <f t="shared" ref="K629" si="961">IFERROR(I629/E620,"-")</f>
        <v>24549.1973361374</v>
      </c>
    </row>
    <row r="630" spans="2:11" ht="13.5" customHeight="1">
      <c r="B630" s="178"/>
      <c r="C630" s="178"/>
      <c r="D630" s="147"/>
      <c r="E630" s="174"/>
      <c r="F630" s="69" t="s">
        <v>152</v>
      </c>
      <c r="G630" s="94"/>
      <c r="H630" s="70"/>
      <c r="I630" s="71">
        <v>2484316410</v>
      </c>
      <c r="J630" s="72" t="s">
        <v>92</v>
      </c>
      <c r="K630" s="34">
        <f t="shared" ref="K630" si="962">IFERROR(I630/E620,"-")</f>
        <v>870773.36487907462</v>
      </c>
    </row>
    <row r="631" spans="2:11" ht="13.5" customHeight="1">
      <c r="B631" s="178"/>
      <c r="C631" s="178"/>
      <c r="D631" s="146" t="s">
        <v>56</v>
      </c>
      <c r="E631" s="172">
        <v>2923</v>
      </c>
      <c r="F631" s="54">
        <v>1</v>
      </c>
      <c r="G631" s="90" t="s">
        <v>69</v>
      </c>
      <c r="H631" s="55" t="s">
        <v>70</v>
      </c>
      <c r="I631" s="56">
        <v>176627623</v>
      </c>
      <c r="J631" s="57">
        <f t="shared" ref="J631" si="963">IFERROR(I631/I641,"-")</f>
        <v>7.0323929565346679E-2</v>
      </c>
      <c r="K631" s="58">
        <f>IFERROR(I631/E631,"-")</f>
        <v>60426.829627095452</v>
      </c>
    </row>
    <row r="632" spans="2:11" ht="13.5" customHeight="1">
      <c r="B632" s="178"/>
      <c r="C632" s="178"/>
      <c r="D632" s="175"/>
      <c r="E632" s="173"/>
      <c r="F632" s="59">
        <v>2</v>
      </c>
      <c r="G632" s="91" t="s">
        <v>75</v>
      </c>
      <c r="H632" s="60" t="s">
        <v>76</v>
      </c>
      <c r="I632" s="61">
        <v>142186681</v>
      </c>
      <c r="J632" s="62">
        <f t="shared" ref="J632" si="964">IFERROR(I632/I641,"-")</f>
        <v>5.6611338418874703E-2</v>
      </c>
      <c r="K632" s="63">
        <f t="shared" ref="K632" si="965">IFERROR(I632/E631,"-")</f>
        <v>48644.092028737599</v>
      </c>
    </row>
    <row r="633" spans="2:11" ht="13.5" customHeight="1">
      <c r="B633" s="178"/>
      <c r="C633" s="178"/>
      <c r="D633" s="175"/>
      <c r="E633" s="173"/>
      <c r="F633" s="59">
        <v>3</v>
      </c>
      <c r="G633" s="92" t="s">
        <v>71</v>
      </c>
      <c r="H633" s="60" t="s">
        <v>72</v>
      </c>
      <c r="I633" s="61">
        <v>132732232</v>
      </c>
      <c r="J633" s="62">
        <f t="shared" ref="J633" si="966">IFERROR(I633/I641,"-")</f>
        <v>5.2847068740880097E-2</v>
      </c>
      <c r="K633" s="63">
        <f t="shared" ref="K633" si="967">IFERROR(I633/E631,"-")</f>
        <v>45409.590147109135</v>
      </c>
    </row>
    <row r="634" spans="2:11" ht="13.5" customHeight="1">
      <c r="B634" s="178"/>
      <c r="C634" s="178"/>
      <c r="D634" s="175"/>
      <c r="E634" s="173"/>
      <c r="F634" s="59">
        <v>4</v>
      </c>
      <c r="G634" s="91" t="s">
        <v>85</v>
      </c>
      <c r="H634" s="60" t="s">
        <v>86</v>
      </c>
      <c r="I634" s="61">
        <v>114209168</v>
      </c>
      <c r="J634" s="62">
        <f t="shared" ref="J634" si="968">IFERROR(I634/I641,"-")</f>
        <v>4.5472148408795862E-2</v>
      </c>
      <c r="K634" s="63">
        <f t="shared" ref="K634" si="969">IFERROR(I634/E631,"-")</f>
        <v>39072.585699623676</v>
      </c>
    </row>
    <row r="635" spans="2:11" ht="13.5" customHeight="1">
      <c r="B635" s="178"/>
      <c r="C635" s="178"/>
      <c r="D635" s="175"/>
      <c r="E635" s="173"/>
      <c r="F635" s="59">
        <v>5</v>
      </c>
      <c r="G635" s="91" t="s">
        <v>73</v>
      </c>
      <c r="H635" s="60" t="s">
        <v>74</v>
      </c>
      <c r="I635" s="61">
        <v>114208355</v>
      </c>
      <c r="J635" s="62">
        <f t="shared" ref="J635" si="970">IFERROR(I635/I641,"-")</f>
        <v>4.5471824714496151E-2</v>
      </c>
      <c r="K635" s="63">
        <f t="shared" ref="K635" si="971">IFERROR(I635/E631,"-")</f>
        <v>39072.307560725283</v>
      </c>
    </row>
    <row r="636" spans="2:11" ht="13.5" customHeight="1">
      <c r="B636" s="178"/>
      <c r="C636" s="178"/>
      <c r="D636" s="175"/>
      <c r="E636" s="173"/>
      <c r="F636" s="59">
        <v>6</v>
      </c>
      <c r="G636" s="92" t="s">
        <v>77</v>
      </c>
      <c r="H636" s="60" t="s">
        <v>78</v>
      </c>
      <c r="I636" s="61">
        <v>96280877</v>
      </c>
      <c r="J636" s="62">
        <f t="shared" ref="J636" si="972">IFERROR(I636/I641,"-")</f>
        <v>3.8334035739346427E-2</v>
      </c>
      <c r="K636" s="63">
        <f t="shared" ref="K636" si="973">IFERROR(I636/E631,"-")</f>
        <v>32939.061580567912</v>
      </c>
    </row>
    <row r="637" spans="2:11" ht="13.5" customHeight="1">
      <c r="B637" s="178"/>
      <c r="C637" s="178"/>
      <c r="D637" s="175"/>
      <c r="E637" s="173"/>
      <c r="F637" s="59">
        <v>7</v>
      </c>
      <c r="G637" s="92" t="s">
        <v>79</v>
      </c>
      <c r="H637" s="60" t="s">
        <v>80</v>
      </c>
      <c r="I637" s="61">
        <v>93561810</v>
      </c>
      <c r="J637" s="62">
        <f t="shared" ref="J637" si="974">IFERROR(I637/I641,"-")</f>
        <v>3.7251444732664202E-2</v>
      </c>
      <c r="K637" s="63">
        <f t="shared" ref="K637" si="975">IFERROR(I637/E631,"-")</f>
        <v>32008.829969209717</v>
      </c>
    </row>
    <row r="638" spans="2:11" ht="13.5" customHeight="1">
      <c r="B638" s="178"/>
      <c r="C638" s="178"/>
      <c r="D638" s="175"/>
      <c r="E638" s="173"/>
      <c r="F638" s="59">
        <v>8</v>
      </c>
      <c r="G638" s="91" t="s">
        <v>83</v>
      </c>
      <c r="H638" s="60" t="s">
        <v>84</v>
      </c>
      <c r="I638" s="61">
        <v>83535834</v>
      </c>
      <c r="J638" s="62">
        <f t="shared" ref="J638" si="976">IFERROR(I638/I641,"-")</f>
        <v>3.3259622739748314E-2</v>
      </c>
      <c r="K638" s="63">
        <f t="shared" ref="K638" si="977">IFERROR(I638/E631,"-")</f>
        <v>28578.800547382827</v>
      </c>
    </row>
    <row r="639" spans="2:11" ht="13.5" customHeight="1">
      <c r="B639" s="178"/>
      <c r="C639" s="178"/>
      <c r="D639" s="175"/>
      <c r="E639" s="173"/>
      <c r="F639" s="59">
        <v>9</v>
      </c>
      <c r="G639" s="91" t="s">
        <v>101</v>
      </c>
      <c r="H639" s="60" t="s">
        <v>102</v>
      </c>
      <c r="I639" s="61">
        <v>69732985</v>
      </c>
      <c r="J639" s="62">
        <f t="shared" ref="J639" si="978">IFERROR(I639/I641,"-")</f>
        <v>2.7764046428464795E-2</v>
      </c>
      <c r="K639" s="63">
        <f t="shared" ref="K639" si="979">IFERROR(I639/E631,"-")</f>
        <v>23856.648990762915</v>
      </c>
    </row>
    <row r="640" spans="2:11" ht="13.5" customHeight="1">
      <c r="B640" s="178"/>
      <c r="C640" s="178"/>
      <c r="D640" s="175"/>
      <c r="E640" s="173"/>
      <c r="F640" s="64">
        <v>10</v>
      </c>
      <c r="G640" s="95" t="s">
        <v>81</v>
      </c>
      <c r="H640" s="65" t="s">
        <v>82</v>
      </c>
      <c r="I640" s="66">
        <v>66200076</v>
      </c>
      <c r="J640" s="67">
        <f t="shared" ref="J640" si="980">IFERROR(I640/I641,"-")</f>
        <v>2.6357425881480594E-2</v>
      </c>
      <c r="K640" s="68">
        <f t="shared" ref="K640" si="981">IFERROR(I640/E631,"-")</f>
        <v>22647.990420800546</v>
      </c>
    </row>
    <row r="641" spans="2:11" ht="13.5" customHeight="1">
      <c r="B641" s="178"/>
      <c r="C641" s="178"/>
      <c r="D641" s="147"/>
      <c r="E641" s="174"/>
      <c r="F641" s="69" t="s">
        <v>152</v>
      </c>
      <c r="G641" s="94"/>
      <c r="H641" s="70"/>
      <c r="I641" s="71">
        <v>2511629030</v>
      </c>
      <c r="J641" s="72" t="s">
        <v>92</v>
      </c>
      <c r="K641" s="34">
        <f>IFERROR(I641/E631,"-")</f>
        <v>859264.12247690733</v>
      </c>
    </row>
    <row r="642" spans="2:11" ht="13.5" customHeight="1">
      <c r="B642" s="178"/>
      <c r="C642" s="178"/>
      <c r="D642" s="146" t="s">
        <v>153</v>
      </c>
      <c r="E642" s="172">
        <v>3064</v>
      </c>
      <c r="F642" s="54">
        <v>1</v>
      </c>
      <c r="G642" s="91" t="s">
        <v>69</v>
      </c>
      <c r="H642" s="55" t="s">
        <v>70</v>
      </c>
      <c r="I642" s="56">
        <v>197107344</v>
      </c>
      <c r="J642" s="57">
        <f t="shared" ref="J642" si="982">IFERROR(I642/I652,"-")</f>
        <v>6.8145205806774412E-2</v>
      </c>
      <c r="K642" s="58">
        <f>IFERROR(I642/E642,"-")</f>
        <v>64330.073107049611</v>
      </c>
    </row>
    <row r="643" spans="2:11" ht="13.5" customHeight="1">
      <c r="B643" s="178"/>
      <c r="C643" s="178"/>
      <c r="D643" s="175"/>
      <c r="E643" s="173"/>
      <c r="F643" s="59">
        <v>2</v>
      </c>
      <c r="G643" s="91" t="s">
        <v>85</v>
      </c>
      <c r="H643" s="60" t="s">
        <v>86</v>
      </c>
      <c r="I643" s="61">
        <v>150302075</v>
      </c>
      <c r="J643" s="62">
        <f t="shared" ref="J643" si="983">IFERROR(I643/I652,"-")</f>
        <v>5.1963390232990216E-2</v>
      </c>
      <c r="K643" s="63">
        <f t="shared" ref="K643" si="984">IFERROR(I643/E642,"-")</f>
        <v>49054.202023498692</v>
      </c>
    </row>
    <row r="644" spans="2:11" ht="13.5" customHeight="1">
      <c r="B644" s="178"/>
      <c r="C644" s="178"/>
      <c r="D644" s="175"/>
      <c r="E644" s="173"/>
      <c r="F644" s="59">
        <v>3</v>
      </c>
      <c r="G644" s="91" t="s">
        <v>71</v>
      </c>
      <c r="H644" s="60" t="s">
        <v>72</v>
      </c>
      <c r="I644" s="61">
        <v>141290330</v>
      </c>
      <c r="J644" s="62">
        <f t="shared" ref="J644" si="985">IFERROR(I644/I652,"-")</f>
        <v>4.8847792380364442E-2</v>
      </c>
      <c r="K644" s="63">
        <f t="shared" ref="K644" si="986">IFERROR(I644/E642,"-")</f>
        <v>46113.0319843342</v>
      </c>
    </row>
    <row r="645" spans="2:11" ht="13.5" customHeight="1">
      <c r="B645" s="178"/>
      <c r="C645" s="178"/>
      <c r="D645" s="175"/>
      <c r="E645" s="173"/>
      <c r="F645" s="59">
        <v>4</v>
      </c>
      <c r="G645" s="91" t="s">
        <v>75</v>
      </c>
      <c r="H645" s="60" t="s">
        <v>76</v>
      </c>
      <c r="I645" s="61">
        <v>140441873</v>
      </c>
      <c r="J645" s="62">
        <f t="shared" ref="J645" si="987">IFERROR(I645/I652,"-")</f>
        <v>4.8554458424815844E-2</v>
      </c>
      <c r="K645" s="63">
        <f t="shared" ref="K645" si="988">IFERROR(I645/E642,"-")</f>
        <v>45836.120430809402</v>
      </c>
    </row>
    <row r="646" spans="2:11" ht="13.5" customHeight="1">
      <c r="B646" s="178"/>
      <c r="C646" s="178"/>
      <c r="D646" s="175"/>
      <c r="E646" s="173"/>
      <c r="F646" s="59">
        <v>5</v>
      </c>
      <c r="G646" s="91" t="s">
        <v>155</v>
      </c>
      <c r="H646" s="60" t="s">
        <v>154</v>
      </c>
      <c r="I646" s="61">
        <v>113756094</v>
      </c>
      <c r="J646" s="62">
        <f t="shared" ref="J646" si="989">IFERROR(I646/I652,"-")</f>
        <v>3.9328481019990688E-2</v>
      </c>
      <c r="K646" s="63">
        <f t="shared" ref="K646" si="990">IFERROR(I646/E642,"-")</f>
        <v>37126.662532637078</v>
      </c>
    </row>
    <row r="647" spans="2:11" ht="13.5" customHeight="1">
      <c r="B647" s="178"/>
      <c r="C647" s="178"/>
      <c r="D647" s="175"/>
      <c r="E647" s="173"/>
      <c r="F647" s="59">
        <v>6</v>
      </c>
      <c r="G647" s="91" t="s">
        <v>73</v>
      </c>
      <c r="H647" s="60" t="s">
        <v>74</v>
      </c>
      <c r="I647" s="61">
        <v>109944315</v>
      </c>
      <c r="J647" s="62">
        <f t="shared" ref="J647" si="991">IFERROR(I647/I652,"-")</f>
        <v>3.801064851728627E-2</v>
      </c>
      <c r="K647" s="63">
        <f t="shared" ref="K647" si="992">IFERROR(I647/E642,"-")</f>
        <v>35882.609334203655</v>
      </c>
    </row>
    <row r="648" spans="2:11" ht="13.5" customHeight="1">
      <c r="B648" s="178"/>
      <c r="C648" s="178"/>
      <c r="D648" s="175"/>
      <c r="E648" s="173"/>
      <c r="F648" s="59">
        <v>7</v>
      </c>
      <c r="G648" s="91" t="s">
        <v>77</v>
      </c>
      <c r="H648" s="60" t="s">
        <v>78</v>
      </c>
      <c r="I648" s="61">
        <v>102727375</v>
      </c>
      <c r="J648" s="62">
        <f t="shared" ref="J648" si="993">IFERROR(I648/I652,"-")</f>
        <v>3.5515562075478492E-2</v>
      </c>
      <c r="K648" s="63">
        <f t="shared" ref="K648" si="994">IFERROR(I648/E642,"-")</f>
        <v>33527.211161879895</v>
      </c>
    </row>
    <row r="649" spans="2:11" ht="13.5" customHeight="1">
      <c r="B649" s="178"/>
      <c r="C649" s="178"/>
      <c r="D649" s="175"/>
      <c r="E649" s="173"/>
      <c r="F649" s="59">
        <v>8</v>
      </c>
      <c r="G649" s="91" t="s">
        <v>83</v>
      </c>
      <c r="H649" s="60" t="s">
        <v>84</v>
      </c>
      <c r="I649" s="61">
        <v>94639629</v>
      </c>
      <c r="J649" s="62">
        <f t="shared" ref="J649" si="995">IFERROR(I649/I652,"-")</f>
        <v>3.2719415039562279E-2</v>
      </c>
      <c r="K649" s="63">
        <f t="shared" ref="K649" si="996">IFERROR(I649/E642,"-")</f>
        <v>30887.607375979111</v>
      </c>
    </row>
    <row r="650" spans="2:11" ht="13.5" customHeight="1">
      <c r="B650" s="178"/>
      <c r="C650" s="178"/>
      <c r="D650" s="175"/>
      <c r="E650" s="173"/>
      <c r="F650" s="59">
        <v>9</v>
      </c>
      <c r="G650" s="91" t="s">
        <v>90</v>
      </c>
      <c r="H650" s="60" t="s">
        <v>91</v>
      </c>
      <c r="I650" s="61">
        <v>93897532</v>
      </c>
      <c r="J650" s="62">
        <f t="shared" ref="J650" si="997">IFERROR(I650/I652,"-")</f>
        <v>3.246285254033044E-2</v>
      </c>
      <c r="K650" s="63">
        <f t="shared" ref="K650" si="998">IFERROR(I650/E642,"-")</f>
        <v>30645.40861618799</v>
      </c>
    </row>
    <row r="651" spans="2:11" ht="13.5" customHeight="1">
      <c r="B651" s="178"/>
      <c r="C651" s="178"/>
      <c r="D651" s="175"/>
      <c r="E651" s="173"/>
      <c r="F651" s="64">
        <v>10</v>
      </c>
      <c r="G651" s="91" t="s">
        <v>79</v>
      </c>
      <c r="H651" s="65" t="s">
        <v>80</v>
      </c>
      <c r="I651" s="66">
        <v>92988100</v>
      </c>
      <c r="J651" s="67">
        <f t="shared" ref="J651" si="999">IFERROR(I651/I652,"-")</f>
        <v>3.2148437919598365E-2</v>
      </c>
      <c r="K651" s="68">
        <f t="shared" ref="K651" si="1000">IFERROR(I651/E642,"-")</f>
        <v>30348.596605744126</v>
      </c>
    </row>
    <row r="652" spans="2:11" ht="13.5" customHeight="1">
      <c r="B652" s="178"/>
      <c r="C652" s="178"/>
      <c r="D652" s="147"/>
      <c r="E652" s="174"/>
      <c r="F652" s="69" t="s">
        <v>152</v>
      </c>
      <c r="G652" s="94"/>
      <c r="H652" s="70"/>
      <c r="I652" s="71">
        <v>2892460910</v>
      </c>
      <c r="J652" s="72" t="s">
        <v>92</v>
      </c>
      <c r="K652" s="34">
        <f>IFERROR(I652/E642,"-")</f>
        <v>944014.65731070493</v>
      </c>
    </row>
    <row r="653" spans="2:11" ht="13.5" customHeight="1">
      <c r="B653" s="178"/>
      <c r="C653" s="178"/>
      <c r="D653" s="146" t="s">
        <v>156</v>
      </c>
      <c r="E653" s="172">
        <v>3170</v>
      </c>
      <c r="F653" s="54">
        <v>1</v>
      </c>
      <c r="G653" s="91" t="s">
        <v>69</v>
      </c>
      <c r="H653" s="55" t="s">
        <v>70</v>
      </c>
      <c r="I653" s="56">
        <v>198597951</v>
      </c>
      <c r="J653" s="57">
        <f t="shared" ref="J653" si="1001">IFERROR(I653/I663,"-")</f>
        <v>7.3674380555294808E-2</v>
      </c>
      <c r="K653" s="58">
        <f>IFERROR(I653/E653,"-")</f>
        <v>62649.19589905363</v>
      </c>
    </row>
    <row r="654" spans="2:11" ht="13.5" customHeight="1">
      <c r="B654" s="178"/>
      <c r="C654" s="178"/>
      <c r="D654" s="175"/>
      <c r="E654" s="173"/>
      <c r="F654" s="59">
        <v>2</v>
      </c>
      <c r="G654" s="91" t="s">
        <v>85</v>
      </c>
      <c r="H654" s="60" t="s">
        <v>86</v>
      </c>
      <c r="I654" s="61">
        <v>152184288</v>
      </c>
      <c r="J654" s="62">
        <f t="shared" ref="J654" si="1002">IFERROR(I654/I663,"-")</f>
        <v>5.6456187449026522E-2</v>
      </c>
      <c r="K654" s="63">
        <f t="shared" ref="K654" si="1003">IFERROR(I654/E653,"-")</f>
        <v>48007.661829653</v>
      </c>
    </row>
    <row r="655" spans="2:11" ht="13.5" customHeight="1">
      <c r="B655" s="178"/>
      <c r="C655" s="178"/>
      <c r="D655" s="175"/>
      <c r="E655" s="173"/>
      <c r="F655" s="59">
        <v>3</v>
      </c>
      <c r="G655" s="91" t="s">
        <v>75</v>
      </c>
      <c r="H655" s="60" t="s">
        <v>76</v>
      </c>
      <c r="I655" s="61">
        <v>149823730</v>
      </c>
      <c r="J655" s="62">
        <f t="shared" ref="J655" si="1004">IFERROR(I655/I663,"-")</f>
        <v>5.5580485320484194E-2</v>
      </c>
      <c r="K655" s="63">
        <f t="shared" ref="K655" si="1005">IFERROR(I655/E653,"-")</f>
        <v>47263.006309148266</v>
      </c>
    </row>
    <row r="656" spans="2:11" ht="13.5" customHeight="1">
      <c r="B656" s="178"/>
      <c r="C656" s="178"/>
      <c r="D656" s="175"/>
      <c r="E656" s="173"/>
      <c r="F656" s="59">
        <v>4</v>
      </c>
      <c r="G656" s="91" t="s">
        <v>71</v>
      </c>
      <c r="H656" s="60" t="s">
        <v>72</v>
      </c>
      <c r="I656" s="61">
        <v>123560284</v>
      </c>
      <c r="J656" s="62">
        <f t="shared" ref="J656" si="1006">IFERROR(I656/I663,"-")</f>
        <v>4.5837468811228084E-2</v>
      </c>
      <c r="K656" s="63">
        <f t="shared" ref="K656" si="1007">IFERROR(I656/E653,"-")</f>
        <v>38978.007570977919</v>
      </c>
    </row>
    <row r="657" spans="2:11" ht="13.5" customHeight="1">
      <c r="B657" s="178"/>
      <c r="C657" s="178"/>
      <c r="D657" s="175"/>
      <c r="E657" s="173"/>
      <c r="F657" s="59">
        <v>5</v>
      </c>
      <c r="G657" s="91" t="s">
        <v>73</v>
      </c>
      <c r="H657" s="60" t="s">
        <v>74</v>
      </c>
      <c r="I657" s="61">
        <v>113605184</v>
      </c>
      <c r="J657" s="62">
        <f t="shared" ref="J657" si="1008">IFERROR(I657/I663,"-")</f>
        <v>4.2144400367304331E-2</v>
      </c>
      <c r="K657" s="63">
        <f t="shared" ref="K657" si="1009">IFERROR(I657/E653,"-")</f>
        <v>35837.597476340692</v>
      </c>
    </row>
    <row r="658" spans="2:11" ht="13.5" customHeight="1">
      <c r="B658" s="178"/>
      <c r="C658" s="178"/>
      <c r="D658" s="175"/>
      <c r="E658" s="173"/>
      <c r="F658" s="59">
        <v>6</v>
      </c>
      <c r="G658" s="91" t="s">
        <v>83</v>
      </c>
      <c r="H658" s="60" t="s">
        <v>84</v>
      </c>
      <c r="I658" s="61">
        <v>99637155</v>
      </c>
      <c r="J658" s="62">
        <f t="shared" ref="J658" si="1010">IFERROR(I658/I663,"-")</f>
        <v>3.6962645575919835E-2</v>
      </c>
      <c r="K658" s="63">
        <f t="shared" ref="K658" si="1011">IFERROR(I658/E653,"-")</f>
        <v>31431.279179810725</v>
      </c>
    </row>
    <row r="659" spans="2:11" ht="13.5" customHeight="1">
      <c r="B659" s="178"/>
      <c r="C659" s="178"/>
      <c r="D659" s="175"/>
      <c r="E659" s="173"/>
      <c r="F659" s="59">
        <v>7</v>
      </c>
      <c r="G659" s="91" t="s">
        <v>90</v>
      </c>
      <c r="H659" s="60" t="s">
        <v>91</v>
      </c>
      <c r="I659" s="61">
        <v>90772307</v>
      </c>
      <c r="J659" s="62">
        <f t="shared" ref="J659" si="1012">IFERROR(I659/I663,"-")</f>
        <v>3.3674030654022462E-2</v>
      </c>
      <c r="K659" s="63">
        <f t="shared" ref="K659" si="1013">IFERROR(I659/E653,"-")</f>
        <v>28634.797160883281</v>
      </c>
    </row>
    <row r="660" spans="2:11" ht="13.5" customHeight="1">
      <c r="B660" s="178"/>
      <c r="C660" s="178"/>
      <c r="D660" s="175"/>
      <c r="E660" s="173"/>
      <c r="F660" s="59">
        <v>8</v>
      </c>
      <c r="G660" s="91" t="s">
        <v>101</v>
      </c>
      <c r="H660" s="60" t="s">
        <v>102</v>
      </c>
      <c r="I660" s="61">
        <v>87619297</v>
      </c>
      <c r="J660" s="62">
        <f t="shared" ref="J660" si="1014">IFERROR(I660/I663,"-")</f>
        <v>3.250435061721961E-2</v>
      </c>
      <c r="K660" s="63">
        <f t="shared" ref="K660" si="1015">IFERROR(I660/E653,"-")</f>
        <v>27640.156782334387</v>
      </c>
    </row>
    <row r="661" spans="2:11" ht="13.5" customHeight="1">
      <c r="B661" s="178"/>
      <c r="C661" s="178"/>
      <c r="D661" s="175"/>
      <c r="E661" s="173"/>
      <c r="F661" s="59">
        <v>9</v>
      </c>
      <c r="G661" s="91" t="s">
        <v>81</v>
      </c>
      <c r="H661" s="60" t="s">
        <v>82</v>
      </c>
      <c r="I661" s="61">
        <v>81561852</v>
      </c>
      <c r="J661" s="62">
        <f t="shared" ref="J661" si="1016">IFERROR(I661/I663,"-")</f>
        <v>3.0257205035527444E-2</v>
      </c>
      <c r="K661" s="63">
        <f t="shared" ref="K661" si="1017">IFERROR(I661/E653,"-")</f>
        <v>25729.290851735015</v>
      </c>
    </row>
    <row r="662" spans="2:11" ht="13.5" customHeight="1">
      <c r="B662" s="178"/>
      <c r="C662" s="178"/>
      <c r="D662" s="175"/>
      <c r="E662" s="173"/>
      <c r="F662" s="64">
        <v>10</v>
      </c>
      <c r="G662" s="91" t="s">
        <v>77</v>
      </c>
      <c r="H662" s="65" t="s">
        <v>78</v>
      </c>
      <c r="I662" s="66">
        <v>74662289</v>
      </c>
      <c r="J662" s="67">
        <f t="shared" ref="J662" si="1018">IFERROR(I662/I663,"-")</f>
        <v>2.7697656824845093E-2</v>
      </c>
      <c r="K662" s="68">
        <f t="shared" ref="K662" si="1019">IFERROR(I662/E653,"-")</f>
        <v>23552.772555205047</v>
      </c>
    </row>
    <row r="663" spans="2:11" ht="13.5" customHeight="1">
      <c r="B663" s="178"/>
      <c r="C663" s="178"/>
      <c r="D663" s="147"/>
      <c r="E663" s="174"/>
      <c r="F663" s="69" t="s">
        <v>158</v>
      </c>
      <c r="G663" s="94"/>
      <c r="H663" s="70"/>
      <c r="I663" s="71">
        <v>2695617520</v>
      </c>
      <c r="J663" s="72" t="s">
        <v>92</v>
      </c>
      <c r="K663" s="34">
        <f>IFERROR(I663/E653,"-")</f>
        <v>850352.52996845427</v>
      </c>
    </row>
    <row r="664" spans="2:11" ht="13.5" customHeight="1">
      <c r="B664" s="178">
        <v>13</v>
      </c>
      <c r="C664" s="178" t="s">
        <v>121</v>
      </c>
      <c r="D664" s="146" t="s">
        <v>54</v>
      </c>
      <c r="E664" s="172">
        <v>1186</v>
      </c>
      <c r="F664" s="54">
        <v>1</v>
      </c>
      <c r="G664" s="90" t="s">
        <v>69</v>
      </c>
      <c r="H664" s="55" t="s">
        <v>70</v>
      </c>
      <c r="I664" s="56">
        <v>65757063</v>
      </c>
      <c r="J664" s="57">
        <f t="shared" ref="J664" si="1020">IFERROR(I664/I674,"-")</f>
        <v>6.081383814106877E-2</v>
      </c>
      <c r="K664" s="58">
        <f>IFERROR(I664/E664,"-")</f>
        <v>55444.403878583471</v>
      </c>
    </row>
    <row r="665" spans="2:11" ht="13.5" customHeight="1">
      <c r="B665" s="178"/>
      <c r="C665" s="178"/>
      <c r="D665" s="175"/>
      <c r="E665" s="173"/>
      <c r="F665" s="59">
        <v>2</v>
      </c>
      <c r="G665" s="91">
        <v>1901</v>
      </c>
      <c r="H665" s="60" t="s">
        <v>76</v>
      </c>
      <c r="I665" s="61">
        <v>57406003</v>
      </c>
      <c r="J665" s="62">
        <f t="shared" ref="J665" si="1021">IFERROR(I665/I674,"-")</f>
        <v>5.3090561157935354E-2</v>
      </c>
      <c r="K665" s="63">
        <f>IFERROR(I665/E664,"-")</f>
        <v>48403.037942664421</v>
      </c>
    </row>
    <row r="666" spans="2:11" ht="13.5" customHeight="1">
      <c r="B666" s="178"/>
      <c r="C666" s="178"/>
      <c r="D666" s="175"/>
      <c r="E666" s="173"/>
      <c r="F666" s="59">
        <v>3</v>
      </c>
      <c r="G666" s="92">
        <v>1402</v>
      </c>
      <c r="H666" s="60" t="s">
        <v>72</v>
      </c>
      <c r="I666" s="61">
        <v>45146316</v>
      </c>
      <c r="J666" s="62">
        <f t="shared" ref="J666" si="1022">IFERROR(I666/I674,"-")</f>
        <v>4.1752484503292719E-2</v>
      </c>
      <c r="K666" s="63">
        <f>IFERROR(I666/E664,"-")</f>
        <v>38066.033726812813</v>
      </c>
    </row>
    <row r="667" spans="2:11" ht="13.5" customHeight="1">
      <c r="B667" s="178"/>
      <c r="C667" s="178"/>
      <c r="D667" s="175"/>
      <c r="E667" s="173"/>
      <c r="F667" s="59">
        <v>4</v>
      </c>
      <c r="G667" s="91">
        <v>1309</v>
      </c>
      <c r="H667" s="60" t="s">
        <v>88</v>
      </c>
      <c r="I667" s="61">
        <v>44582840</v>
      </c>
      <c r="J667" s="62">
        <f t="shared" ref="J667" si="1023">IFERROR(I667/I674,"-")</f>
        <v>4.1231367277294095E-2</v>
      </c>
      <c r="K667" s="63">
        <f>IFERROR(I667/E664,"-")</f>
        <v>37590.927487352448</v>
      </c>
    </row>
    <row r="668" spans="2:11" ht="13.5" customHeight="1">
      <c r="B668" s="178"/>
      <c r="C668" s="178"/>
      <c r="D668" s="175"/>
      <c r="E668" s="173"/>
      <c r="F668" s="59">
        <v>5</v>
      </c>
      <c r="G668" s="91" t="s">
        <v>79</v>
      </c>
      <c r="H668" s="60" t="s">
        <v>80</v>
      </c>
      <c r="I668" s="61">
        <v>41835558</v>
      </c>
      <c r="J668" s="62">
        <f t="shared" ref="J668" si="1024">IFERROR(I668/I674,"-")</f>
        <v>3.869060959661922E-2</v>
      </c>
      <c r="K668" s="63">
        <f>IFERROR(I668/E664,"-")</f>
        <v>35274.500843170317</v>
      </c>
    </row>
    <row r="669" spans="2:11" ht="13.5" customHeight="1">
      <c r="B669" s="178"/>
      <c r="C669" s="178"/>
      <c r="D669" s="175"/>
      <c r="E669" s="173"/>
      <c r="F669" s="59">
        <v>6</v>
      </c>
      <c r="G669" s="91" t="s">
        <v>77</v>
      </c>
      <c r="H669" s="60" t="s">
        <v>78</v>
      </c>
      <c r="I669" s="61">
        <v>41259033</v>
      </c>
      <c r="J669" s="62">
        <f t="shared" ref="J669" si="1025">IFERROR(I669/I674,"-")</f>
        <v>3.8157424316822286E-2</v>
      </c>
      <c r="K669" s="63">
        <f>IFERROR(I669/E664,"-")</f>
        <v>34788.392074198986</v>
      </c>
    </row>
    <row r="670" spans="2:11" ht="13.5" customHeight="1">
      <c r="B670" s="178"/>
      <c r="C670" s="178"/>
      <c r="D670" s="175"/>
      <c r="E670" s="173"/>
      <c r="F670" s="59">
        <v>7</v>
      </c>
      <c r="G670" s="92">
        <v>1113</v>
      </c>
      <c r="H670" s="60" t="s">
        <v>74</v>
      </c>
      <c r="I670" s="61">
        <v>40719404</v>
      </c>
      <c r="J670" s="62">
        <f t="shared" ref="J670" si="1026">IFERROR(I670/I674,"-")</f>
        <v>3.7658361415210839E-2</v>
      </c>
      <c r="K670" s="63">
        <f>IFERROR(I670/E664,"-")</f>
        <v>34333.39291736931</v>
      </c>
    </row>
    <row r="671" spans="2:11" ht="13.5" customHeight="1">
      <c r="B671" s="178"/>
      <c r="C671" s="178"/>
      <c r="D671" s="175"/>
      <c r="E671" s="173"/>
      <c r="F671" s="59">
        <v>8</v>
      </c>
      <c r="G671" s="92">
        <v>1302</v>
      </c>
      <c r="H671" s="60" t="s">
        <v>102</v>
      </c>
      <c r="I671" s="61">
        <v>37923915</v>
      </c>
      <c r="J671" s="62">
        <f t="shared" ref="J671" si="1027">IFERROR(I671/I674,"-")</f>
        <v>3.507302065005017E-2</v>
      </c>
      <c r="K671" s="63">
        <f>IFERROR(I671/E664,"-")</f>
        <v>31976.319561551434</v>
      </c>
    </row>
    <row r="672" spans="2:11" ht="13.5" customHeight="1">
      <c r="B672" s="178"/>
      <c r="C672" s="178"/>
      <c r="D672" s="175"/>
      <c r="E672" s="173"/>
      <c r="F672" s="59">
        <v>9</v>
      </c>
      <c r="G672" s="91">
        <v>1011</v>
      </c>
      <c r="H672" s="60" t="s">
        <v>91</v>
      </c>
      <c r="I672" s="61">
        <v>37527006</v>
      </c>
      <c r="J672" s="62">
        <f t="shared" ref="J672" si="1028">IFERROR(I672/I674,"-")</f>
        <v>3.4705948907768534E-2</v>
      </c>
      <c r="K672" s="63">
        <f>IFERROR(I672/E664,"-")</f>
        <v>31641.657672849917</v>
      </c>
    </row>
    <row r="673" spans="2:11" ht="13.5" customHeight="1">
      <c r="B673" s="178"/>
      <c r="C673" s="178"/>
      <c r="D673" s="175"/>
      <c r="E673" s="173"/>
      <c r="F673" s="64">
        <v>10</v>
      </c>
      <c r="G673" s="95" t="s">
        <v>97</v>
      </c>
      <c r="H673" s="65" t="s">
        <v>98</v>
      </c>
      <c r="I673" s="66">
        <v>36274838</v>
      </c>
      <c r="J673" s="67">
        <f t="shared" ref="J673" si="1029">IFERROR(I673/I674,"-")</f>
        <v>3.3547911449839096E-2</v>
      </c>
      <c r="K673" s="68">
        <f>IFERROR(I673/E664,"-")</f>
        <v>30585.866779089378</v>
      </c>
    </row>
    <row r="674" spans="2:11" ht="13.5" customHeight="1">
      <c r="B674" s="178"/>
      <c r="C674" s="178"/>
      <c r="D674" s="147"/>
      <c r="E674" s="174"/>
      <c r="F674" s="69" t="s">
        <v>152</v>
      </c>
      <c r="G674" s="94"/>
      <c r="H674" s="70"/>
      <c r="I674" s="71">
        <v>1081284540</v>
      </c>
      <c r="J674" s="72" t="s">
        <v>92</v>
      </c>
      <c r="K674" s="34">
        <f>IFERROR(I674/E664,"-")</f>
        <v>911707.03204047214</v>
      </c>
    </row>
    <row r="675" spans="2:11" ht="13.5" customHeight="1">
      <c r="B675" s="178"/>
      <c r="C675" s="178"/>
      <c r="D675" s="146" t="s">
        <v>55</v>
      </c>
      <c r="E675" s="172">
        <v>1180</v>
      </c>
      <c r="F675" s="54">
        <v>1</v>
      </c>
      <c r="G675" s="90" t="s">
        <v>69</v>
      </c>
      <c r="H675" s="55" t="s">
        <v>70</v>
      </c>
      <c r="I675" s="56">
        <v>68954852</v>
      </c>
      <c r="J675" s="57">
        <f t="shared" ref="J675" si="1030">IFERROR(I675/I685,"-")</f>
        <v>6.7135768082347932E-2</v>
      </c>
      <c r="K675" s="58">
        <f>IFERROR(I675/E675,"-")</f>
        <v>58436.315254237285</v>
      </c>
    </row>
    <row r="676" spans="2:11" ht="13.5" customHeight="1">
      <c r="B676" s="178"/>
      <c r="C676" s="178"/>
      <c r="D676" s="175"/>
      <c r="E676" s="173"/>
      <c r="F676" s="59">
        <v>2</v>
      </c>
      <c r="G676" s="91" t="s">
        <v>75</v>
      </c>
      <c r="H676" s="60" t="s">
        <v>76</v>
      </c>
      <c r="I676" s="61">
        <v>52933566</v>
      </c>
      <c r="J676" s="62">
        <f t="shared" ref="J676" si="1031">IFERROR(I676/I685,"-")</f>
        <v>5.1537136367831776E-2</v>
      </c>
      <c r="K676" s="63">
        <f t="shared" ref="K676" si="1032">IFERROR(I676/E675,"-")</f>
        <v>44858.954237288133</v>
      </c>
    </row>
    <row r="677" spans="2:11" ht="13.5" customHeight="1">
      <c r="B677" s="178"/>
      <c r="C677" s="178"/>
      <c r="D677" s="175"/>
      <c r="E677" s="173"/>
      <c r="F677" s="59">
        <v>3</v>
      </c>
      <c r="G677" s="91" t="s">
        <v>73</v>
      </c>
      <c r="H677" s="60" t="s">
        <v>74</v>
      </c>
      <c r="I677" s="61">
        <v>50896509</v>
      </c>
      <c r="J677" s="62">
        <f t="shared" ref="J677" si="1033">IFERROR(I677/I685,"-")</f>
        <v>4.9553818553988549E-2</v>
      </c>
      <c r="K677" s="63">
        <f t="shared" ref="K677" si="1034">IFERROR(I677/E675,"-")</f>
        <v>43132.634745762713</v>
      </c>
    </row>
    <row r="678" spans="2:11" ht="13.5" customHeight="1">
      <c r="B678" s="178"/>
      <c r="C678" s="178"/>
      <c r="D678" s="175"/>
      <c r="E678" s="173"/>
      <c r="F678" s="59">
        <v>4</v>
      </c>
      <c r="G678" s="92" t="s">
        <v>79</v>
      </c>
      <c r="H678" s="60" t="s">
        <v>80</v>
      </c>
      <c r="I678" s="61">
        <v>42010424</v>
      </c>
      <c r="J678" s="62">
        <f t="shared" ref="J678" si="1035">IFERROR(I678/I685,"-")</f>
        <v>4.0902155553971802E-2</v>
      </c>
      <c r="K678" s="63">
        <f t="shared" ref="K678" si="1036">IFERROR(I678/E675,"-")</f>
        <v>35602.054237288139</v>
      </c>
    </row>
    <row r="679" spans="2:11" ht="13.5" customHeight="1">
      <c r="B679" s="178"/>
      <c r="C679" s="178"/>
      <c r="D679" s="175"/>
      <c r="E679" s="173"/>
      <c r="F679" s="59">
        <v>5</v>
      </c>
      <c r="G679" s="91" t="s">
        <v>71</v>
      </c>
      <c r="H679" s="60" t="s">
        <v>72</v>
      </c>
      <c r="I679" s="61">
        <v>41718165</v>
      </c>
      <c r="J679" s="62">
        <f t="shared" ref="J679" si="1037">IFERROR(I679/I685,"-")</f>
        <v>4.0617606579173349E-2</v>
      </c>
      <c r="K679" s="63">
        <f t="shared" ref="K679" si="1038">IFERROR(I679/E675,"-")</f>
        <v>35354.377118644064</v>
      </c>
    </row>
    <row r="680" spans="2:11" ht="13.5" customHeight="1">
      <c r="B680" s="178"/>
      <c r="C680" s="178"/>
      <c r="D680" s="175"/>
      <c r="E680" s="173"/>
      <c r="F680" s="59">
        <v>6</v>
      </c>
      <c r="G680" s="91" t="s">
        <v>77</v>
      </c>
      <c r="H680" s="60" t="s">
        <v>78</v>
      </c>
      <c r="I680" s="61">
        <v>39039188</v>
      </c>
      <c r="J680" s="62">
        <f t="shared" ref="J680" si="1039">IFERROR(I680/I685,"-")</f>
        <v>3.8009303126213374E-2</v>
      </c>
      <c r="K680" s="63">
        <f t="shared" ref="K680" si="1040">IFERROR(I680/E675,"-")</f>
        <v>33084.057627118644</v>
      </c>
    </row>
    <row r="681" spans="2:11" ht="13.5" customHeight="1">
      <c r="B681" s="178"/>
      <c r="C681" s="178"/>
      <c r="D681" s="175"/>
      <c r="E681" s="173"/>
      <c r="F681" s="59">
        <v>7</v>
      </c>
      <c r="G681" s="92" t="s">
        <v>85</v>
      </c>
      <c r="H681" s="60" t="s">
        <v>86</v>
      </c>
      <c r="I681" s="61">
        <v>35726963</v>
      </c>
      <c r="J681" s="62">
        <f t="shared" ref="J681" si="1041">IFERROR(I681/I685,"-")</f>
        <v>3.4784457259869478E-2</v>
      </c>
      <c r="K681" s="63">
        <f t="shared" ref="K681" si="1042">IFERROR(I681/E675,"-")</f>
        <v>30277.087288135594</v>
      </c>
    </row>
    <row r="682" spans="2:11" ht="13.5" customHeight="1">
      <c r="B682" s="178"/>
      <c r="C682" s="178"/>
      <c r="D682" s="175"/>
      <c r="E682" s="173"/>
      <c r="F682" s="59">
        <v>8</v>
      </c>
      <c r="G682" s="92" t="s">
        <v>87</v>
      </c>
      <c r="H682" s="60" t="s">
        <v>88</v>
      </c>
      <c r="I682" s="61">
        <v>34787665</v>
      </c>
      <c r="J682" s="62">
        <f t="shared" ref="J682" si="1043">IFERROR(I682/I685,"-")</f>
        <v>3.3869938689251519E-2</v>
      </c>
      <c r="K682" s="63">
        <f t="shared" ref="K682" si="1044">IFERROR(I682/E675,"-")</f>
        <v>29481.072033898305</v>
      </c>
    </row>
    <row r="683" spans="2:11" ht="13.5" customHeight="1">
      <c r="B683" s="178"/>
      <c r="C683" s="178"/>
      <c r="D683" s="175"/>
      <c r="E683" s="173"/>
      <c r="F683" s="59">
        <v>9</v>
      </c>
      <c r="G683" s="92" t="s">
        <v>83</v>
      </c>
      <c r="H683" s="60" t="s">
        <v>84</v>
      </c>
      <c r="I683" s="61">
        <v>33017507</v>
      </c>
      <c r="J683" s="62">
        <f t="shared" ref="J683" si="1045">IFERROR(I683/I685,"-")</f>
        <v>3.2146478867205737E-2</v>
      </c>
      <c r="K683" s="63">
        <f t="shared" ref="K683" si="1046">IFERROR(I683/E675,"-")</f>
        <v>27980.93813559322</v>
      </c>
    </row>
    <row r="684" spans="2:11" ht="13.5" customHeight="1">
      <c r="B684" s="178"/>
      <c r="C684" s="178"/>
      <c r="D684" s="175"/>
      <c r="E684" s="173"/>
      <c r="F684" s="64">
        <v>10</v>
      </c>
      <c r="G684" s="93" t="s">
        <v>81</v>
      </c>
      <c r="H684" s="65" t="s">
        <v>82</v>
      </c>
      <c r="I684" s="66">
        <v>32327092</v>
      </c>
      <c r="J684" s="67">
        <f t="shared" ref="J684" si="1047">IFERROR(I684/I685,"-")</f>
        <v>3.1474277564814801E-2</v>
      </c>
      <c r="K684" s="68">
        <f t="shared" ref="K684" si="1048">IFERROR(I684/E675,"-")</f>
        <v>27395.840677966102</v>
      </c>
    </row>
    <row r="685" spans="2:11" ht="13.5" customHeight="1">
      <c r="B685" s="178"/>
      <c r="C685" s="178"/>
      <c r="D685" s="147"/>
      <c r="E685" s="174"/>
      <c r="F685" s="69" t="s">
        <v>152</v>
      </c>
      <c r="G685" s="94"/>
      <c r="H685" s="70"/>
      <c r="I685" s="71">
        <v>1027095600</v>
      </c>
      <c r="J685" s="72" t="s">
        <v>92</v>
      </c>
      <c r="K685" s="34">
        <f t="shared" ref="K685" si="1049">IFERROR(I685/E675,"-")</f>
        <v>870420</v>
      </c>
    </row>
    <row r="686" spans="2:11" ht="13.5" customHeight="1">
      <c r="B686" s="178"/>
      <c r="C686" s="178"/>
      <c r="D686" s="146" t="s">
        <v>56</v>
      </c>
      <c r="E686" s="172">
        <v>1191</v>
      </c>
      <c r="F686" s="54">
        <v>1</v>
      </c>
      <c r="G686" s="90" t="s">
        <v>69</v>
      </c>
      <c r="H686" s="55" t="s">
        <v>70</v>
      </c>
      <c r="I686" s="56">
        <v>60929231</v>
      </c>
      <c r="J686" s="57">
        <f t="shared" ref="J686" si="1050">IFERROR(I686/I696,"-")</f>
        <v>6.0622423943542926E-2</v>
      </c>
      <c r="K686" s="58">
        <f>IFERROR(I686/E686,"-")</f>
        <v>51158.044500419812</v>
      </c>
    </row>
    <row r="687" spans="2:11" ht="13.5" customHeight="1">
      <c r="B687" s="178"/>
      <c r="C687" s="178"/>
      <c r="D687" s="175"/>
      <c r="E687" s="173"/>
      <c r="F687" s="59">
        <v>2</v>
      </c>
      <c r="G687" s="91" t="s">
        <v>73</v>
      </c>
      <c r="H687" s="60" t="s">
        <v>74</v>
      </c>
      <c r="I687" s="61">
        <v>53781713</v>
      </c>
      <c r="J687" s="62">
        <f t="shared" ref="J687" si="1051">IFERROR(I687/I696,"-")</f>
        <v>5.3510897025697793E-2</v>
      </c>
      <c r="K687" s="63">
        <f t="shared" ref="K687" si="1052">IFERROR(I687/E686,"-")</f>
        <v>45156.769941225859</v>
      </c>
    </row>
    <row r="688" spans="2:11" ht="13.5" customHeight="1">
      <c r="B688" s="178"/>
      <c r="C688" s="178"/>
      <c r="D688" s="175"/>
      <c r="E688" s="173"/>
      <c r="F688" s="59">
        <v>3</v>
      </c>
      <c r="G688" s="91" t="s">
        <v>71</v>
      </c>
      <c r="H688" s="60" t="s">
        <v>72</v>
      </c>
      <c r="I688" s="61">
        <v>46157038</v>
      </c>
      <c r="J688" s="62">
        <f t="shared" ref="J688" si="1053">IFERROR(I688/I696,"-")</f>
        <v>4.5924615815588099E-2</v>
      </c>
      <c r="K688" s="63">
        <f t="shared" ref="K688" si="1054">IFERROR(I688/E686,"-")</f>
        <v>38754.859781696054</v>
      </c>
    </row>
    <row r="689" spans="2:11" ht="13.5" customHeight="1">
      <c r="B689" s="178"/>
      <c r="C689" s="178"/>
      <c r="D689" s="175"/>
      <c r="E689" s="173"/>
      <c r="F689" s="59">
        <v>4</v>
      </c>
      <c r="G689" s="92" t="s">
        <v>75</v>
      </c>
      <c r="H689" s="60" t="s">
        <v>76</v>
      </c>
      <c r="I689" s="61">
        <v>45355841</v>
      </c>
      <c r="J689" s="62">
        <f t="shared" ref="J689" si="1055">IFERROR(I689/I696,"-")</f>
        <v>4.5127453215648268E-2</v>
      </c>
      <c r="K689" s="63">
        <f t="shared" ref="K689" si="1056">IFERROR(I689/E686,"-")</f>
        <v>38082.150293870698</v>
      </c>
    </row>
    <row r="690" spans="2:11" ht="13.5" customHeight="1">
      <c r="B690" s="178"/>
      <c r="C690" s="178"/>
      <c r="D690" s="175"/>
      <c r="E690" s="173"/>
      <c r="F690" s="59">
        <v>5</v>
      </c>
      <c r="G690" s="91" t="s">
        <v>85</v>
      </c>
      <c r="H690" s="60" t="s">
        <v>86</v>
      </c>
      <c r="I690" s="61">
        <v>42300457</v>
      </c>
      <c r="J690" s="62">
        <f t="shared" ref="J690" si="1057">IFERROR(I690/I696,"-")</f>
        <v>4.2087454497162585E-2</v>
      </c>
      <c r="K690" s="63">
        <f t="shared" ref="K690" si="1058">IFERROR(I690/E686,"-")</f>
        <v>35516.756507136859</v>
      </c>
    </row>
    <row r="691" spans="2:11" ht="13.5" customHeight="1">
      <c r="B691" s="178"/>
      <c r="C691" s="178"/>
      <c r="D691" s="175"/>
      <c r="E691" s="173"/>
      <c r="F691" s="59">
        <v>6</v>
      </c>
      <c r="G691" s="92" t="s">
        <v>93</v>
      </c>
      <c r="H691" s="60" t="s">
        <v>94</v>
      </c>
      <c r="I691" s="61">
        <v>38798096</v>
      </c>
      <c r="J691" s="62">
        <f t="shared" ref="J691" si="1059">IFERROR(I691/I696,"-")</f>
        <v>3.8602729516055721E-2</v>
      </c>
      <c r="K691" s="63">
        <f t="shared" ref="K691" si="1060">IFERROR(I691/E686,"-")</f>
        <v>32576.067170445003</v>
      </c>
    </row>
    <row r="692" spans="2:11" ht="13.5" customHeight="1">
      <c r="B692" s="178"/>
      <c r="C692" s="178"/>
      <c r="D692" s="175"/>
      <c r="E692" s="173"/>
      <c r="F692" s="59">
        <v>7</v>
      </c>
      <c r="G692" s="92" t="s">
        <v>79</v>
      </c>
      <c r="H692" s="60" t="s">
        <v>80</v>
      </c>
      <c r="I692" s="61">
        <v>38437766</v>
      </c>
      <c r="J692" s="62">
        <f t="shared" ref="J692" si="1061">IFERROR(I692/I696,"-")</f>
        <v>3.8244213945432863E-2</v>
      </c>
      <c r="K692" s="63">
        <f t="shared" ref="K692" si="1062">IFERROR(I692/E686,"-")</f>
        <v>32273.52308984047</v>
      </c>
    </row>
    <row r="693" spans="2:11" ht="13.5" customHeight="1">
      <c r="B693" s="178"/>
      <c r="C693" s="178"/>
      <c r="D693" s="175"/>
      <c r="E693" s="173"/>
      <c r="F693" s="59">
        <v>8</v>
      </c>
      <c r="G693" s="92" t="s">
        <v>77</v>
      </c>
      <c r="H693" s="60" t="s">
        <v>78</v>
      </c>
      <c r="I693" s="61">
        <v>32912581</v>
      </c>
      <c r="J693" s="62">
        <f t="shared" ref="J693" si="1063">IFERROR(I693/I696,"-")</f>
        <v>3.2746850825315622E-2</v>
      </c>
      <c r="K693" s="63">
        <f t="shared" ref="K693" si="1064">IFERROR(I693/E686,"-")</f>
        <v>27634.408900083963</v>
      </c>
    </row>
    <row r="694" spans="2:11" ht="13.5" customHeight="1">
      <c r="B694" s="178"/>
      <c r="C694" s="178"/>
      <c r="D694" s="175"/>
      <c r="E694" s="173"/>
      <c r="F694" s="59">
        <v>9</v>
      </c>
      <c r="G694" s="91" t="s">
        <v>81</v>
      </c>
      <c r="H694" s="60" t="s">
        <v>82</v>
      </c>
      <c r="I694" s="61">
        <v>32781919</v>
      </c>
      <c r="J694" s="62">
        <f t="shared" ref="J694" si="1065">IFERROR(I694/I696,"-")</f>
        <v>3.2616846769342692E-2</v>
      </c>
      <c r="K694" s="63">
        <f t="shared" ref="K694" si="1066">IFERROR(I694/E686,"-")</f>
        <v>27524.701091519732</v>
      </c>
    </row>
    <row r="695" spans="2:11" ht="13.5" customHeight="1">
      <c r="B695" s="178"/>
      <c r="C695" s="178"/>
      <c r="D695" s="175"/>
      <c r="E695" s="173"/>
      <c r="F695" s="64">
        <v>10</v>
      </c>
      <c r="G695" s="93" t="s">
        <v>87</v>
      </c>
      <c r="H695" s="65" t="s">
        <v>88</v>
      </c>
      <c r="I695" s="66">
        <v>31422937</v>
      </c>
      <c r="J695" s="67">
        <f t="shared" ref="J695" si="1067">IFERROR(I695/I696,"-")</f>
        <v>3.1264707876671557E-2</v>
      </c>
      <c r="K695" s="68">
        <f t="shared" ref="K695" si="1068">IFERROR(I695/E686,"-")</f>
        <v>26383.65827036104</v>
      </c>
    </row>
    <row r="696" spans="2:11" ht="13.5" customHeight="1">
      <c r="B696" s="178"/>
      <c r="C696" s="178"/>
      <c r="D696" s="147"/>
      <c r="E696" s="174"/>
      <c r="F696" s="69" t="s">
        <v>152</v>
      </c>
      <c r="G696" s="94"/>
      <c r="H696" s="70"/>
      <c r="I696" s="71">
        <v>1005060950</v>
      </c>
      <c r="J696" s="72" t="s">
        <v>92</v>
      </c>
      <c r="K696" s="34">
        <f>IFERROR(I696/E686,"-")</f>
        <v>843879.89084802684</v>
      </c>
    </row>
    <row r="697" spans="2:11" ht="13.5" customHeight="1">
      <c r="B697" s="178"/>
      <c r="C697" s="178"/>
      <c r="D697" s="146" t="s">
        <v>153</v>
      </c>
      <c r="E697" s="172">
        <v>1234</v>
      </c>
      <c r="F697" s="54">
        <v>1</v>
      </c>
      <c r="G697" s="91" t="s">
        <v>77</v>
      </c>
      <c r="H697" s="55" t="s">
        <v>78</v>
      </c>
      <c r="I697" s="56">
        <v>73279037</v>
      </c>
      <c r="J697" s="57">
        <f t="shared" ref="J697" si="1069">IFERROR(I697/I707,"-")</f>
        <v>6.8408187947842397E-2</v>
      </c>
      <c r="K697" s="58">
        <f>IFERROR(I697/E697,"-")</f>
        <v>59383.336304700162</v>
      </c>
    </row>
    <row r="698" spans="2:11" ht="13.5" customHeight="1">
      <c r="B698" s="178"/>
      <c r="C698" s="178"/>
      <c r="D698" s="175"/>
      <c r="E698" s="173"/>
      <c r="F698" s="59">
        <v>2</v>
      </c>
      <c r="G698" s="91" t="s">
        <v>75</v>
      </c>
      <c r="H698" s="60" t="s">
        <v>76</v>
      </c>
      <c r="I698" s="61">
        <v>65882468</v>
      </c>
      <c r="J698" s="62">
        <f t="shared" ref="J698" si="1070">IFERROR(I698/I707,"-")</f>
        <v>6.1503268027549442E-2</v>
      </c>
      <c r="K698" s="63">
        <f t="shared" ref="K698" si="1071">IFERROR(I698/E697,"-")</f>
        <v>53389.358184764991</v>
      </c>
    </row>
    <row r="699" spans="2:11" ht="13.5" customHeight="1">
      <c r="B699" s="178"/>
      <c r="C699" s="178"/>
      <c r="D699" s="175"/>
      <c r="E699" s="173"/>
      <c r="F699" s="59">
        <v>3</v>
      </c>
      <c r="G699" s="91" t="s">
        <v>69</v>
      </c>
      <c r="H699" s="60" t="s">
        <v>70</v>
      </c>
      <c r="I699" s="61">
        <v>54164232</v>
      </c>
      <c r="J699" s="62">
        <f t="shared" ref="J699" si="1072">IFERROR(I699/I707,"-")</f>
        <v>5.0563941809259036E-2</v>
      </c>
      <c r="K699" s="63">
        <f t="shared" ref="K699" si="1073">IFERROR(I699/E697,"-")</f>
        <v>43893.218800648297</v>
      </c>
    </row>
    <row r="700" spans="2:11" ht="13.5" customHeight="1">
      <c r="B700" s="178"/>
      <c r="C700" s="178"/>
      <c r="D700" s="175"/>
      <c r="E700" s="173"/>
      <c r="F700" s="59">
        <v>4</v>
      </c>
      <c r="G700" s="91" t="s">
        <v>85</v>
      </c>
      <c r="H700" s="60" t="s">
        <v>86</v>
      </c>
      <c r="I700" s="61">
        <v>51891438</v>
      </c>
      <c r="J700" s="62">
        <f t="shared" ref="J700" si="1074">IFERROR(I700/I707,"-")</f>
        <v>4.8442220161651568E-2</v>
      </c>
      <c r="K700" s="63">
        <f t="shared" ref="K700" si="1075">IFERROR(I700/E697,"-")</f>
        <v>42051.40842787682</v>
      </c>
    </row>
    <row r="701" spans="2:11" ht="13.5" customHeight="1">
      <c r="B701" s="178"/>
      <c r="C701" s="178"/>
      <c r="D701" s="175"/>
      <c r="E701" s="173"/>
      <c r="F701" s="59">
        <v>5</v>
      </c>
      <c r="G701" s="91" t="s">
        <v>73</v>
      </c>
      <c r="H701" s="60" t="s">
        <v>74</v>
      </c>
      <c r="I701" s="61">
        <v>48786024</v>
      </c>
      <c r="J701" s="62">
        <f t="shared" ref="J701" si="1076">IFERROR(I701/I707,"-")</f>
        <v>4.5543222668441317E-2</v>
      </c>
      <c r="K701" s="63">
        <f t="shared" ref="K701" si="1077">IFERROR(I701/E697,"-")</f>
        <v>39534.865478119937</v>
      </c>
    </row>
    <row r="702" spans="2:11" ht="13.5" customHeight="1">
      <c r="B702" s="178"/>
      <c r="C702" s="178"/>
      <c r="D702" s="175"/>
      <c r="E702" s="173"/>
      <c r="F702" s="59">
        <v>6</v>
      </c>
      <c r="G702" s="91" t="s">
        <v>155</v>
      </c>
      <c r="H702" s="60" t="s">
        <v>154</v>
      </c>
      <c r="I702" s="61">
        <v>39967915</v>
      </c>
      <c r="J702" s="62">
        <f t="shared" ref="J702" si="1078">IFERROR(I702/I707,"-")</f>
        <v>3.7311252346334596E-2</v>
      </c>
      <c r="K702" s="63">
        <f t="shared" ref="K702" si="1079">IFERROR(I702/E697,"-")</f>
        <v>32388.910048622365</v>
      </c>
    </row>
    <row r="703" spans="2:11" ht="13.5" customHeight="1">
      <c r="B703" s="178"/>
      <c r="C703" s="178"/>
      <c r="D703" s="175"/>
      <c r="E703" s="173"/>
      <c r="F703" s="59">
        <v>7</v>
      </c>
      <c r="G703" s="91" t="s">
        <v>79</v>
      </c>
      <c r="H703" s="60" t="s">
        <v>80</v>
      </c>
      <c r="I703" s="61">
        <v>39068750</v>
      </c>
      <c r="J703" s="62">
        <f t="shared" ref="J703" si="1080">IFERROR(I703/I707,"-")</f>
        <v>3.6471854739129117E-2</v>
      </c>
      <c r="K703" s="63">
        <f t="shared" ref="K703" si="1081">IFERROR(I703/E697,"-")</f>
        <v>31660.251215559158</v>
      </c>
    </row>
    <row r="704" spans="2:11" ht="13.5" customHeight="1">
      <c r="B704" s="178"/>
      <c r="C704" s="178"/>
      <c r="D704" s="175"/>
      <c r="E704" s="173"/>
      <c r="F704" s="59">
        <v>8</v>
      </c>
      <c r="G704" s="91" t="s">
        <v>81</v>
      </c>
      <c r="H704" s="60" t="s">
        <v>82</v>
      </c>
      <c r="I704" s="61">
        <v>35654095</v>
      </c>
      <c r="J704" s="62">
        <f t="shared" ref="J704" si="1082">IFERROR(I704/I707,"-")</f>
        <v>3.3284171459161342E-2</v>
      </c>
      <c r="K704" s="63">
        <f t="shared" ref="K704" si="1083">IFERROR(I704/E697,"-")</f>
        <v>28893.107779578608</v>
      </c>
    </row>
    <row r="705" spans="2:11" ht="13.5" customHeight="1">
      <c r="B705" s="178"/>
      <c r="C705" s="178"/>
      <c r="D705" s="175"/>
      <c r="E705" s="173"/>
      <c r="F705" s="59">
        <v>9</v>
      </c>
      <c r="G705" s="91" t="s">
        <v>87</v>
      </c>
      <c r="H705" s="60" t="s">
        <v>88</v>
      </c>
      <c r="I705" s="61">
        <v>34938560</v>
      </c>
      <c r="J705" s="62">
        <f t="shared" ref="J705" si="1084">IFERROR(I705/I707,"-")</f>
        <v>3.2616197987249324E-2</v>
      </c>
      <c r="K705" s="63">
        <f t="shared" ref="K705" si="1085">IFERROR(I705/E697,"-")</f>
        <v>28313.257698541329</v>
      </c>
    </row>
    <row r="706" spans="2:11" ht="13.5" customHeight="1">
      <c r="B706" s="178"/>
      <c r="C706" s="178"/>
      <c r="D706" s="175"/>
      <c r="E706" s="173"/>
      <c r="F706" s="64">
        <v>10</v>
      </c>
      <c r="G706" s="91" t="s">
        <v>71</v>
      </c>
      <c r="H706" s="65" t="s">
        <v>72</v>
      </c>
      <c r="I706" s="66">
        <v>32525437</v>
      </c>
      <c r="J706" s="67">
        <f t="shared" ref="J706" si="1086">IFERROR(I706/I707,"-")</f>
        <v>3.0363474991923097E-2</v>
      </c>
      <c r="K706" s="68">
        <f t="shared" ref="K706" si="1087">IFERROR(I706/E697,"-")</f>
        <v>26357.728525121554</v>
      </c>
    </row>
    <row r="707" spans="2:11" ht="13.5" customHeight="1">
      <c r="B707" s="178"/>
      <c r="C707" s="178"/>
      <c r="D707" s="147"/>
      <c r="E707" s="174"/>
      <c r="F707" s="69" t="s">
        <v>152</v>
      </c>
      <c r="G707" s="94"/>
      <c r="H707" s="70"/>
      <c r="I707" s="71">
        <v>1071202720</v>
      </c>
      <c r="J707" s="72" t="s">
        <v>92</v>
      </c>
      <c r="K707" s="34">
        <f>IFERROR(I707/E697,"-")</f>
        <v>868073.51701782818</v>
      </c>
    </row>
    <row r="708" spans="2:11" ht="13.5" customHeight="1">
      <c r="B708" s="178"/>
      <c r="C708" s="178"/>
      <c r="D708" s="146" t="s">
        <v>156</v>
      </c>
      <c r="E708" s="172">
        <v>1299</v>
      </c>
      <c r="F708" s="54">
        <v>1</v>
      </c>
      <c r="G708" s="91" t="s">
        <v>69</v>
      </c>
      <c r="H708" s="55" t="s">
        <v>70</v>
      </c>
      <c r="I708" s="56">
        <v>69702582</v>
      </c>
      <c r="J708" s="57">
        <f t="shared" ref="J708" si="1088">IFERROR(I708/I718,"-")</f>
        <v>6.2144320638979005E-2</v>
      </c>
      <c r="K708" s="58">
        <f>IFERROR(I708/E708,"-")</f>
        <v>53658.64665127021</v>
      </c>
    </row>
    <row r="709" spans="2:11" ht="13.5" customHeight="1">
      <c r="B709" s="178"/>
      <c r="C709" s="178"/>
      <c r="D709" s="175"/>
      <c r="E709" s="173"/>
      <c r="F709" s="59">
        <v>2</v>
      </c>
      <c r="G709" s="91" t="s">
        <v>75</v>
      </c>
      <c r="H709" s="60" t="s">
        <v>76</v>
      </c>
      <c r="I709" s="61">
        <v>59517716</v>
      </c>
      <c r="J709" s="62">
        <f t="shared" ref="J709" si="1089">IFERROR(I709/I718,"-")</f>
        <v>5.3063859625798238E-2</v>
      </c>
      <c r="K709" s="63">
        <f t="shared" ref="K709" si="1090">IFERROR(I709/E708,"-")</f>
        <v>45818.103156274054</v>
      </c>
    </row>
    <row r="710" spans="2:11" ht="13.5" customHeight="1">
      <c r="B710" s="178"/>
      <c r="C710" s="178"/>
      <c r="D710" s="175"/>
      <c r="E710" s="173"/>
      <c r="F710" s="59">
        <v>3</v>
      </c>
      <c r="G710" s="91" t="s">
        <v>85</v>
      </c>
      <c r="H710" s="60" t="s">
        <v>86</v>
      </c>
      <c r="I710" s="61">
        <v>57359203</v>
      </c>
      <c r="J710" s="62">
        <f t="shared" ref="J710" si="1091">IFERROR(I710/I718,"-")</f>
        <v>5.1139406899277942E-2</v>
      </c>
      <c r="K710" s="63">
        <f t="shared" ref="K710" si="1092">IFERROR(I710/E708,"-")</f>
        <v>44156.430331023861</v>
      </c>
    </row>
    <row r="711" spans="2:11" ht="13.5" customHeight="1">
      <c r="B711" s="178"/>
      <c r="C711" s="178"/>
      <c r="D711" s="175"/>
      <c r="E711" s="173"/>
      <c r="F711" s="59">
        <v>4</v>
      </c>
      <c r="G711" s="91" t="s">
        <v>77</v>
      </c>
      <c r="H711" s="60" t="s">
        <v>78</v>
      </c>
      <c r="I711" s="61">
        <v>55829575</v>
      </c>
      <c r="J711" s="62">
        <f t="shared" ref="J711" si="1093">IFERROR(I711/I718,"-")</f>
        <v>4.9775645469459458E-2</v>
      </c>
      <c r="K711" s="63">
        <f t="shared" ref="K711" si="1094">IFERROR(I711/E708,"-")</f>
        <v>42978.887605850658</v>
      </c>
    </row>
    <row r="712" spans="2:11" ht="13.5" customHeight="1">
      <c r="B712" s="178"/>
      <c r="C712" s="178"/>
      <c r="D712" s="175"/>
      <c r="E712" s="173"/>
      <c r="F712" s="59">
        <v>5</v>
      </c>
      <c r="G712" s="91" t="s">
        <v>73</v>
      </c>
      <c r="H712" s="60" t="s">
        <v>74</v>
      </c>
      <c r="I712" s="61">
        <v>51793792</v>
      </c>
      <c r="J712" s="62">
        <f t="shared" ref="J712" si="1095">IFERROR(I712/I718,"-")</f>
        <v>4.6177486182026738E-2</v>
      </c>
      <c r="K712" s="63">
        <f t="shared" ref="K712" si="1096">IFERROR(I712/E708,"-")</f>
        <v>39872.049268668205</v>
      </c>
    </row>
    <row r="713" spans="2:11" ht="13.5" customHeight="1">
      <c r="B713" s="178"/>
      <c r="C713" s="178"/>
      <c r="D713" s="175"/>
      <c r="E713" s="173"/>
      <c r="F713" s="59">
        <v>6</v>
      </c>
      <c r="G713" s="91" t="s">
        <v>87</v>
      </c>
      <c r="H713" s="60" t="s">
        <v>88</v>
      </c>
      <c r="I713" s="61">
        <v>39101569</v>
      </c>
      <c r="J713" s="62">
        <f t="shared" ref="J713" si="1097">IFERROR(I713/I718,"-")</f>
        <v>3.4861555651168871E-2</v>
      </c>
      <c r="K713" s="63">
        <f t="shared" ref="K713" si="1098">IFERROR(I713/E708,"-")</f>
        <v>30101.284834488069</v>
      </c>
    </row>
    <row r="714" spans="2:11" ht="13.5" customHeight="1">
      <c r="B714" s="178"/>
      <c r="C714" s="178"/>
      <c r="D714" s="175"/>
      <c r="E714" s="173"/>
      <c r="F714" s="59">
        <v>7</v>
      </c>
      <c r="G714" s="91" t="s">
        <v>81</v>
      </c>
      <c r="H714" s="60" t="s">
        <v>82</v>
      </c>
      <c r="I714" s="61">
        <v>37548867</v>
      </c>
      <c r="J714" s="62">
        <f t="shared" ref="J714" si="1099">IFERROR(I714/I718,"-")</f>
        <v>3.3477222271025453E-2</v>
      </c>
      <c r="K714" s="63">
        <f t="shared" ref="K714" si="1100">IFERROR(I714/E708,"-")</f>
        <v>28905.9792147806</v>
      </c>
    </row>
    <row r="715" spans="2:11" ht="13.5" customHeight="1">
      <c r="B715" s="178"/>
      <c r="C715" s="178"/>
      <c r="D715" s="175"/>
      <c r="E715" s="173"/>
      <c r="F715" s="59">
        <v>8</v>
      </c>
      <c r="G715" s="91" t="s">
        <v>99</v>
      </c>
      <c r="H715" s="60" t="s">
        <v>100</v>
      </c>
      <c r="I715" s="61">
        <v>33456426</v>
      </c>
      <c r="J715" s="62">
        <f t="shared" ref="J715" si="1101">IFERROR(I715/I718,"-")</f>
        <v>2.9828548744123624E-2</v>
      </c>
      <c r="K715" s="63">
        <f t="shared" ref="K715" si="1102">IFERROR(I715/E708,"-")</f>
        <v>25755.524249422633</v>
      </c>
    </row>
    <row r="716" spans="2:11" ht="13.5" customHeight="1">
      <c r="B716" s="178"/>
      <c r="C716" s="178"/>
      <c r="D716" s="175"/>
      <c r="E716" s="173"/>
      <c r="F716" s="59">
        <v>9</v>
      </c>
      <c r="G716" s="91" t="s">
        <v>155</v>
      </c>
      <c r="H716" s="60" t="s">
        <v>154</v>
      </c>
      <c r="I716" s="61">
        <v>32941244</v>
      </c>
      <c r="J716" s="62">
        <f t="shared" ref="J716" si="1103">IFERROR(I716/I718,"-")</f>
        <v>2.9369230961671454E-2</v>
      </c>
      <c r="K716" s="63">
        <f t="shared" ref="K716" si="1104">IFERROR(I716/E708,"-")</f>
        <v>25358.925327174751</v>
      </c>
    </row>
    <row r="717" spans="2:11" ht="13.5" customHeight="1">
      <c r="B717" s="178"/>
      <c r="C717" s="178"/>
      <c r="D717" s="175"/>
      <c r="E717" s="173"/>
      <c r="F717" s="64">
        <v>10</v>
      </c>
      <c r="G717" s="91" t="s">
        <v>167</v>
      </c>
      <c r="H717" s="65" t="s">
        <v>159</v>
      </c>
      <c r="I717" s="66">
        <v>31319125</v>
      </c>
      <c r="J717" s="67">
        <f t="shared" ref="J717" si="1105">IFERROR(I717/I718,"-")</f>
        <v>2.7923007875551343E-2</v>
      </c>
      <c r="K717" s="68">
        <f t="shared" ref="K717" si="1106">IFERROR(I717/E708,"-")</f>
        <v>24110.18090839107</v>
      </c>
    </row>
    <row r="718" spans="2:11" ht="13.5" customHeight="1">
      <c r="B718" s="178"/>
      <c r="C718" s="178"/>
      <c r="D718" s="147"/>
      <c r="E718" s="174"/>
      <c r="F718" s="69" t="s">
        <v>158</v>
      </c>
      <c r="G718" s="94"/>
      <c r="H718" s="70"/>
      <c r="I718" s="71">
        <v>1121624330</v>
      </c>
      <c r="J718" s="72" t="s">
        <v>92</v>
      </c>
      <c r="K718" s="34">
        <f>IFERROR(I718/E708,"-")</f>
        <v>863452.14010777522</v>
      </c>
    </row>
    <row r="719" spans="2:11" ht="13.5" customHeight="1">
      <c r="B719" s="178">
        <v>14</v>
      </c>
      <c r="C719" s="178" t="s">
        <v>122</v>
      </c>
      <c r="D719" s="146" t="s">
        <v>54</v>
      </c>
      <c r="E719" s="172">
        <v>3467</v>
      </c>
      <c r="F719" s="54">
        <v>1</v>
      </c>
      <c r="G719" s="90" t="s">
        <v>69</v>
      </c>
      <c r="H719" s="55" t="s">
        <v>70</v>
      </c>
      <c r="I719" s="56">
        <v>268959752</v>
      </c>
      <c r="J719" s="57">
        <f t="shared" ref="J719" si="1107">IFERROR(I719/I729,"-")</f>
        <v>7.8400559256283725E-2</v>
      </c>
      <c r="K719" s="58">
        <f>IFERROR(I719/E719,"-")</f>
        <v>77577.084511104695</v>
      </c>
    </row>
    <row r="720" spans="2:11" ht="13.5" customHeight="1">
      <c r="B720" s="178"/>
      <c r="C720" s="178"/>
      <c r="D720" s="175"/>
      <c r="E720" s="173"/>
      <c r="F720" s="59">
        <v>2</v>
      </c>
      <c r="G720" s="91">
        <v>1901</v>
      </c>
      <c r="H720" s="60" t="s">
        <v>76</v>
      </c>
      <c r="I720" s="61">
        <v>242775587</v>
      </c>
      <c r="J720" s="62">
        <f t="shared" ref="J720" si="1108">IFERROR(I720/I729,"-")</f>
        <v>7.0767992805750968E-2</v>
      </c>
      <c r="K720" s="63">
        <f>IFERROR(I720/E719,"-")</f>
        <v>70024.686184020771</v>
      </c>
    </row>
    <row r="721" spans="2:11" ht="13.5" customHeight="1">
      <c r="B721" s="178"/>
      <c r="C721" s="178"/>
      <c r="D721" s="175"/>
      <c r="E721" s="173"/>
      <c r="F721" s="59">
        <v>3</v>
      </c>
      <c r="G721" s="91">
        <v>1310</v>
      </c>
      <c r="H721" s="60" t="s">
        <v>86</v>
      </c>
      <c r="I721" s="61">
        <v>147030373</v>
      </c>
      <c r="J721" s="62">
        <f t="shared" ref="J721" si="1109">IFERROR(I721/I729,"-")</f>
        <v>4.2858693113533207E-2</v>
      </c>
      <c r="K721" s="63">
        <f>IFERROR(I721/E719,"-")</f>
        <v>42408.529852898762</v>
      </c>
    </row>
    <row r="722" spans="2:11" ht="13.5" customHeight="1">
      <c r="B722" s="178"/>
      <c r="C722" s="178"/>
      <c r="D722" s="175"/>
      <c r="E722" s="173"/>
      <c r="F722" s="59">
        <v>4</v>
      </c>
      <c r="G722" s="91" t="s">
        <v>77</v>
      </c>
      <c r="H722" s="60" t="s">
        <v>78</v>
      </c>
      <c r="I722" s="61">
        <v>146501650</v>
      </c>
      <c r="J722" s="62">
        <f t="shared" ref="J722" si="1110">IFERROR(I722/I729,"-")</f>
        <v>4.2704572734616211E-2</v>
      </c>
      <c r="K722" s="63">
        <f>IFERROR(I722/E719,"-")</f>
        <v>42256.028266512832</v>
      </c>
    </row>
    <row r="723" spans="2:11" ht="13.5" customHeight="1">
      <c r="B723" s="178"/>
      <c r="C723" s="178"/>
      <c r="D723" s="175"/>
      <c r="E723" s="173"/>
      <c r="F723" s="59">
        <v>5</v>
      </c>
      <c r="G723" s="92">
        <v>1402</v>
      </c>
      <c r="H723" s="60" t="s">
        <v>72</v>
      </c>
      <c r="I723" s="61">
        <v>137836773</v>
      </c>
      <c r="J723" s="62">
        <f t="shared" ref="J723" si="1111">IFERROR(I723/I729,"-")</f>
        <v>4.0178800020909552E-2</v>
      </c>
      <c r="K723" s="63">
        <f>IFERROR(I723/E719,"-")</f>
        <v>39756.784828381889</v>
      </c>
    </row>
    <row r="724" spans="2:11" ht="13.5" customHeight="1">
      <c r="B724" s="178"/>
      <c r="C724" s="178"/>
      <c r="D724" s="175"/>
      <c r="E724" s="173"/>
      <c r="F724" s="59">
        <v>6</v>
      </c>
      <c r="G724" s="91">
        <v>1113</v>
      </c>
      <c r="H724" s="60" t="s">
        <v>74</v>
      </c>
      <c r="I724" s="61">
        <v>120694858</v>
      </c>
      <c r="J724" s="62">
        <f t="shared" ref="J724" si="1112">IFERROR(I724/I729,"-")</f>
        <v>3.5182008818024753E-2</v>
      </c>
      <c r="K724" s="63">
        <f>IFERROR(I724/E719,"-")</f>
        <v>34812.477069512548</v>
      </c>
    </row>
    <row r="725" spans="2:11" ht="13.5" customHeight="1">
      <c r="B725" s="178"/>
      <c r="C725" s="178"/>
      <c r="D725" s="175"/>
      <c r="E725" s="173"/>
      <c r="F725" s="59">
        <v>7</v>
      </c>
      <c r="G725" s="92" t="s">
        <v>79</v>
      </c>
      <c r="H725" s="60" t="s">
        <v>80</v>
      </c>
      <c r="I725" s="61">
        <v>110088961</v>
      </c>
      <c r="J725" s="62">
        <f t="shared" ref="J725" si="1113">IFERROR(I725/I729,"-")</f>
        <v>3.2090437495433173E-2</v>
      </c>
      <c r="K725" s="63">
        <f>IFERROR(I725/E719,"-")</f>
        <v>31753.377848283821</v>
      </c>
    </row>
    <row r="726" spans="2:11" ht="13.5" customHeight="1">
      <c r="B726" s="178"/>
      <c r="C726" s="178"/>
      <c r="D726" s="175"/>
      <c r="E726" s="173"/>
      <c r="F726" s="59">
        <v>8</v>
      </c>
      <c r="G726" s="92">
        <v>1302</v>
      </c>
      <c r="H726" s="60" t="s">
        <v>102</v>
      </c>
      <c r="I726" s="61">
        <v>107377794</v>
      </c>
      <c r="J726" s="62">
        <f t="shared" ref="J726" si="1114">IFERROR(I726/I729,"-")</f>
        <v>3.1300144496363258E-2</v>
      </c>
      <c r="K726" s="63">
        <f>IFERROR(I726/E719,"-")</f>
        <v>30971.385635996539</v>
      </c>
    </row>
    <row r="727" spans="2:11" ht="13.5" customHeight="1">
      <c r="B727" s="178"/>
      <c r="C727" s="178"/>
      <c r="D727" s="175"/>
      <c r="E727" s="173"/>
      <c r="F727" s="59">
        <v>9</v>
      </c>
      <c r="G727" s="92" t="s">
        <v>105</v>
      </c>
      <c r="H727" s="60" t="s">
        <v>104</v>
      </c>
      <c r="I727" s="61">
        <v>104188971</v>
      </c>
      <c r="J727" s="62">
        <f t="shared" ref="J727" si="1115">IFERROR(I727/I729,"-")</f>
        <v>3.0370616919429369E-2</v>
      </c>
      <c r="K727" s="63">
        <f>IFERROR(I727/E719,"-")</f>
        <v>30051.621286414767</v>
      </c>
    </row>
    <row r="728" spans="2:11" ht="13.5" customHeight="1">
      <c r="B728" s="178"/>
      <c r="C728" s="178"/>
      <c r="D728" s="175"/>
      <c r="E728" s="173"/>
      <c r="F728" s="64">
        <v>10</v>
      </c>
      <c r="G728" s="95">
        <v>1309</v>
      </c>
      <c r="H728" s="65" t="s">
        <v>88</v>
      </c>
      <c r="I728" s="66">
        <v>99969813</v>
      </c>
      <c r="J728" s="67">
        <f t="shared" ref="J728" si="1116">IFERROR(I728/I729,"-")</f>
        <v>2.9140751319350202E-2</v>
      </c>
      <c r="K728" s="68">
        <f>IFERROR(I728/E719,"-")</f>
        <v>28834.673492933372</v>
      </c>
    </row>
    <row r="729" spans="2:11" ht="13.5" customHeight="1">
      <c r="B729" s="178"/>
      <c r="C729" s="178"/>
      <c r="D729" s="147"/>
      <c r="E729" s="174"/>
      <c r="F729" s="69" t="s">
        <v>152</v>
      </c>
      <c r="G729" s="94"/>
      <c r="H729" s="70"/>
      <c r="I729" s="71">
        <v>3430584610</v>
      </c>
      <c r="J729" s="72" t="s">
        <v>92</v>
      </c>
      <c r="K729" s="34">
        <f>IFERROR(I729/E719,"-")</f>
        <v>989496.57052206516</v>
      </c>
    </row>
    <row r="730" spans="2:11" ht="13.5" customHeight="1">
      <c r="B730" s="178"/>
      <c r="C730" s="178"/>
      <c r="D730" s="146" t="s">
        <v>55</v>
      </c>
      <c r="E730" s="172">
        <v>3491</v>
      </c>
      <c r="F730" s="54">
        <v>1</v>
      </c>
      <c r="G730" s="90" t="s">
        <v>75</v>
      </c>
      <c r="H730" s="55" t="s">
        <v>76</v>
      </c>
      <c r="I730" s="56">
        <v>275974015</v>
      </c>
      <c r="J730" s="57">
        <f t="shared" ref="J730" si="1117">IFERROR(I730/I740,"-")</f>
        <v>8.499196841125134E-2</v>
      </c>
      <c r="K730" s="58">
        <f>IFERROR(I730/E730,"-")</f>
        <v>79052.997708393013</v>
      </c>
    </row>
    <row r="731" spans="2:11" ht="13.5" customHeight="1">
      <c r="B731" s="178"/>
      <c r="C731" s="178"/>
      <c r="D731" s="175"/>
      <c r="E731" s="173"/>
      <c r="F731" s="59">
        <v>2</v>
      </c>
      <c r="G731" s="91" t="s">
        <v>69</v>
      </c>
      <c r="H731" s="60" t="s">
        <v>70</v>
      </c>
      <c r="I731" s="61">
        <v>218168587</v>
      </c>
      <c r="J731" s="62">
        <f t="shared" ref="J731" si="1118">IFERROR(I731/I740,"-")</f>
        <v>6.7189578173261502E-2</v>
      </c>
      <c r="K731" s="63">
        <f t="shared" ref="K731" si="1119">IFERROR(I731/E730,"-")</f>
        <v>62494.582354626182</v>
      </c>
    </row>
    <row r="732" spans="2:11" ht="13.5" customHeight="1">
      <c r="B732" s="178"/>
      <c r="C732" s="178"/>
      <c r="D732" s="175"/>
      <c r="E732" s="173"/>
      <c r="F732" s="59">
        <v>3</v>
      </c>
      <c r="G732" s="91" t="s">
        <v>71</v>
      </c>
      <c r="H732" s="60" t="s">
        <v>72</v>
      </c>
      <c r="I732" s="61">
        <v>149358650</v>
      </c>
      <c r="J732" s="62">
        <f t="shared" ref="J732" si="1120">IFERROR(I732/I740,"-")</f>
        <v>4.5998119289408987E-2</v>
      </c>
      <c r="K732" s="63">
        <f t="shared" ref="K732" si="1121">IFERROR(I732/E730,"-")</f>
        <v>42783.915783443139</v>
      </c>
    </row>
    <row r="733" spans="2:11" ht="13.5" customHeight="1">
      <c r="B733" s="178"/>
      <c r="C733" s="178"/>
      <c r="D733" s="175"/>
      <c r="E733" s="173"/>
      <c r="F733" s="59">
        <v>4</v>
      </c>
      <c r="G733" s="92" t="s">
        <v>77</v>
      </c>
      <c r="H733" s="60" t="s">
        <v>78</v>
      </c>
      <c r="I733" s="61">
        <v>134339840</v>
      </c>
      <c r="J733" s="62">
        <f t="shared" ref="J733" si="1122">IFERROR(I733/I740,"-")</f>
        <v>4.1372762713375602E-2</v>
      </c>
      <c r="K733" s="63">
        <f t="shared" ref="K733" si="1123">IFERROR(I733/E730,"-")</f>
        <v>38481.764537381838</v>
      </c>
    </row>
    <row r="734" spans="2:11" ht="13.5" customHeight="1">
      <c r="B734" s="178"/>
      <c r="C734" s="178"/>
      <c r="D734" s="175"/>
      <c r="E734" s="173"/>
      <c r="F734" s="59">
        <v>5</v>
      </c>
      <c r="G734" s="91" t="s">
        <v>85</v>
      </c>
      <c r="H734" s="60" t="s">
        <v>86</v>
      </c>
      <c r="I734" s="61">
        <v>119738596</v>
      </c>
      <c r="J734" s="62">
        <f t="shared" ref="J734" si="1124">IFERROR(I734/I740,"-")</f>
        <v>3.6876004318158677E-2</v>
      </c>
      <c r="K734" s="63">
        <f t="shared" ref="K734" si="1125">IFERROR(I734/E730,"-")</f>
        <v>34299.22543683758</v>
      </c>
    </row>
    <row r="735" spans="2:11" ht="13.5" customHeight="1">
      <c r="B735" s="178"/>
      <c r="C735" s="178"/>
      <c r="D735" s="175"/>
      <c r="E735" s="173"/>
      <c r="F735" s="59">
        <v>6</v>
      </c>
      <c r="G735" s="92" t="s">
        <v>73</v>
      </c>
      <c r="H735" s="60" t="s">
        <v>74</v>
      </c>
      <c r="I735" s="61">
        <v>118555124</v>
      </c>
      <c r="J735" s="62">
        <f t="shared" ref="J735" si="1126">IFERROR(I735/I740,"-")</f>
        <v>3.6511529369893707E-2</v>
      </c>
      <c r="K735" s="63">
        <f t="shared" ref="K735" si="1127">IFERROR(I735/E730,"-")</f>
        <v>33960.218848467484</v>
      </c>
    </row>
    <row r="736" spans="2:11" ht="13.5" customHeight="1">
      <c r="B736" s="178"/>
      <c r="C736" s="178"/>
      <c r="D736" s="175"/>
      <c r="E736" s="173"/>
      <c r="F736" s="59">
        <v>7</v>
      </c>
      <c r="G736" s="92" t="s">
        <v>79</v>
      </c>
      <c r="H736" s="60" t="s">
        <v>80</v>
      </c>
      <c r="I736" s="61">
        <v>109365003</v>
      </c>
      <c r="J736" s="62">
        <f t="shared" ref="J736" si="1128">IFERROR(I736/I740,"-")</f>
        <v>3.3681239446664603E-2</v>
      </c>
      <c r="K736" s="63">
        <f t="shared" ref="K736" si="1129">IFERROR(I736/E730,"-")</f>
        <v>31327.70065883701</v>
      </c>
    </row>
    <row r="737" spans="2:11" ht="13.5" customHeight="1">
      <c r="B737" s="178"/>
      <c r="C737" s="178"/>
      <c r="D737" s="175"/>
      <c r="E737" s="173"/>
      <c r="F737" s="59">
        <v>8</v>
      </c>
      <c r="G737" s="91" t="s">
        <v>83</v>
      </c>
      <c r="H737" s="60" t="s">
        <v>84</v>
      </c>
      <c r="I737" s="61">
        <v>94487258</v>
      </c>
      <c r="J737" s="62">
        <f t="shared" ref="J737" si="1130">IFERROR(I737/I740,"-")</f>
        <v>2.9099326786986651E-2</v>
      </c>
      <c r="K737" s="63">
        <f t="shared" ref="K737" si="1131">IFERROR(I737/E730,"-")</f>
        <v>27065.957605270694</v>
      </c>
    </row>
    <row r="738" spans="2:11" ht="13.5" customHeight="1">
      <c r="B738" s="178"/>
      <c r="C738" s="178"/>
      <c r="D738" s="175"/>
      <c r="E738" s="173"/>
      <c r="F738" s="59">
        <v>9</v>
      </c>
      <c r="G738" s="92" t="s">
        <v>81</v>
      </c>
      <c r="H738" s="60" t="s">
        <v>82</v>
      </c>
      <c r="I738" s="61">
        <v>89218038</v>
      </c>
      <c r="J738" s="62">
        <f t="shared" ref="J738" si="1132">IFERROR(I738/I740,"-")</f>
        <v>2.747656031097646E-2</v>
      </c>
      <c r="K738" s="63">
        <f t="shared" ref="K738" si="1133">IFERROR(I738/E730,"-")</f>
        <v>25556.584932684043</v>
      </c>
    </row>
    <row r="739" spans="2:11" ht="13.5" customHeight="1">
      <c r="B739" s="178"/>
      <c r="C739" s="178"/>
      <c r="D739" s="175"/>
      <c r="E739" s="173"/>
      <c r="F739" s="64">
        <v>10</v>
      </c>
      <c r="G739" s="93" t="s">
        <v>101</v>
      </c>
      <c r="H739" s="65" t="s">
        <v>102</v>
      </c>
      <c r="I739" s="66">
        <v>88532588</v>
      </c>
      <c r="J739" s="67">
        <f t="shared" ref="J739" si="1134">IFERROR(I739/I740,"-")</f>
        <v>2.7265461651026564E-2</v>
      </c>
      <c r="K739" s="68">
        <f t="shared" ref="K739" si="1135">IFERROR(I739/E730,"-")</f>
        <v>25360.237181323402</v>
      </c>
    </row>
    <row r="740" spans="2:11" ht="13.5" customHeight="1">
      <c r="B740" s="178"/>
      <c r="C740" s="178"/>
      <c r="D740" s="147"/>
      <c r="E740" s="174"/>
      <c r="F740" s="69" t="s">
        <v>152</v>
      </c>
      <c r="G740" s="94"/>
      <c r="H740" s="70"/>
      <c r="I740" s="71">
        <v>3247059930</v>
      </c>
      <c r="J740" s="72" t="s">
        <v>92</v>
      </c>
      <c r="K740" s="34">
        <f t="shared" ref="K740" si="1136">IFERROR(I740/E730,"-")</f>
        <v>930123.15382411913</v>
      </c>
    </row>
    <row r="741" spans="2:11" ht="13.5" customHeight="1">
      <c r="B741" s="178"/>
      <c r="C741" s="178"/>
      <c r="D741" s="178" t="s">
        <v>56</v>
      </c>
      <c r="E741" s="182">
        <v>3573</v>
      </c>
      <c r="F741" s="54">
        <v>1</v>
      </c>
      <c r="G741" s="90" t="s">
        <v>75</v>
      </c>
      <c r="H741" s="55" t="s">
        <v>76</v>
      </c>
      <c r="I741" s="56">
        <v>244816165</v>
      </c>
      <c r="J741" s="57">
        <f t="shared" ref="J741" si="1137">IFERROR(I741/I751,"-")</f>
        <v>7.4438169479880328E-2</v>
      </c>
      <c r="K741" s="58">
        <f>IFERROR(I741/E741,"-")</f>
        <v>68518.378113630009</v>
      </c>
    </row>
    <row r="742" spans="2:11" ht="13.5" customHeight="1">
      <c r="B742" s="178"/>
      <c r="C742" s="178"/>
      <c r="D742" s="178"/>
      <c r="E742" s="183"/>
      <c r="F742" s="59">
        <v>2</v>
      </c>
      <c r="G742" s="91" t="s">
        <v>69</v>
      </c>
      <c r="H742" s="60" t="s">
        <v>70</v>
      </c>
      <c r="I742" s="61">
        <v>210403882</v>
      </c>
      <c r="J742" s="62">
        <f t="shared" ref="J742" si="1138">IFERROR(I742/I751,"-")</f>
        <v>6.3974859779135682E-2</v>
      </c>
      <c r="K742" s="63">
        <f t="shared" ref="K742" si="1139">IFERROR(I742/E741,"-")</f>
        <v>58887.176602294989</v>
      </c>
    </row>
    <row r="743" spans="2:11" ht="13.5" customHeight="1">
      <c r="B743" s="178"/>
      <c r="C743" s="178"/>
      <c r="D743" s="178"/>
      <c r="E743" s="183"/>
      <c r="F743" s="59">
        <v>3</v>
      </c>
      <c r="G743" s="92" t="s">
        <v>77</v>
      </c>
      <c r="H743" s="60" t="s">
        <v>78</v>
      </c>
      <c r="I743" s="61">
        <v>158893445</v>
      </c>
      <c r="J743" s="62">
        <f t="shared" ref="J743" si="1140">IFERROR(I743/I751,"-")</f>
        <v>4.8312729627768024E-2</v>
      </c>
      <c r="K743" s="63">
        <f t="shared" ref="K743" si="1141">IFERROR(I743/E741,"-")</f>
        <v>44470.597537083682</v>
      </c>
    </row>
    <row r="744" spans="2:11" ht="13.5" customHeight="1">
      <c r="B744" s="178"/>
      <c r="C744" s="178"/>
      <c r="D744" s="178"/>
      <c r="E744" s="183"/>
      <c r="F744" s="59">
        <v>4</v>
      </c>
      <c r="G744" s="91" t="s">
        <v>85</v>
      </c>
      <c r="H744" s="60" t="s">
        <v>86</v>
      </c>
      <c r="I744" s="61">
        <v>144825714</v>
      </c>
      <c r="J744" s="62">
        <f t="shared" ref="J744" si="1142">IFERROR(I744/I751,"-")</f>
        <v>4.4035331750975994E-2</v>
      </c>
      <c r="K744" s="63">
        <f t="shared" ref="K744" si="1143">IFERROR(I744/E741,"-")</f>
        <v>40533.365239294712</v>
      </c>
    </row>
    <row r="745" spans="2:11" ht="13.5" customHeight="1">
      <c r="B745" s="178"/>
      <c r="C745" s="178"/>
      <c r="D745" s="178"/>
      <c r="E745" s="183"/>
      <c r="F745" s="59">
        <v>5</v>
      </c>
      <c r="G745" s="91" t="s">
        <v>71</v>
      </c>
      <c r="H745" s="60" t="s">
        <v>72</v>
      </c>
      <c r="I745" s="61">
        <v>130940364</v>
      </c>
      <c r="J745" s="62">
        <f t="shared" ref="J745" si="1144">IFERROR(I745/I751,"-")</f>
        <v>3.9813388168992929E-2</v>
      </c>
      <c r="K745" s="63">
        <f t="shared" ref="K745" si="1145">IFERROR(I745/E741,"-")</f>
        <v>36647.177162048698</v>
      </c>
    </row>
    <row r="746" spans="2:11" ht="13.5" customHeight="1">
      <c r="B746" s="178"/>
      <c r="C746" s="178"/>
      <c r="D746" s="178"/>
      <c r="E746" s="183"/>
      <c r="F746" s="59">
        <v>6</v>
      </c>
      <c r="G746" s="92" t="s">
        <v>73</v>
      </c>
      <c r="H746" s="60" t="s">
        <v>74</v>
      </c>
      <c r="I746" s="61">
        <v>119625104</v>
      </c>
      <c r="J746" s="62">
        <f t="shared" ref="J746" si="1146">IFERROR(I746/I751,"-")</f>
        <v>3.6372899500326343E-2</v>
      </c>
      <c r="K746" s="63">
        <f t="shared" ref="K746" si="1147">IFERROR(I746/E741,"-")</f>
        <v>33480.29778897285</v>
      </c>
    </row>
    <row r="747" spans="2:11" ht="13.5" customHeight="1">
      <c r="B747" s="178"/>
      <c r="C747" s="178"/>
      <c r="D747" s="178"/>
      <c r="E747" s="183"/>
      <c r="F747" s="59">
        <v>7</v>
      </c>
      <c r="G747" s="92" t="s">
        <v>79</v>
      </c>
      <c r="H747" s="60" t="s">
        <v>80</v>
      </c>
      <c r="I747" s="61">
        <v>109320588</v>
      </c>
      <c r="J747" s="62">
        <f t="shared" ref="J747" si="1148">IFERROR(I747/I751,"-")</f>
        <v>3.3239735036222677E-2</v>
      </c>
      <c r="K747" s="63">
        <f t="shared" ref="K747" si="1149">IFERROR(I747/E741,"-")</f>
        <v>30596.30226700252</v>
      </c>
    </row>
    <row r="748" spans="2:11" ht="13.5" customHeight="1">
      <c r="B748" s="178"/>
      <c r="C748" s="178"/>
      <c r="D748" s="178"/>
      <c r="E748" s="183"/>
      <c r="F748" s="59">
        <v>8</v>
      </c>
      <c r="G748" s="92" t="s">
        <v>83</v>
      </c>
      <c r="H748" s="60" t="s">
        <v>84</v>
      </c>
      <c r="I748" s="61">
        <v>102786152</v>
      </c>
      <c r="J748" s="62">
        <f t="shared" ref="J748" si="1150">IFERROR(I748/I751,"-")</f>
        <v>3.1252891338938917E-2</v>
      </c>
      <c r="K748" s="63">
        <f t="shared" ref="K748" si="1151">IFERROR(I748/E741,"-")</f>
        <v>28767.4648754548</v>
      </c>
    </row>
    <row r="749" spans="2:11" ht="13.5" customHeight="1">
      <c r="B749" s="178"/>
      <c r="C749" s="178"/>
      <c r="D749" s="178"/>
      <c r="E749" s="183"/>
      <c r="F749" s="59">
        <v>9</v>
      </c>
      <c r="G749" s="91" t="s">
        <v>101</v>
      </c>
      <c r="H749" s="60" t="s">
        <v>102</v>
      </c>
      <c r="I749" s="61">
        <v>97091276</v>
      </c>
      <c r="J749" s="62">
        <f t="shared" ref="J749" si="1152">IFERROR(I749/I751,"-")</f>
        <v>2.9521322082248277E-2</v>
      </c>
      <c r="K749" s="63">
        <f t="shared" ref="K749" si="1153">IFERROR(I749/E741,"-")</f>
        <v>27173.600895605934</v>
      </c>
    </row>
    <row r="750" spans="2:11" ht="13.5" customHeight="1">
      <c r="B750" s="178"/>
      <c r="C750" s="178"/>
      <c r="D750" s="178"/>
      <c r="E750" s="183"/>
      <c r="F750" s="64">
        <v>10</v>
      </c>
      <c r="G750" s="93" t="s">
        <v>81</v>
      </c>
      <c r="H750" s="65" t="s">
        <v>82</v>
      </c>
      <c r="I750" s="66">
        <v>90446064</v>
      </c>
      <c r="J750" s="67">
        <f t="shared" ref="J750" si="1154">IFERROR(I750/I751,"-")</f>
        <v>2.7500796121122571E-2</v>
      </c>
      <c r="K750" s="68">
        <f t="shared" ref="K750" si="1155">IFERROR(I750/E741,"-")</f>
        <v>25313.759865659111</v>
      </c>
    </row>
    <row r="751" spans="2:11" ht="13.5" customHeight="1">
      <c r="B751" s="178"/>
      <c r="C751" s="178"/>
      <c r="D751" s="178"/>
      <c r="E751" s="183"/>
      <c r="F751" s="69" t="s">
        <v>152</v>
      </c>
      <c r="G751" s="94"/>
      <c r="H751" s="70"/>
      <c r="I751" s="71">
        <v>3288852570</v>
      </c>
      <c r="J751" s="72" t="s">
        <v>92</v>
      </c>
      <c r="K751" s="34">
        <f>IFERROR(I751/E741,"-")</f>
        <v>920473.7111670865</v>
      </c>
    </row>
    <row r="752" spans="2:11" ht="13.5" customHeight="1">
      <c r="B752" s="178"/>
      <c r="C752" s="178"/>
      <c r="D752" s="178" t="s">
        <v>153</v>
      </c>
      <c r="E752" s="172">
        <v>3744</v>
      </c>
      <c r="F752" s="54">
        <v>1</v>
      </c>
      <c r="G752" s="91" t="s">
        <v>75</v>
      </c>
      <c r="H752" s="55" t="s">
        <v>76</v>
      </c>
      <c r="I752" s="56">
        <v>226630646</v>
      </c>
      <c r="J752" s="57">
        <f t="shared" ref="J752" si="1156">IFERROR(I752/I762,"-")</f>
        <v>6.6871579786481297E-2</v>
      </c>
      <c r="K752" s="58">
        <f>IFERROR(I752/E752,"-")</f>
        <v>60531.68963675214</v>
      </c>
    </row>
    <row r="753" spans="2:11" ht="13.5" customHeight="1">
      <c r="B753" s="178"/>
      <c r="C753" s="178"/>
      <c r="D753" s="178"/>
      <c r="E753" s="173"/>
      <c r="F753" s="59">
        <v>2</v>
      </c>
      <c r="G753" s="91" t="s">
        <v>69</v>
      </c>
      <c r="H753" s="60" t="s">
        <v>70</v>
      </c>
      <c r="I753" s="61">
        <v>216743525</v>
      </c>
      <c r="J753" s="62">
        <f t="shared" ref="J753" si="1157">IFERROR(I753/I762,"-")</f>
        <v>6.3954201168542335E-2</v>
      </c>
      <c r="K753" s="63">
        <f t="shared" ref="K753" si="1158">IFERROR(I753/E752,"-")</f>
        <v>57890.898771367523</v>
      </c>
    </row>
    <row r="754" spans="2:11" ht="13.5" customHeight="1">
      <c r="B754" s="178"/>
      <c r="C754" s="178"/>
      <c r="D754" s="178"/>
      <c r="E754" s="173"/>
      <c r="F754" s="59">
        <v>3</v>
      </c>
      <c r="G754" s="91" t="s">
        <v>85</v>
      </c>
      <c r="H754" s="60" t="s">
        <v>86</v>
      </c>
      <c r="I754" s="61">
        <v>155131996</v>
      </c>
      <c r="J754" s="62">
        <f t="shared" ref="J754" si="1159">IFERROR(I754/I762,"-")</f>
        <v>4.5774575641240059E-2</v>
      </c>
      <c r="K754" s="63">
        <f t="shared" ref="K754" si="1160">IFERROR(I754/E752,"-")</f>
        <v>41434.827991452992</v>
      </c>
    </row>
    <row r="755" spans="2:11" ht="13.5" customHeight="1">
      <c r="B755" s="178"/>
      <c r="C755" s="178"/>
      <c r="D755" s="178"/>
      <c r="E755" s="173"/>
      <c r="F755" s="59">
        <v>4</v>
      </c>
      <c r="G755" s="91" t="s">
        <v>73</v>
      </c>
      <c r="H755" s="60" t="s">
        <v>74</v>
      </c>
      <c r="I755" s="61">
        <v>129490256</v>
      </c>
      <c r="J755" s="62">
        <f t="shared" ref="J755" si="1161">IFERROR(I755/I762,"-")</f>
        <v>3.8208504182951006E-2</v>
      </c>
      <c r="K755" s="63">
        <f t="shared" ref="K755" si="1162">IFERROR(I755/E752,"-")</f>
        <v>34586.072649572649</v>
      </c>
    </row>
    <row r="756" spans="2:11" ht="13.5" customHeight="1">
      <c r="B756" s="178"/>
      <c r="C756" s="178"/>
      <c r="D756" s="178"/>
      <c r="E756" s="173"/>
      <c r="F756" s="59">
        <v>5</v>
      </c>
      <c r="G756" s="91" t="s">
        <v>71</v>
      </c>
      <c r="H756" s="60" t="s">
        <v>72</v>
      </c>
      <c r="I756" s="61">
        <v>128365288</v>
      </c>
      <c r="J756" s="62">
        <f t="shared" ref="J756" si="1163">IFERROR(I756/I762,"-")</f>
        <v>3.7876561488099238E-2</v>
      </c>
      <c r="K756" s="63">
        <f t="shared" ref="K756" si="1164">IFERROR(I756/E752,"-")</f>
        <v>34285.60042735043</v>
      </c>
    </row>
    <row r="757" spans="2:11" ht="13.5" customHeight="1">
      <c r="B757" s="178"/>
      <c r="C757" s="178"/>
      <c r="D757" s="178"/>
      <c r="E757" s="173"/>
      <c r="F757" s="59">
        <v>6</v>
      </c>
      <c r="G757" s="91" t="s">
        <v>77</v>
      </c>
      <c r="H757" s="60" t="s">
        <v>78</v>
      </c>
      <c r="I757" s="61">
        <v>126266264</v>
      </c>
      <c r="J757" s="62">
        <f t="shared" ref="J757" si="1165">IFERROR(I757/I762,"-")</f>
        <v>3.725720548586757E-2</v>
      </c>
      <c r="K757" s="63">
        <f t="shared" ref="K757" si="1166">IFERROR(I757/E752,"-")</f>
        <v>33724.963675213672</v>
      </c>
    </row>
    <row r="758" spans="2:11" ht="13.5" customHeight="1">
      <c r="B758" s="178"/>
      <c r="C758" s="178"/>
      <c r="D758" s="178"/>
      <c r="E758" s="173"/>
      <c r="F758" s="59">
        <v>7</v>
      </c>
      <c r="G758" s="91" t="s">
        <v>101</v>
      </c>
      <c r="H758" s="60" t="s">
        <v>102</v>
      </c>
      <c r="I758" s="61">
        <v>111284635</v>
      </c>
      <c r="J758" s="62">
        <f t="shared" ref="J758" si="1167">IFERROR(I758/I762,"-")</f>
        <v>3.2836597696553137E-2</v>
      </c>
      <c r="K758" s="63">
        <f t="shared" ref="K758" si="1168">IFERROR(I758/E752,"-")</f>
        <v>29723.460202991453</v>
      </c>
    </row>
    <row r="759" spans="2:11" ht="13.5" customHeight="1">
      <c r="B759" s="178"/>
      <c r="C759" s="178"/>
      <c r="D759" s="178"/>
      <c r="E759" s="173"/>
      <c r="F759" s="59">
        <v>8</v>
      </c>
      <c r="G759" s="91" t="s">
        <v>155</v>
      </c>
      <c r="H759" s="60" t="s">
        <v>154</v>
      </c>
      <c r="I759" s="61">
        <v>110760703</v>
      </c>
      <c r="J759" s="62">
        <f t="shared" ref="J759" si="1169">IFERROR(I759/I762,"-")</f>
        <v>3.2682001832493826E-2</v>
      </c>
      <c r="K759" s="63">
        <f t="shared" ref="K759" si="1170">IFERROR(I759/E752,"-")</f>
        <v>29583.521100427351</v>
      </c>
    </row>
    <row r="760" spans="2:11" ht="13.5" customHeight="1">
      <c r="B760" s="178"/>
      <c r="C760" s="178"/>
      <c r="D760" s="178"/>
      <c r="E760" s="173"/>
      <c r="F760" s="59">
        <v>9</v>
      </c>
      <c r="G760" s="91" t="s">
        <v>79</v>
      </c>
      <c r="H760" s="60" t="s">
        <v>80</v>
      </c>
      <c r="I760" s="61">
        <v>109331464</v>
      </c>
      <c r="J760" s="62">
        <f t="shared" ref="J760" si="1171">IFERROR(I760/I762,"-")</f>
        <v>3.2260278329916639E-2</v>
      </c>
      <c r="K760" s="63">
        <f t="shared" ref="K760" si="1172">IFERROR(I760/E752,"-")</f>
        <v>29201.779914529914</v>
      </c>
    </row>
    <row r="761" spans="2:11" ht="13.5" customHeight="1">
      <c r="B761" s="178"/>
      <c r="C761" s="178"/>
      <c r="D761" s="178"/>
      <c r="E761" s="173"/>
      <c r="F761" s="64">
        <v>10</v>
      </c>
      <c r="G761" s="91" t="s">
        <v>81</v>
      </c>
      <c r="H761" s="65" t="s">
        <v>82</v>
      </c>
      <c r="I761" s="66">
        <v>93412488</v>
      </c>
      <c r="J761" s="67">
        <f t="shared" ref="J761" si="1173">IFERROR(I761/I762,"-")</f>
        <v>2.7563088905221262E-2</v>
      </c>
      <c r="K761" s="68">
        <f t="shared" ref="K761" si="1174">IFERROR(I761/E752,"-")</f>
        <v>24949.916666666668</v>
      </c>
    </row>
    <row r="762" spans="2:11" ht="13.5" customHeight="1">
      <c r="B762" s="178"/>
      <c r="C762" s="178"/>
      <c r="D762" s="178"/>
      <c r="E762" s="174"/>
      <c r="F762" s="69" t="s">
        <v>152</v>
      </c>
      <c r="G762" s="94"/>
      <c r="H762" s="70"/>
      <c r="I762" s="71">
        <v>3389042800</v>
      </c>
      <c r="J762" s="72" t="s">
        <v>92</v>
      </c>
      <c r="K762" s="34">
        <f>IFERROR(I762/E752,"-")</f>
        <v>905193.0555555555</v>
      </c>
    </row>
    <row r="763" spans="2:11" ht="13.5" customHeight="1">
      <c r="B763" s="178"/>
      <c r="C763" s="178"/>
      <c r="D763" s="178" t="s">
        <v>156</v>
      </c>
      <c r="E763" s="172">
        <v>3884</v>
      </c>
      <c r="F763" s="54">
        <v>1</v>
      </c>
      <c r="G763" s="91" t="s">
        <v>69</v>
      </c>
      <c r="H763" s="55" t="s">
        <v>70</v>
      </c>
      <c r="I763" s="56">
        <v>246063822</v>
      </c>
      <c r="J763" s="57">
        <f t="shared" ref="J763" si="1175">IFERROR(I763/I773,"-")</f>
        <v>7.0285905546002253E-2</v>
      </c>
      <c r="K763" s="58">
        <f>IFERROR(I763/E763,"-")</f>
        <v>63353.1982492276</v>
      </c>
    </row>
    <row r="764" spans="2:11" ht="13.5" customHeight="1">
      <c r="B764" s="178"/>
      <c r="C764" s="178"/>
      <c r="D764" s="178"/>
      <c r="E764" s="173"/>
      <c r="F764" s="59">
        <v>2</v>
      </c>
      <c r="G764" s="91" t="s">
        <v>75</v>
      </c>
      <c r="H764" s="60" t="s">
        <v>76</v>
      </c>
      <c r="I764" s="61">
        <v>227059198</v>
      </c>
      <c r="J764" s="62">
        <f t="shared" ref="J764" si="1176">IFERROR(I764/I773,"-")</f>
        <v>6.4857406563322506E-2</v>
      </c>
      <c r="K764" s="63">
        <f t="shared" ref="K764" si="1177">IFERROR(I764/E763,"-")</f>
        <v>58460.143666323376</v>
      </c>
    </row>
    <row r="765" spans="2:11" ht="13.5" customHeight="1">
      <c r="B765" s="178"/>
      <c r="C765" s="178"/>
      <c r="D765" s="178"/>
      <c r="E765" s="173"/>
      <c r="F765" s="59">
        <v>3</v>
      </c>
      <c r="G765" s="91" t="s">
        <v>77</v>
      </c>
      <c r="H765" s="60" t="s">
        <v>78</v>
      </c>
      <c r="I765" s="61">
        <v>187957740</v>
      </c>
      <c r="J765" s="62">
        <f t="shared" ref="J765" si="1178">IFERROR(I765/I773,"-")</f>
        <v>5.3688428688554016E-2</v>
      </c>
      <c r="K765" s="63">
        <f t="shared" ref="K765" si="1179">IFERROR(I765/E763,"-")</f>
        <v>48392.826982492275</v>
      </c>
    </row>
    <row r="766" spans="2:11" ht="13.5" customHeight="1">
      <c r="B766" s="178"/>
      <c r="C766" s="178"/>
      <c r="D766" s="178"/>
      <c r="E766" s="173"/>
      <c r="F766" s="59">
        <v>4</v>
      </c>
      <c r="G766" s="91" t="s">
        <v>85</v>
      </c>
      <c r="H766" s="60" t="s">
        <v>86</v>
      </c>
      <c r="I766" s="61">
        <v>172153343</v>
      </c>
      <c r="J766" s="62">
        <f t="shared" ref="J766" si="1180">IFERROR(I766/I773,"-")</f>
        <v>4.9174045608080197E-2</v>
      </c>
      <c r="K766" s="63">
        <f t="shared" ref="K766" si="1181">IFERROR(I766/E763,"-")</f>
        <v>44323.723738414003</v>
      </c>
    </row>
    <row r="767" spans="2:11" ht="13.5" customHeight="1">
      <c r="B767" s="178"/>
      <c r="C767" s="178"/>
      <c r="D767" s="178"/>
      <c r="E767" s="173"/>
      <c r="F767" s="59">
        <v>5</v>
      </c>
      <c r="G767" s="91" t="s">
        <v>73</v>
      </c>
      <c r="H767" s="60" t="s">
        <v>74</v>
      </c>
      <c r="I767" s="61">
        <v>139229479</v>
      </c>
      <c r="J767" s="62">
        <f t="shared" ref="J767" si="1182">IFERROR(I767/I773,"-")</f>
        <v>3.9769641594094657E-2</v>
      </c>
      <c r="K767" s="63">
        <f t="shared" ref="K767" si="1183">IFERROR(I767/E763,"-")</f>
        <v>35846.930741503602</v>
      </c>
    </row>
    <row r="768" spans="2:11" ht="13.5" customHeight="1">
      <c r="B768" s="178"/>
      <c r="C768" s="178"/>
      <c r="D768" s="178"/>
      <c r="E768" s="173"/>
      <c r="F768" s="59">
        <v>6</v>
      </c>
      <c r="G768" s="91" t="s">
        <v>101</v>
      </c>
      <c r="H768" s="60" t="s">
        <v>102</v>
      </c>
      <c r="I768" s="61">
        <v>114273614</v>
      </c>
      <c r="J768" s="62">
        <f t="shared" ref="J768" si="1184">IFERROR(I768/I773,"-")</f>
        <v>3.2641224438122889E-2</v>
      </c>
      <c r="K768" s="63">
        <f t="shared" ref="K768" si="1185">IFERROR(I768/E763,"-")</f>
        <v>29421.630792996912</v>
      </c>
    </row>
    <row r="769" spans="2:11" ht="13.5" customHeight="1">
      <c r="B769" s="178"/>
      <c r="C769" s="178"/>
      <c r="D769" s="178"/>
      <c r="E769" s="173"/>
      <c r="F769" s="59">
        <v>7</v>
      </c>
      <c r="G769" s="91" t="s">
        <v>83</v>
      </c>
      <c r="H769" s="60" t="s">
        <v>84</v>
      </c>
      <c r="I769" s="61">
        <v>114171694</v>
      </c>
      <c r="J769" s="62">
        <f t="shared" ref="J769" si="1186">IFERROR(I769/I773,"-")</f>
        <v>3.2612111911807462E-2</v>
      </c>
      <c r="K769" s="63">
        <f t="shared" ref="K769" si="1187">IFERROR(I769/E763,"-")</f>
        <v>29395.389804325438</v>
      </c>
    </row>
    <row r="770" spans="2:11" ht="13.5" customHeight="1">
      <c r="B770" s="178"/>
      <c r="C770" s="178"/>
      <c r="D770" s="178"/>
      <c r="E770" s="173"/>
      <c r="F770" s="59">
        <v>8</v>
      </c>
      <c r="G770" s="91" t="s">
        <v>71</v>
      </c>
      <c r="H770" s="60" t="s">
        <v>72</v>
      </c>
      <c r="I770" s="61">
        <v>110674779</v>
      </c>
      <c r="J770" s="62">
        <f t="shared" ref="J770" si="1188">IFERROR(I770/I773,"-")</f>
        <v>3.161324976541522E-2</v>
      </c>
      <c r="K770" s="63">
        <f t="shared" ref="K770" si="1189">IFERROR(I770/E763,"-")</f>
        <v>28495.051235839343</v>
      </c>
    </row>
    <row r="771" spans="2:11" ht="13.5" customHeight="1">
      <c r="B771" s="178"/>
      <c r="C771" s="178"/>
      <c r="D771" s="178"/>
      <c r="E771" s="173"/>
      <c r="F771" s="59">
        <v>9</v>
      </c>
      <c r="G771" s="91" t="s">
        <v>93</v>
      </c>
      <c r="H771" s="60" t="s">
        <v>94</v>
      </c>
      <c r="I771" s="61">
        <v>104990209</v>
      </c>
      <c r="J771" s="62">
        <f t="shared" ref="J771" si="1190">IFERROR(I771/I773,"-")</f>
        <v>2.998950375170973E-2</v>
      </c>
      <c r="K771" s="63">
        <f t="shared" ref="K771" si="1191">IFERROR(I771/E763,"-")</f>
        <v>27031.46472708548</v>
      </c>
    </row>
    <row r="772" spans="2:11" ht="13.5" customHeight="1">
      <c r="B772" s="178"/>
      <c r="C772" s="178"/>
      <c r="D772" s="178"/>
      <c r="E772" s="173"/>
      <c r="F772" s="64">
        <v>10</v>
      </c>
      <c r="G772" s="91" t="s">
        <v>81</v>
      </c>
      <c r="H772" s="65" t="s">
        <v>82</v>
      </c>
      <c r="I772" s="66">
        <v>92407908</v>
      </c>
      <c r="J772" s="67">
        <f t="shared" ref="J772" si="1192">IFERROR(I772/I773,"-")</f>
        <v>2.6395483255525737E-2</v>
      </c>
      <c r="K772" s="68">
        <f t="shared" ref="K772" si="1193">IFERROR(I772/E763,"-")</f>
        <v>23791.943357363543</v>
      </c>
    </row>
    <row r="773" spans="2:11" ht="13.5" customHeight="1">
      <c r="B773" s="178"/>
      <c r="C773" s="178"/>
      <c r="D773" s="178"/>
      <c r="E773" s="174"/>
      <c r="F773" s="69" t="s">
        <v>158</v>
      </c>
      <c r="G773" s="94"/>
      <c r="H773" s="70"/>
      <c r="I773" s="71">
        <v>3500898510</v>
      </c>
      <c r="J773" s="72" t="s">
        <v>92</v>
      </c>
      <c r="K773" s="34">
        <f>IFERROR(I773/E763,"-")</f>
        <v>901364.18898043258</v>
      </c>
    </row>
    <row r="774" spans="2:11" ht="13.5" customHeight="1">
      <c r="B774" s="187"/>
      <c r="C774" s="178" t="s">
        <v>123</v>
      </c>
      <c r="D774" s="181" t="s">
        <v>54</v>
      </c>
      <c r="E774" s="184">
        <v>1252666</v>
      </c>
      <c r="F774" s="106">
        <v>1</v>
      </c>
      <c r="G774" s="107" t="s">
        <v>69</v>
      </c>
      <c r="H774" s="108" t="s">
        <v>70</v>
      </c>
      <c r="I774" s="109">
        <v>74801163461</v>
      </c>
      <c r="J774" s="110">
        <f t="shared" ref="J774" si="1194">IFERROR(I774/I784,"-")</f>
        <v>6.7855619371012879E-2</v>
      </c>
      <c r="K774" s="111">
        <f>IFERROR(I774/E774,"-")</f>
        <v>59713.573658900299</v>
      </c>
    </row>
    <row r="775" spans="2:11" ht="13.5" customHeight="1">
      <c r="B775" s="187"/>
      <c r="C775" s="178"/>
      <c r="D775" s="188"/>
      <c r="E775" s="183"/>
      <c r="F775" s="59">
        <v>2</v>
      </c>
      <c r="G775" s="91" t="s">
        <v>71</v>
      </c>
      <c r="H775" s="60" t="s">
        <v>72</v>
      </c>
      <c r="I775" s="61">
        <v>55387210256</v>
      </c>
      <c r="J775" s="62">
        <f t="shared" ref="J775" si="1195">IFERROR(I775/I784,"-")</f>
        <v>5.0244318179795758E-2</v>
      </c>
      <c r="K775" s="63">
        <f>IFERROR(I775/E774,"-")</f>
        <v>44215.465460066771</v>
      </c>
    </row>
    <row r="776" spans="2:11" ht="13.5" customHeight="1">
      <c r="B776" s="187"/>
      <c r="C776" s="178"/>
      <c r="D776" s="188"/>
      <c r="E776" s="183"/>
      <c r="F776" s="59">
        <v>3</v>
      </c>
      <c r="G776" s="91" t="s">
        <v>75</v>
      </c>
      <c r="H776" s="60" t="s">
        <v>76</v>
      </c>
      <c r="I776" s="61">
        <v>52669580711</v>
      </c>
      <c r="J776" s="62">
        <f t="shared" ref="J776" si="1196">IFERROR(I776/I784,"-")</f>
        <v>4.7779029841158019E-2</v>
      </c>
      <c r="K776" s="63">
        <f>IFERROR(I776/E774,"-")</f>
        <v>42045.988883708829</v>
      </c>
    </row>
    <row r="777" spans="2:11" ht="13.5" customHeight="1">
      <c r="B777" s="187"/>
      <c r="C777" s="178"/>
      <c r="D777" s="188"/>
      <c r="E777" s="183"/>
      <c r="F777" s="59">
        <v>4</v>
      </c>
      <c r="G777" s="92" t="s">
        <v>77</v>
      </c>
      <c r="H777" s="60" t="s">
        <v>78</v>
      </c>
      <c r="I777" s="61">
        <v>49594997257</v>
      </c>
      <c r="J777" s="62">
        <f t="shared" ref="J777" si="1197">IFERROR(I777/I784,"-")</f>
        <v>4.4989931985911245E-2</v>
      </c>
      <c r="K777" s="63">
        <f>IFERROR(I777/E774,"-")</f>
        <v>39591.556932973355</v>
      </c>
    </row>
    <row r="778" spans="2:11" ht="13.5" customHeight="1">
      <c r="B778" s="187"/>
      <c r="C778" s="178"/>
      <c r="D778" s="188"/>
      <c r="E778" s="183"/>
      <c r="F778" s="59">
        <v>5</v>
      </c>
      <c r="G778" s="91" t="s">
        <v>73</v>
      </c>
      <c r="H778" s="60" t="s">
        <v>74</v>
      </c>
      <c r="I778" s="61">
        <v>49452637383</v>
      </c>
      <c r="J778" s="62">
        <f t="shared" ref="J778" si="1198">IFERROR(I778/I784,"-")</f>
        <v>4.4860790713544735E-2</v>
      </c>
      <c r="K778" s="63">
        <f>IFERROR(I778/E774,"-")</f>
        <v>39477.911416929972</v>
      </c>
    </row>
    <row r="779" spans="2:11" ht="13.5" customHeight="1">
      <c r="B779" s="187"/>
      <c r="C779" s="178"/>
      <c r="D779" s="188"/>
      <c r="E779" s="183"/>
      <c r="F779" s="59">
        <v>6</v>
      </c>
      <c r="G779" s="92" t="s">
        <v>79</v>
      </c>
      <c r="H779" s="60" t="s">
        <v>80</v>
      </c>
      <c r="I779" s="61">
        <v>40467457543</v>
      </c>
      <c r="J779" s="62">
        <f t="shared" ref="J779" si="1199">IFERROR(I779/I784,"-")</f>
        <v>3.6709915580151617E-2</v>
      </c>
      <c r="K779" s="63">
        <f>IFERROR(I779/E774,"-")</f>
        <v>32305.06579008291</v>
      </c>
    </row>
    <row r="780" spans="2:11" ht="13.5" customHeight="1">
      <c r="B780" s="187"/>
      <c r="C780" s="178"/>
      <c r="D780" s="188"/>
      <c r="E780" s="183"/>
      <c r="F780" s="59">
        <v>7</v>
      </c>
      <c r="G780" s="92" t="s">
        <v>83</v>
      </c>
      <c r="H780" s="60" t="s">
        <v>84</v>
      </c>
      <c r="I780" s="61">
        <v>36578797865</v>
      </c>
      <c r="J780" s="62">
        <f t="shared" ref="J780" si="1200">IFERROR(I780/I784,"-")</f>
        <v>3.318233126508479E-2</v>
      </c>
      <c r="K780" s="63">
        <f>IFERROR(I780/E774,"-")</f>
        <v>29200.758913389524</v>
      </c>
    </row>
    <row r="781" spans="2:11" ht="13.5" customHeight="1">
      <c r="B781" s="187"/>
      <c r="C781" s="178"/>
      <c r="D781" s="188"/>
      <c r="E781" s="183"/>
      <c r="F781" s="59">
        <v>8</v>
      </c>
      <c r="G781" s="91" t="s">
        <v>81</v>
      </c>
      <c r="H781" s="60" t="s">
        <v>82</v>
      </c>
      <c r="I781" s="61">
        <v>35581038750</v>
      </c>
      <c r="J781" s="62">
        <f t="shared" ref="J781" si="1201">IFERROR(I781/I784,"-")</f>
        <v>3.2277217499485436E-2</v>
      </c>
      <c r="K781" s="63">
        <f>IFERROR(I781/E774,"-")</f>
        <v>28404.250414715494</v>
      </c>
    </row>
    <row r="782" spans="2:11" ht="13.5" customHeight="1">
      <c r="B782" s="187"/>
      <c r="C782" s="178"/>
      <c r="D782" s="188"/>
      <c r="E782" s="183"/>
      <c r="F782" s="59">
        <v>9</v>
      </c>
      <c r="G782" s="92" t="s">
        <v>87</v>
      </c>
      <c r="H782" s="60" t="s">
        <v>88</v>
      </c>
      <c r="I782" s="61">
        <v>34088476573</v>
      </c>
      <c r="J782" s="62">
        <f t="shared" ref="J782" si="1202">IFERROR(I782/I784,"-")</f>
        <v>3.0923244830024389E-2</v>
      </c>
      <c r="K782" s="63">
        <f>IFERROR(I782/E774,"-")</f>
        <v>27212.741922427846</v>
      </c>
    </row>
    <row r="783" spans="2:11" ht="13.5" customHeight="1">
      <c r="B783" s="187"/>
      <c r="C783" s="178"/>
      <c r="D783" s="188"/>
      <c r="E783" s="183"/>
      <c r="F783" s="64">
        <v>10</v>
      </c>
      <c r="G783" s="93" t="s">
        <v>85</v>
      </c>
      <c r="H783" s="65" t="s">
        <v>86</v>
      </c>
      <c r="I783" s="66">
        <v>32571011664</v>
      </c>
      <c r="J783" s="67">
        <f t="shared" ref="J783" si="1203">IFERROR(I783/I784,"-")</f>
        <v>2.9546681732477667E-2</v>
      </c>
      <c r="K783" s="68">
        <f>IFERROR(I783/E774,"-")</f>
        <v>26001.353644147763</v>
      </c>
    </row>
    <row r="784" spans="2:11" ht="13.5" customHeight="1">
      <c r="B784" s="187"/>
      <c r="C784" s="178"/>
      <c r="D784" s="188"/>
      <c r="E784" s="183"/>
      <c r="F784" s="69" t="s">
        <v>152</v>
      </c>
      <c r="G784" s="94"/>
      <c r="H784" s="70"/>
      <c r="I784" s="71">
        <v>1102357684660</v>
      </c>
      <c r="J784" s="72" t="s">
        <v>92</v>
      </c>
      <c r="K784" s="34">
        <f>IFERROR(I784/E774,"-")</f>
        <v>880009.26396980521</v>
      </c>
    </row>
    <row r="785" spans="2:11" ht="13.5" customHeight="1">
      <c r="B785" s="187"/>
      <c r="C785" s="178"/>
      <c r="D785" s="179" t="s">
        <v>55</v>
      </c>
      <c r="E785" s="172">
        <v>1264913</v>
      </c>
      <c r="F785" s="54">
        <v>1</v>
      </c>
      <c r="G785" s="90" t="s">
        <v>69</v>
      </c>
      <c r="H785" s="55" t="s">
        <v>70</v>
      </c>
      <c r="I785" s="56">
        <v>74233592771</v>
      </c>
      <c r="J785" s="57">
        <f t="shared" ref="J785" si="1204">IFERROR(I785/I795,"-")</f>
        <v>6.8586033866703741E-2</v>
      </c>
      <c r="K785" s="58">
        <f>IFERROR(I785/E785,"-")</f>
        <v>58686.718194057612</v>
      </c>
    </row>
    <row r="786" spans="2:11" ht="13.5" customHeight="1">
      <c r="B786" s="187"/>
      <c r="C786" s="178"/>
      <c r="D786" s="180"/>
      <c r="E786" s="173"/>
      <c r="F786" s="59">
        <v>2</v>
      </c>
      <c r="G786" s="91" t="s">
        <v>71</v>
      </c>
      <c r="H786" s="60" t="s">
        <v>72</v>
      </c>
      <c r="I786" s="61">
        <v>54333631228</v>
      </c>
      <c r="J786" s="62">
        <f t="shared" ref="J786" si="1205">IFERROR(I786/I795,"-")</f>
        <v>5.0200025788869014E-2</v>
      </c>
      <c r="K786" s="63">
        <f t="shared" ref="K786" si="1206">IFERROR(I786/E785,"-")</f>
        <v>42954.44131572685</v>
      </c>
    </row>
    <row r="787" spans="2:11" ht="13.5" customHeight="1">
      <c r="B787" s="187"/>
      <c r="C787" s="178"/>
      <c r="D787" s="180"/>
      <c r="E787" s="173"/>
      <c r="F787" s="59">
        <v>3</v>
      </c>
      <c r="G787" s="91" t="s">
        <v>75</v>
      </c>
      <c r="H787" s="60" t="s">
        <v>76</v>
      </c>
      <c r="I787" s="61">
        <v>53382756220</v>
      </c>
      <c r="J787" s="62">
        <f t="shared" ref="J787" si="1207">IFERROR(I787/I795,"-")</f>
        <v>4.9321491649980238E-2</v>
      </c>
      <c r="K787" s="63">
        <f t="shared" ref="K787" si="1208">IFERROR(I787/E785,"-")</f>
        <v>42202.709767391119</v>
      </c>
    </row>
    <row r="788" spans="2:11" ht="13.5" customHeight="1">
      <c r="B788" s="187"/>
      <c r="C788" s="178"/>
      <c r="D788" s="180"/>
      <c r="E788" s="173"/>
      <c r="F788" s="59">
        <v>4</v>
      </c>
      <c r="G788" s="92" t="s">
        <v>73</v>
      </c>
      <c r="H788" s="60" t="s">
        <v>74</v>
      </c>
      <c r="I788" s="61">
        <v>49860588894</v>
      </c>
      <c r="J788" s="62">
        <f t="shared" ref="J788" si="1209">IFERROR(I788/I795,"-")</f>
        <v>4.6067284511569911E-2</v>
      </c>
      <c r="K788" s="63">
        <f t="shared" ref="K788" si="1210">IFERROR(I788/E785,"-")</f>
        <v>39418.196266462597</v>
      </c>
    </row>
    <row r="789" spans="2:11" ht="13.5" customHeight="1">
      <c r="B789" s="187"/>
      <c r="C789" s="178"/>
      <c r="D789" s="180"/>
      <c r="E789" s="173"/>
      <c r="F789" s="59">
        <v>5</v>
      </c>
      <c r="G789" s="91" t="s">
        <v>77</v>
      </c>
      <c r="H789" s="60" t="s">
        <v>78</v>
      </c>
      <c r="I789" s="61">
        <v>49541265749</v>
      </c>
      <c r="J789" s="62">
        <f t="shared" ref="J789" si="1211">IFERROR(I789/I795,"-")</f>
        <v>4.5772254900044114E-2</v>
      </c>
      <c r="K789" s="63">
        <f t="shared" ref="K789" si="1212">IFERROR(I789/E785,"-")</f>
        <v>39165.749540877514</v>
      </c>
    </row>
    <row r="790" spans="2:11" ht="13.5" customHeight="1">
      <c r="B790" s="187"/>
      <c r="C790" s="178"/>
      <c r="D790" s="180"/>
      <c r="E790" s="173"/>
      <c r="F790" s="59">
        <v>6</v>
      </c>
      <c r="G790" s="92" t="s">
        <v>79</v>
      </c>
      <c r="H790" s="60" t="s">
        <v>80</v>
      </c>
      <c r="I790" s="61">
        <v>39298956656</v>
      </c>
      <c r="J790" s="62">
        <f t="shared" ref="J790" si="1213">IFERROR(I790/I795,"-")</f>
        <v>3.6309162355233654E-2</v>
      </c>
      <c r="K790" s="63">
        <f t="shared" ref="K790" si="1214">IFERROR(I790/E785,"-")</f>
        <v>31068.505625288064</v>
      </c>
    </row>
    <row r="791" spans="2:11" ht="13.5" customHeight="1">
      <c r="B791" s="187"/>
      <c r="C791" s="178"/>
      <c r="D791" s="180"/>
      <c r="E791" s="173"/>
      <c r="F791" s="59">
        <v>7</v>
      </c>
      <c r="G791" s="92" t="s">
        <v>81</v>
      </c>
      <c r="H791" s="60" t="s">
        <v>82</v>
      </c>
      <c r="I791" s="61">
        <v>35836878791</v>
      </c>
      <c r="J791" s="62">
        <f t="shared" ref="J791" si="1215">IFERROR(I791/I795,"-")</f>
        <v>3.3110473179154637E-2</v>
      </c>
      <c r="K791" s="63">
        <f t="shared" ref="K791" si="1216">IFERROR(I791/E785,"-")</f>
        <v>28331.496941686899</v>
      </c>
    </row>
    <row r="792" spans="2:11" ht="13.5" customHeight="1">
      <c r="B792" s="187"/>
      <c r="C792" s="178"/>
      <c r="D792" s="180"/>
      <c r="E792" s="173"/>
      <c r="F792" s="59">
        <v>8</v>
      </c>
      <c r="G792" s="91" t="s">
        <v>83</v>
      </c>
      <c r="H792" s="60" t="s">
        <v>84</v>
      </c>
      <c r="I792" s="61">
        <v>35820768798</v>
      </c>
      <c r="J792" s="62">
        <f t="shared" ref="J792" si="1217">IFERROR(I792/I795,"-")</f>
        <v>3.3095588805594829E-2</v>
      </c>
      <c r="K792" s="63">
        <f t="shared" ref="K792" si="1218">IFERROR(I792/E785,"-")</f>
        <v>28318.760893436938</v>
      </c>
    </row>
    <row r="793" spans="2:11" ht="13.5" customHeight="1">
      <c r="B793" s="187"/>
      <c r="C793" s="178"/>
      <c r="D793" s="180"/>
      <c r="E793" s="173"/>
      <c r="F793" s="59">
        <v>9</v>
      </c>
      <c r="G793" s="91" t="s">
        <v>85</v>
      </c>
      <c r="H793" s="60" t="s">
        <v>86</v>
      </c>
      <c r="I793" s="61">
        <v>33242612906</v>
      </c>
      <c r="J793" s="62">
        <f t="shared" ref="J793" si="1219">IFERROR(I793/I795,"-")</f>
        <v>3.0713574400501504E-2</v>
      </c>
      <c r="K793" s="63">
        <f t="shared" ref="K793" si="1220">IFERROR(I793/E785,"-")</f>
        <v>26280.552817466498</v>
      </c>
    </row>
    <row r="794" spans="2:11" ht="13.5" customHeight="1">
      <c r="B794" s="187"/>
      <c r="C794" s="178"/>
      <c r="D794" s="180"/>
      <c r="E794" s="173"/>
      <c r="F794" s="64">
        <v>10</v>
      </c>
      <c r="G794" s="93" t="s">
        <v>87</v>
      </c>
      <c r="H794" s="65" t="s">
        <v>88</v>
      </c>
      <c r="I794" s="66">
        <v>32084356482</v>
      </c>
      <c r="J794" s="67">
        <f t="shared" ref="J794" si="1221">IFERROR(I794/I795,"-")</f>
        <v>2.9643436052653342E-2</v>
      </c>
      <c r="K794" s="68">
        <f t="shared" ref="K794" si="1222">IFERROR(I794/E785,"-")</f>
        <v>25364.87211531544</v>
      </c>
    </row>
    <row r="795" spans="2:11" ht="13.5" customHeight="1">
      <c r="B795" s="187"/>
      <c r="C795" s="178"/>
      <c r="D795" s="181"/>
      <c r="E795" s="174"/>
      <c r="F795" s="69" t="s">
        <v>152</v>
      </c>
      <c r="G795" s="94"/>
      <c r="H795" s="70"/>
      <c r="I795" s="71">
        <v>1082342695530</v>
      </c>
      <c r="J795" s="72" t="s">
        <v>92</v>
      </c>
      <c r="K795" s="34">
        <f t="shared" ref="K795" si="1223">IFERROR(I795/E785,"-")</f>
        <v>855665.72209314001</v>
      </c>
    </row>
    <row r="796" spans="2:11" ht="13.5" customHeight="1">
      <c r="B796" s="187"/>
      <c r="C796" s="178"/>
      <c r="D796" s="179" t="s">
        <v>56</v>
      </c>
      <c r="E796" s="172">
        <v>1303145</v>
      </c>
      <c r="F796" s="54">
        <v>1</v>
      </c>
      <c r="G796" s="90" t="s">
        <v>69</v>
      </c>
      <c r="H796" s="55" t="s">
        <v>70</v>
      </c>
      <c r="I796" s="56">
        <v>80012699899</v>
      </c>
      <c r="J796" s="57">
        <f t="shared" ref="J796" si="1224">IFERROR(I796/I806,"-")</f>
        <v>7.2559604047449072E-2</v>
      </c>
      <c r="K796" s="58">
        <f>IFERROR(I796/E796,"-")</f>
        <v>61399.690670646778</v>
      </c>
    </row>
    <row r="797" spans="2:11" ht="13.5" customHeight="1">
      <c r="B797" s="187"/>
      <c r="C797" s="178"/>
      <c r="D797" s="180"/>
      <c r="E797" s="173"/>
      <c r="F797" s="59">
        <v>2</v>
      </c>
      <c r="G797" s="91" t="s">
        <v>71</v>
      </c>
      <c r="H797" s="60" t="s">
        <v>72</v>
      </c>
      <c r="I797" s="61">
        <v>53855298985</v>
      </c>
      <c r="J797" s="62">
        <f t="shared" ref="J797" si="1225">IFERROR(I797/I806,"-")</f>
        <v>4.8838736539840534E-2</v>
      </c>
      <c r="K797" s="63">
        <f t="shared" ref="K797" si="1226">IFERROR(I797/E796,"-")</f>
        <v>41327.173096623934</v>
      </c>
    </row>
    <row r="798" spans="2:11" ht="13.5" customHeight="1">
      <c r="B798" s="187"/>
      <c r="C798" s="178"/>
      <c r="D798" s="180"/>
      <c r="E798" s="173"/>
      <c r="F798" s="59">
        <v>3</v>
      </c>
      <c r="G798" s="91" t="s">
        <v>75</v>
      </c>
      <c r="H798" s="60" t="s">
        <v>76</v>
      </c>
      <c r="I798" s="61">
        <v>53372008333</v>
      </c>
      <c r="J798" s="62">
        <f t="shared" ref="J798" si="1227">IFERROR(I798/I806,"-")</f>
        <v>4.8400463885709136E-2</v>
      </c>
      <c r="K798" s="63">
        <f t="shared" ref="K798" si="1228">IFERROR(I798/E796,"-")</f>
        <v>40956.308264237668</v>
      </c>
    </row>
    <row r="799" spans="2:11" ht="13.5" customHeight="1">
      <c r="B799" s="187"/>
      <c r="C799" s="178"/>
      <c r="D799" s="180"/>
      <c r="E799" s="173"/>
      <c r="F799" s="59">
        <v>4</v>
      </c>
      <c r="G799" s="91" t="s">
        <v>73</v>
      </c>
      <c r="H799" s="60" t="s">
        <v>74</v>
      </c>
      <c r="I799" s="61">
        <v>51146326775</v>
      </c>
      <c r="J799" s="62">
        <f t="shared" ref="J799" si="1229">IFERROR(I799/I806,"-")</f>
        <v>4.6382102140785593E-2</v>
      </c>
      <c r="K799" s="63">
        <f t="shared" ref="K799" si="1230">IFERROR(I799/E796,"-")</f>
        <v>39248.37740619808</v>
      </c>
    </row>
    <row r="800" spans="2:11" ht="13.5" customHeight="1">
      <c r="B800" s="187"/>
      <c r="C800" s="178"/>
      <c r="D800" s="180"/>
      <c r="E800" s="173"/>
      <c r="F800" s="59">
        <v>5</v>
      </c>
      <c r="G800" s="91" t="s">
        <v>77</v>
      </c>
      <c r="H800" s="60" t="s">
        <v>78</v>
      </c>
      <c r="I800" s="61">
        <v>50552511162</v>
      </c>
      <c r="J800" s="62">
        <f t="shared" ref="J800" si="1231">IFERROR(I800/I806,"-")</f>
        <v>4.5843599805395562E-2</v>
      </c>
      <c r="K800" s="63">
        <f t="shared" ref="K800" si="1232">IFERROR(I800/E796,"-")</f>
        <v>38792.698557719974</v>
      </c>
    </row>
    <row r="801" spans="2:11" ht="13.5" customHeight="1">
      <c r="B801" s="187"/>
      <c r="C801" s="178"/>
      <c r="D801" s="180"/>
      <c r="E801" s="173"/>
      <c r="F801" s="59">
        <v>6</v>
      </c>
      <c r="G801" s="92" t="s">
        <v>79</v>
      </c>
      <c r="H801" s="60" t="s">
        <v>80</v>
      </c>
      <c r="I801" s="61">
        <v>38747159048</v>
      </c>
      <c r="J801" s="62">
        <f t="shared" ref="J801" si="1233">IFERROR(I801/I806,"-")</f>
        <v>3.5137903383279684E-2</v>
      </c>
      <c r="K801" s="63">
        <f t="shared" ref="K801" si="1234">IFERROR(I801/E796,"-")</f>
        <v>29733.574581493234</v>
      </c>
    </row>
    <row r="802" spans="2:11" ht="13.5" customHeight="1">
      <c r="B802" s="187"/>
      <c r="C802" s="178"/>
      <c r="D802" s="180"/>
      <c r="E802" s="173"/>
      <c r="F802" s="59">
        <v>7</v>
      </c>
      <c r="G802" s="92" t="s">
        <v>81</v>
      </c>
      <c r="H802" s="60" t="s">
        <v>82</v>
      </c>
      <c r="I802" s="61">
        <v>36478731261</v>
      </c>
      <c r="J802" s="62">
        <f t="shared" ref="J802" si="1235">IFERROR(I802/I806,"-")</f>
        <v>3.3080777174031385E-2</v>
      </c>
      <c r="K802" s="63">
        <f t="shared" ref="K802" si="1236">IFERROR(I802/E796,"-")</f>
        <v>27992.841365312379</v>
      </c>
    </row>
    <row r="803" spans="2:11" ht="13.5" customHeight="1">
      <c r="B803" s="187"/>
      <c r="C803" s="178"/>
      <c r="D803" s="180"/>
      <c r="E803" s="173"/>
      <c r="F803" s="59">
        <v>8</v>
      </c>
      <c r="G803" s="92" t="s">
        <v>83</v>
      </c>
      <c r="H803" s="60" t="s">
        <v>84</v>
      </c>
      <c r="I803" s="61">
        <v>35561805064</v>
      </c>
      <c r="J803" s="62">
        <f t="shared" ref="J803" si="1237">IFERROR(I803/I806,"-")</f>
        <v>3.2249261653632295E-2</v>
      </c>
      <c r="K803" s="63">
        <f t="shared" ref="K803" si="1238">IFERROR(I803/E796,"-")</f>
        <v>27289.215754194658</v>
      </c>
    </row>
    <row r="804" spans="2:11" ht="13.5" customHeight="1">
      <c r="B804" s="187"/>
      <c r="C804" s="178"/>
      <c r="D804" s="180"/>
      <c r="E804" s="173"/>
      <c r="F804" s="59">
        <v>9</v>
      </c>
      <c r="G804" s="92" t="s">
        <v>85</v>
      </c>
      <c r="H804" s="60" t="s">
        <v>86</v>
      </c>
      <c r="I804" s="61">
        <v>35314494811</v>
      </c>
      <c r="J804" s="62">
        <f t="shared" ref="J804" si="1239">IFERROR(I804/I806,"-")</f>
        <v>3.2024988081346822E-2</v>
      </c>
      <c r="K804" s="63">
        <f t="shared" ref="K804" si="1240">IFERROR(I804/E796,"-")</f>
        <v>27099.436218532857</v>
      </c>
    </row>
    <row r="805" spans="2:11" ht="13.5" customHeight="1">
      <c r="B805" s="187"/>
      <c r="C805" s="178"/>
      <c r="D805" s="180"/>
      <c r="E805" s="173"/>
      <c r="F805" s="64">
        <v>10</v>
      </c>
      <c r="G805" s="93" t="s">
        <v>90</v>
      </c>
      <c r="H805" s="65" t="s">
        <v>91</v>
      </c>
      <c r="I805" s="66">
        <v>32218106869</v>
      </c>
      <c r="J805" s="67">
        <f t="shared" ref="J805" si="1241">IFERROR(I805/I806,"-")</f>
        <v>2.921702530378251E-2</v>
      </c>
      <c r="K805" s="68">
        <f t="shared" ref="K805" si="1242">IFERROR(I805/E796,"-")</f>
        <v>24723.347646654824</v>
      </c>
    </row>
    <row r="806" spans="2:11" ht="13.5" customHeight="1">
      <c r="B806" s="187"/>
      <c r="C806" s="178"/>
      <c r="D806" s="181"/>
      <c r="E806" s="174"/>
      <c r="F806" s="69" t="s">
        <v>152</v>
      </c>
      <c r="G806" s="94"/>
      <c r="H806" s="70"/>
      <c r="I806" s="71">
        <v>1102716876000</v>
      </c>
      <c r="J806" s="72" t="s">
        <v>92</v>
      </c>
      <c r="K806" s="34">
        <f>IFERROR(I806/E796,"-")</f>
        <v>846196.60590341059</v>
      </c>
    </row>
    <row r="807" spans="2:11" ht="13.5" customHeight="1">
      <c r="B807" s="187"/>
      <c r="C807" s="178"/>
      <c r="D807" s="179" t="s">
        <v>153</v>
      </c>
      <c r="E807" s="172">
        <v>1366377</v>
      </c>
      <c r="F807" s="54">
        <v>1</v>
      </c>
      <c r="G807" s="91" t="s">
        <v>69</v>
      </c>
      <c r="H807" s="55" t="s">
        <v>70</v>
      </c>
      <c r="I807" s="56">
        <v>83988030744</v>
      </c>
      <c r="J807" s="57">
        <f t="shared" ref="J807" si="1243">IFERROR(I807/I817,"-")</f>
        <v>7.2000345579929098E-2</v>
      </c>
      <c r="K807" s="58">
        <f>IFERROR(I807/E807,"-")</f>
        <v>61467.684792703621</v>
      </c>
    </row>
    <row r="808" spans="2:11" ht="13.5" customHeight="1">
      <c r="B808" s="187"/>
      <c r="C808" s="178"/>
      <c r="D808" s="180"/>
      <c r="E808" s="173"/>
      <c r="F808" s="59">
        <v>2</v>
      </c>
      <c r="G808" s="91" t="s">
        <v>77</v>
      </c>
      <c r="H808" s="60" t="s">
        <v>78</v>
      </c>
      <c r="I808" s="61">
        <v>55143139154</v>
      </c>
      <c r="J808" s="62">
        <f t="shared" ref="J808" si="1244">IFERROR(I808/I817,"-")</f>
        <v>4.7272510621803737E-2</v>
      </c>
      <c r="K808" s="63">
        <f t="shared" ref="K808" si="1245">IFERROR(I808/E807,"-")</f>
        <v>40357.19216146056</v>
      </c>
    </row>
    <row r="809" spans="2:11" ht="13.5" customHeight="1">
      <c r="B809" s="187"/>
      <c r="C809" s="178"/>
      <c r="D809" s="180"/>
      <c r="E809" s="173"/>
      <c r="F809" s="59">
        <v>3</v>
      </c>
      <c r="G809" s="91" t="s">
        <v>75</v>
      </c>
      <c r="H809" s="60" t="s">
        <v>76</v>
      </c>
      <c r="I809" s="61">
        <v>53923907996</v>
      </c>
      <c r="J809" s="62">
        <f t="shared" ref="J809" si="1246">IFERROR(I809/I817,"-")</f>
        <v>4.6227301394486685E-2</v>
      </c>
      <c r="K809" s="63">
        <f t="shared" ref="K809" si="1247">IFERROR(I809/E807,"-")</f>
        <v>39464.882675864712</v>
      </c>
    </row>
    <row r="810" spans="2:11" ht="13.5" customHeight="1">
      <c r="B810" s="187"/>
      <c r="C810" s="178"/>
      <c r="D810" s="180"/>
      <c r="E810" s="173"/>
      <c r="F810" s="59">
        <v>4</v>
      </c>
      <c r="G810" s="91" t="s">
        <v>71</v>
      </c>
      <c r="H810" s="60" t="s">
        <v>72</v>
      </c>
      <c r="I810" s="61">
        <v>53807512267</v>
      </c>
      <c r="J810" s="62">
        <f t="shared" ref="J810" si="1248">IFERROR(I810/I817,"-")</f>
        <v>4.6127518929797495E-2</v>
      </c>
      <c r="K810" s="63">
        <f t="shared" ref="K810" si="1249">IFERROR(I810/E807,"-")</f>
        <v>39379.697014074445</v>
      </c>
    </row>
    <row r="811" spans="2:11" ht="13.5" customHeight="1">
      <c r="B811" s="187"/>
      <c r="C811" s="178"/>
      <c r="D811" s="180"/>
      <c r="E811" s="173"/>
      <c r="F811" s="59">
        <v>5</v>
      </c>
      <c r="G811" s="91" t="s">
        <v>73</v>
      </c>
      <c r="H811" s="60" t="s">
        <v>74</v>
      </c>
      <c r="I811" s="61">
        <v>53602138918</v>
      </c>
      <c r="J811" s="62">
        <f t="shared" ref="J811" si="1250">IFERROR(I811/I817,"-")</f>
        <v>4.5951458698715537E-2</v>
      </c>
      <c r="K811" s="63">
        <f t="shared" ref="K811" si="1251">IFERROR(I811/E807,"-")</f>
        <v>39229.391974542894</v>
      </c>
    </row>
    <row r="812" spans="2:11" ht="13.5" customHeight="1">
      <c r="B812" s="187"/>
      <c r="C812" s="178"/>
      <c r="D812" s="180"/>
      <c r="E812" s="173"/>
      <c r="F812" s="59">
        <v>6</v>
      </c>
      <c r="G812" s="91" t="s">
        <v>155</v>
      </c>
      <c r="H812" s="60" t="s">
        <v>154</v>
      </c>
      <c r="I812" s="61">
        <v>41802998323</v>
      </c>
      <c r="J812" s="62">
        <f t="shared" ref="J812" si="1252">IFERROR(I812/I817,"-")</f>
        <v>3.5836419771613885E-2</v>
      </c>
      <c r="K812" s="63">
        <f t="shared" ref="K812" si="1253">IFERROR(I812/E807,"-")</f>
        <v>30594.044193513211</v>
      </c>
    </row>
    <row r="813" spans="2:11" ht="13.5" customHeight="1">
      <c r="B813" s="187"/>
      <c r="C813" s="178"/>
      <c r="D813" s="180"/>
      <c r="E813" s="173"/>
      <c r="F813" s="59">
        <v>7</v>
      </c>
      <c r="G813" s="91" t="s">
        <v>85</v>
      </c>
      <c r="H813" s="60" t="s">
        <v>86</v>
      </c>
      <c r="I813" s="61">
        <v>39983867879</v>
      </c>
      <c r="J813" s="62">
        <f t="shared" ref="J813" si="1254">IFERROR(I813/I817,"-")</f>
        <v>3.4276935408631283E-2</v>
      </c>
      <c r="K813" s="63">
        <f t="shared" ref="K813" si="1255">IFERROR(I813/E807,"-")</f>
        <v>29262.690954985337</v>
      </c>
    </row>
    <row r="814" spans="2:11" ht="13.5" customHeight="1">
      <c r="B814" s="187"/>
      <c r="C814" s="178"/>
      <c r="D814" s="180"/>
      <c r="E814" s="173"/>
      <c r="F814" s="59">
        <v>8</v>
      </c>
      <c r="G814" s="91" t="s">
        <v>79</v>
      </c>
      <c r="H814" s="60" t="s">
        <v>80</v>
      </c>
      <c r="I814" s="61">
        <v>39019687990</v>
      </c>
      <c r="J814" s="62">
        <f t="shared" ref="J814" si="1256">IFERROR(I814/I817,"-")</f>
        <v>3.3450373759378933E-2</v>
      </c>
      <c r="K814" s="63">
        <f t="shared" ref="K814" si="1257">IFERROR(I814/E807,"-")</f>
        <v>28557.043912478035</v>
      </c>
    </row>
    <row r="815" spans="2:11" ht="13.5" customHeight="1">
      <c r="B815" s="187"/>
      <c r="C815" s="178"/>
      <c r="D815" s="180"/>
      <c r="E815" s="173"/>
      <c r="F815" s="59">
        <v>9</v>
      </c>
      <c r="G815" s="91" t="s">
        <v>81</v>
      </c>
      <c r="H815" s="60" t="s">
        <v>82</v>
      </c>
      <c r="I815" s="61">
        <v>38362304339</v>
      </c>
      <c r="J815" s="62">
        <f t="shared" ref="J815" si="1258">IFERROR(I815/I817,"-")</f>
        <v>3.288681905246045E-2</v>
      </c>
      <c r="K815" s="63">
        <f t="shared" ref="K815" si="1259">IFERROR(I815/E807,"-")</f>
        <v>28075.929512133182</v>
      </c>
    </row>
    <row r="816" spans="2:11" ht="13.5" customHeight="1">
      <c r="B816" s="187"/>
      <c r="C816" s="178"/>
      <c r="D816" s="180"/>
      <c r="E816" s="173"/>
      <c r="F816" s="64">
        <v>10</v>
      </c>
      <c r="G816" s="91" t="s">
        <v>83</v>
      </c>
      <c r="H816" s="65" t="s">
        <v>84</v>
      </c>
      <c r="I816" s="66">
        <v>35275371570</v>
      </c>
      <c r="J816" s="67">
        <f t="shared" ref="J816" si="1260">IFERROR(I816/I817,"-")</f>
        <v>3.0240486900353344E-2</v>
      </c>
      <c r="K816" s="68">
        <f t="shared" ref="K816" si="1261">IFERROR(I816/E807,"-")</f>
        <v>25816.719375399323</v>
      </c>
    </row>
    <row r="817" spans="2:11" ht="13.5" customHeight="1">
      <c r="B817" s="187"/>
      <c r="C817" s="178"/>
      <c r="D817" s="181"/>
      <c r="E817" s="174"/>
      <c r="F817" s="69" t="s">
        <v>152</v>
      </c>
      <c r="G817" s="94"/>
      <c r="H817" s="70"/>
      <c r="I817" s="71">
        <v>1166494828150</v>
      </c>
      <c r="J817" s="72" t="s">
        <v>92</v>
      </c>
      <c r="K817" s="34">
        <f>IFERROR(I817/E807,"-")</f>
        <v>853713.74675510498</v>
      </c>
    </row>
    <row r="818" spans="2:11" ht="13.5" customHeight="1">
      <c r="B818" s="187"/>
      <c r="C818" s="178"/>
      <c r="D818" s="179" t="s">
        <v>156</v>
      </c>
      <c r="E818" s="172">
        <v>1427513</v>
      </c>
      <c r="F818" s="54">
        <v>1</v>
      </c>
      <c r="G818" s="91" t="s">
        <v>69</v>
      </c>
      <c r="H818" s="55" t="s">
        <v>70</v>
      </c>
      <c r="I818" s="56">
        <v>91812747965</v>
      </c>
      <c r="J818" s="57">
        <f t="shared" ref="J818" si="1262">IFERROR(I818/I828,"-")</f>
        <v>7.4564400954330992E-2</v>
      </c>
      <c r="K818" s="58">
        <f>IFERROR(I818/E818,"-")</f>
        <v>64316.575726455732</v>
      </c>
    </row>
    <row r="819" spans="2:11" ht="13.5" customHeight="1">
      <c r="B819" s="187"/>
      <c r="C819" s="178"/>
      <c r="D819" s="180"/>
      <c r="E819" s="173"/>
      <c r="F819" s="59">
        <v>2</v>
      </c>
      <c r="G819" s="91" t="s">
        <v>77</v>
      </c>
      <c r="H819" s="60" t="s">
        <v>78</v>
      </c>
      <c r="I819" s="61">
        <v>62888206725</v>
      </c>
      <c r="J819" s="62">
        <f t="shared" ref="J819" si="1263">IFERROR(I819/I828,"-")</f>
        <v>5.1073751363256613E-2</v>
      </c>
      <c r="K819" s="63">
        <f t="shared" ref="K819" si="1264">IFERROR(I819/E818,"-")</f>
        <v>44054.384601050915</v>
      </c>
    </row>
    <row r="820" spans="2:11" ht="13.5" customHeight="1">
      <c r="B820" s="187"/>
      <c r="C820" s="178"/>
      <c r="D820" s="180"/>
      <c r="E820" s="173"/>
      <c r="F820" s="59">
        <v>3</v>
      </c>
      <c r="G820" s="91" t="s">
        <v>75</v>
      </c>
      <c r="H820" s="60" t="s">
        <v>76</v>
      </c>
      <c r="I820" s="61">
        <v>58868991458</v>
      </c>
      <c r="J820" s="62">
        <f t="shared" ref="J820" si="1265">IFERROR(I820/I828,"-")</f>
        <v>4.7809603569699648E-2</v>
      </c>
      <c r="K820" s="63">
        <f t="shared" ref="K820" si="1266">IFERROR(I820/E818,"-")</f>
        <v>41238.84788299651</v>
      </c>
    </row>
    <row r="821" spans="2:11" ht="13.5" customHeight="1">
      <c r="B821" s="187"/>
      <c r="C821" s="178"/>
      <c r="D821" s="180"/>
      <c r="E821" s="173"/>
      <c r="F821" s="59">
        <v>4</v>
      </c>
      <c r="G821" s="91" t="s">
        <v>73</v>
      </c>
      <c r="H821" s="60" t="s">
        <v>74</v>
      </c>
      <c r="I821" s="61">
        <v>57049406802</v>
      </c>
      <c r="J821" s="62">
        <f t="shared" ref="J821" si="1267">IFERROR(I821/I828,"-")</f>
        <v>4.63318540973491E-2</v>
      </c>
      <c r="K821" s="63">
        <f t="shared" ref="K821" si="1268">IFERROR(I821/E818,"-")</f>
        <v>39964.194232907161</v>
      </c>
    </row>
    <row r="822" spans="2:11" ht="13.5" customHeight="1">
      <c r="B822" s="187"/>
      <c r="C822" s="178"/>
      <c r="D822" s="180"/>
      <c r="E822" s="173"/>
      <c r="F822" s="59">
        <v>5</v>
      </c>
      <c r="G822" s="91" t="s">
        <v>71</v>
      </c>
      <c r="H822" s="60" t="s">
        <v>72</v>
      </c>
      <c r="I822" s="61">
        <v>56408581288</v>
      </c>
      <c r="J822" s="62">
        <f t="shared" ref="J822" si="1269">IFERROR(I822/I828,"-")</f>
        <v>4.5811416885450415E-2</v>
      </c>
      <c r="K822" s="63">
        <f t="shared" ref="K822" si="1270">IFERROR(I822/E818,"-")</f>
        <v>39515.283775349155</v>
      </c>
    </row>
    <row r="823" spans="2:11" ht="13.5" customHeight="1">
      <c r="B823" s="187"/>
      <c r="C823" s="178"/>
      <c r="D823" s="180"/>
      <c r="E823" s="173"/>
      <c r="F823" s="59">
        <v>6</v>
      </c>
      <c r="G823" s="91" t="s">
        <v>85</v>
      </c>
      <c r="H823" s="60" t="s">
        <v>86</v>
      </c>
      <c r="I823" s="61">
        <v>43056966586</v>
      </c>
      <c r="J823" s="62">
        <f t="shared" ref="J823" si="1271">IFERROR(I823/I828,"-")</f>
        <v>3.4968095297829654E-2</v>
      </c>
      <c r="K823" s="63">
        <f t="shared" ref="K823" si="1272">IFERROR(I823/E818,"-")</f>
        <v>30162.223801814765</v>
      </c>
    </row>
    <row r="824" spans="2:11" ht="13.5" customHeight="1">
      <c r="B824" s="187"/>
      <c r="C824" s="178"/>
      <c r="D824" s="180"/>
      <c r="E824" s="173"/>
      <c r="F824" s="59">
        <v>7</v>
      </c>
      <c r="G824" s="91" t="s">
        <v>81</v>
      </c>
      <c r="H824" s="60" t="s">
        <v>82</v>
      </c>
      <c r="I824" s="61">
        <v>40053031099</v>
      </c>
      <c r="J824" s="62">
        <f t="shared" ref="J824" si="1273">IFERROR(I824/I828,"-")</f>
        <v>3.2528492355338515E-2</v>
      </c>
      <c r="K824" s="63">
        <f t="shared" ref="K824" si="1274">IFERROR(I824/E818,"-")</f>
        <v>28057.909874726185</v>
      </c>
    </row>
    <row r="825" spans="2:11" ht="13.5" customHeight="1">
      <c r="B825" s="187"/>
      <c r="C825" s="178"/>
      <c r="D825" s="180"/>
      <c r="E825" s="173"/>
      <c r="F825" s="59">
        <v>8</v>
      </c>
      <c r="G825" s="91" t="s">
        <v>90</v>
      </c>
      <c r="H825" s="60" t="s">
        <v>91</v>
      </c>
      <c r="I825" s="61">
        <v>39726956049</v>
      </c>
      <c r="J825" s="62">
        <f t="shared" ref="J825" si="1275">IFERROR(I825/I828,"-")</f>
        <v>3.2263675199678689E-2</v>
      </c>
      <c r="K825" s="63">
        <f t="shared" ref="K825" si="1276">IFERROR(I825/E818,"-")</f>
        <v>27829.488102034797</v>
      </c>
    </row>
    <row r="826" spans="2:11" ht="13.5" customHeight="1">
      <c r="B826" s="187"/>
      <c r="C826" s="178"/>
      <c r="D826" s="180"/>
      <c r="E826" s="173"/>
      <c r="F826" s="59">
        <v>9</v>
      </c>
      <c r="G826" s="91" t="s">
        <v>83</v>
      </c>
      <c r="H826" s="60" t="s">
        <v>84</v>
      </c>
      <c r="I826" s="61">
        <v>36677443481</v>
      </c>
      <c r="J826" s="62">
        <f t="shared" ref="J826" si="1277">IFERROR(I826/I828,"-")</f>
        <v>2.9787057487263579E-2</v>
      </c>
      <c r="K826" s="63">
        <f t="shared" ref="K826" si="1278">IFERROR(I826/E818,"-")</f>
        <v>25693.246563078585</v>
      </c>
    </row>
    <row r="827" spans="2:11" ht="13.5" customHeight="1">
      <c r="B827" s="187"/>
      <c r="C827" s="178"/>
      <c r="D827" s="180"/>
      <c r="E827" s="173"/>
      <c r="F827" s="64">
        <v>10</v>
      </c>
      <c r="G827" s="91" t="s">
        <v>87</v>
      </c>
      <c r="H827" s="65" t="s">
        <v>88</v>
      </c>
      <c r="I827" s="66">
        <v>35154290492</v>
      </c>
      <c r="J827" s="67">
        <f t="shared" ref="J827" si="1279">IFERROR(I827/I828,"-")</f>
        <v>2.8550050723999302E-2</v>
      </c>
      <c r="K827" s="68">
        <f t="shared" ref="K827" si="1280">IFERROR(I827/E818,"-")</f>
        <v>24626.248932233892</v>
      </c>
    </row>
    <row r="828" spans="2:11" ht="13.5" customHeight="1">
      <c r="B828" s="187"/>
      <c r="C828" s="178"/>
      <c r="D828" s="181"/>
      <c r="E828" s="174"/>
      <c r="F828" s="69" t="s">
        <v>158</v>
      </c>
      <c r="G828" s="94"/>
      <c r="H828" s="70"/>
      <c r="I828" s="71">
        <v>1231321472310</v>
      </c>
      <c r="J828" s="72" t="s">
        <v>92</v>
      </c>
      <c r="K828" s="34">
        <f>IFERROR(I828/E818,"-")</f>
        <v>862564.10436192178</v>
      </c>
    </row>
    <row r="829" spans="2:11">
      <c r="B829" s="82" t="s">
        <v>157</v>
      </c>
      <c r="C829" s="83"/>
    </row>
    <row r="830" spans="2:11">
      <c r="B830" s="9" t="s">
        <v>129</v>
      </c>
      <c r="C830" s="84"/>
    </row>
    <row r="831" spans="2:11">
      <c r="B831" s="85" t="s">
        <v>130</v>
      </c>
      <c r="C831" s="3"/>
    </row>
    <row r="832" spans="2:11">
      <c r="B832" s="86" t="s">
        <v>131</v>
      </c>
      <c r="C832" s="3"/>
    </row>
    <row r="833" spans="2:3">
      <c r="B833" s="87" t="s">
        <v>132</v>
      </c>
      <c r="C833" s="3"/>
    </row>
  </sheetData>
  <mergeCells count="181">
    <mergeCell ref="C719:C773"/>
    <mergeCell ref="B719:B773"/>
    <mergeCell ref="D763:D773"/>
    <mergeCell ref="E763:E773"/>
    <mergeCell ref="C774:C828"/>
    <mergeCell ref="B774:B828"/>
    <mergeCell ref="D818:D828"/>
    <mergeCell ref="E818:E828"/>
    <mergeCell ref="C499:C553"/>
    <mergeCell ref="B499:B553"/>
    <mergeCell ref="D543:D553"/>
    <mergeCell ref="E543:E553"/>
    <mergeCell ref="C554:C608"/>
    <mergeCell ref="B554:B608"/>
    <mergeCell ref="D598:D608"/>
    <mergeCell ref="E598:E608"/>
    <mergeCell ref="C609:C663"/>
    <mergeCell ref="B609:B663"/>
    <mergeCell ref="D653:D663"/>
    <mergeCell ref="E653:E663"/>
    <mergeCell ref="D807:D817"/>
    <mergeCell ref="E796:E806"/>
    <mergeCell ref="D774:D784"/>
    <mergeCell ref="D785:D795"/>
    <mergeCell ref="C389:C443"/>
    <mergeCell ref="B389:B443"/>
    <mergeCell ref="D433:D443"/>
    <mergeCell ref="E433:E443"/>
    <mergeCell ref="C444:C498"/>
    <mergeCell ref="B444:B498"/>
    <mergeCell ref="D488:D498"/>
    <mergeCell ref="E488:E498"/>
    <mergeCell ref="D367:D377"/>
    <mergeCell ref="E367:E377"/>
    <mergeCell ref="D422:D432"/>
    <mergeCell ref="E422:E432"/>
    <mergeCell ref="C169:C223"/>
    <mergeCell ref="B169:B223"/>
    <mergeCell ref="D213:D223"/>
    <mergeCell ref="E213:E223"/>
    <mergeCell ref="C224:C278"/>
    <mergeCell ref="B224:B278"/>
    <mergeCell ref="D268:D278"/>
    <mergeCell ref="E268:E278"/>
    <mergeCell ref="C279:C333"/>
    <mergeCell ref="B279:B333"/>
    <mergeCell ref="D323:D333"/>
    <mergeCell ref="E323:E333"/>
    <mergeCell ref="E301:E311"/>
    <mergeCell ref="E246:E256"/>
    <mergeCell ref="E279:E289"/>
    <mergeCell ref="D224:D234"/>
    <mergeCell ref="D235:D245"/>
    <mergeCell ref="E224:E234"/>
    <mergeCell ref="E235:E245"/>
    <mergeCell ref="D257:D267"/>
    <mergeCell ref="E257:E267"/>
    <mergeCell ref="D312:D322"/>
    <mergeCell ref="E312:E322"/>
    <mergeCell ref="C59:C113"/>
    <mergeCell ref="B59:B113"/>
    <mergeCell ref="D103:D113"/>
    <mergeCell ref="E103:E113"/>
    <mergeCell ref="C114:C168"/>
    <mergeCell ref="B114:B168"/>
    <mergeCell ref="D158:D168"/>
    <mergeCell ref="E158:E168"/>
    <mergeCell ref="C4:C58"/>
    <mergeCell ref="B4:B58"/>
    <mergeCell ref="E785:E795"/>
    <mergeCell ref="D4:D14"/>
    <mergeCell ref="D15:D25"/>
    <mergeCell ref="D26:D36"/>
    <mergeCell ref="D59:D69"/>
    <mergeCell ref="D246:D256"/>
    <mergeCell ref="D279:D289"/>
    <mergeCell ref="D290:D300"/>
    <mergeCell ref="D301:D311"/>
    <mergeCell ref="D136:D146"/>
    <mergeCell ref="E521:E531"/>
    <mergeCell ref="E466:E476"/>
    <mergeCell ref="E499:E509"/>
    <mergeCell ref="D444:D454"/>
    <mergeCell ref="D455:D465"/>
    <mergeCell ref="E444:E454"/>
    <mergeCell ref="E455:E465"/>
    <mergeCell ref="D466:D476"/>
    <mergeCell ref="D499:D509"/>
    <mergeCell ref="D510:D520"/>
    <mergeCell ref="D521:D531"/>
    <mergeCell ref="D477:D487"/>
    <mergeCell ref="E477:E487"/>
    <mergeCell ref="D48:D58"/>
    <mergeCell ref="D796:D806"/>
    <mergeCell ref="D686:D696"/>
    <mergeCell ref="D719:D729"/>
    <mergeCell ref="D730:D740"/>
    <mergeCell ref="D741:D751"/>
    <mergeCell ref="D576:D586"/>
    <mergeCell ref="D609:D619"/>
    <mergeCell ref="D697:D707"/>
    <mergeCell ref="E697:E707"/>
    <mergeCell ref="D752:D762"/>
    <mergeCell ref="E752:E762"/>
    <mergeCell ref="E620:E630"/>
    <mergeCell ref="E631:E641"/>
    <mergeCell ref="D620:D630"/>
    <mergeCell ref="D631:D641"/>
    <mergeCell ref="E730:E740"/>
    <mergeCell ref="E741:E751"/>
    <mergeCell ref="E686:E696"/>
    <mergeCell ref="E719:E729"/>
    <mergeCell ref="D664:D674"/>
    <mergeCell ref="D675:D685"/>
    <mergeCell ref="E664:E674"/>
    <mergeCell ref="E675:E685"/>
    <mergeCell ref="E774:E784"/>
    <mergeCell ref="E334:E344"/>
    <mergeCell ref="E345:E355"/>
    <mergeCell ref="D356:D366"/>
    <mergeCell ref="D389:D399"/>
    <mergeCell ref="D400:D410"/>
    <mergeCell ref="D411:D421"/>
    <mergeCell ref="C664:C718"/>
    <mergeCell ref="B664:B718"/>
    <mergeCell ref="D708:D718"/>
    <mergeCell ref="E708:E718"/>
    <mergeCell ref="E576:E586"/>
    <mergeCell ref="E609:E619"/>
    <mergeCell ref="D554:D564"/>
    <mergeCell ref="D565:D575"/>
    <mergeCell ref="E554:E564"/>
    <mergeCell ref="E565:E575"/>
    <mergeCell ref="D587:D597"/>
    <mergeCell ref="E587:E597"/>
    <mergeCell ref="D642:D652"/>
    <mergeCell ref="E642:E652"/>
    <mergeCell ref="C334:C388"/>
    <mergeCell ref="B334:B388"/>
    <mergeCell ref="D378:D388"/>
    <mergeCell ref="E378:E388"/>
    <mergeCell ref="G3:H3"/>
    <mergeCell ref="E4:E14"/>
    <mergeCell ref="E15:E25"/>
    <mergeCell ref="E180:E190"/>
    <mergeCell ref="E191:E201"/>
    <mergeCell ref="E136:E146"/>
    <mergeCell ref="E169:E179"/>
    <mergeCell ref="D114:D124"/>
    <mergeCell ref="D125:D135"/>
    <mergeCell ref="E114:E124"/>
    <mergeCell ref="E125:E135"/>
    <mergeCell ref="D169:D179"/>
    <mergeCell ref="D180:D190"/>
    <mergeCell ref="D191:D201"/>
    <mergeCell ref="E26:E36"/>
    <mergeCell ref="E48:E58"/>
    <mergeCell ref="E807:E817"/>
    <mergeCell ref="D37:D47"/>
    <mergeCell ref="E37:E47"/>
    <mergeCell ref="D92:D102"/>
    <mergeCell ref="E92:E102"/>
    <mergeCell ref="D147:D157"/>
    <mergeCell ref="E147:E157"/>
    <mergeCell ref="E70:E80"/>
    <mergeCell ref="E81:E91"/>
    <mergeCell ref="D70:D80"/>
    <mergeCell ref="D81:D91"/>
    <mergeCell ref="E59:E69"/>
    <mergeCell ref="D202:D212"/>
    <mergeCell ref="E202:E212"/>
    <mergeCell ref="E290:E300"/>
    <mergeCell ref="E510:E520"/>
    <mergeCell ref="D532:D542"/>
    <mergeCell ref="E532:E542"/>
    <mergeCell ref="E400:E410"/>
    <mergeCell ref="E411:E421"/>
    <mergeCell ref="E356:E366"/>
    <mergeCell ref="E389:E399"/>
    <mergeCell ref="D334:D344"/>
    <mergeCell ref="D345:D355"/>
  </mergeCells>
  <phoneticPr fontId="3"/>
  <pageMargins left="0.70866141732283472" right="0.70866141732283472" top="0.74803149606299213" bottom="0.59055118110236227" header="0.31496062992125984" footer="0.31496062992125984"/>
  <pageSetup paperSize="8" scale="75" orientation="landscape" r:id="rId1"/>
  <headerFooter>
    <oddHeader>&amp;R&amp;"ＭＳ 明朝,標準"&amp;12 2-1.②R1及びR2で一人当たり医療費の高い14市町の状況</oddHeader>
  </headerFooter>
  <rowBreaks count="14" manualBreakCount="14">
    <brk id="58" max="10" man="1"/>
    <brk id="113" max="10" man="1"/>
    <brk id="168" max="10" man="1"/>
    <brk id="223" max="10" man="1"/>
    <brk id="278" max="10" man="1"/>
    <brk id="333" max="10" man="1"/>
    <brk id="388" max="10" man="1"/>
    <brk id="443" max="10" man="1"/>
    <brk id="498" max="10" man="1"/>
    <brk id="553" max="10" man="1"/>
    <brk id="608" max="10" man="1"/>
    <brk id="663" max="10" man="1"/>
    <brk id="718" max="10" man="1"/>
    <brk id="773" max="10" man="1"/>
  </rowBreaks>
  <ignoredErrors>
    <ignoredError sqref="G4:H13 G774:H805 G14 G15:H36 G59:H91 G114:H146 G169:H201 G224:H256 G334:H366 G389:H421 G444:H476 G499:H531 G554:H586 G279:H311 G609:H641 G664:H696 G719:H751 G37:G46 G92:G101 G147:G156 G202:G211 G257:G266 G312:G321 G367:G376 G422:G431 G477:G486 G532:G541 G587:G596 G642:G651 G697:G706 G752:G761 G807:G816 G48:G57 G103:G112 G158:G167 G213:G222 G268:G277 G323:G332 G378:G387 G433:G442 G488:G497 G543:G552 G598:G607 G653:G662 G708:G717 G763:G772 G818:G82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F928-2290-47B6-BAC9-CA654025B230}">
  <dimension ref="B1:BH131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1.625" style="2" customWidth="1"/>
    <col min="4" max="13" width="10.625" style="2" customWidth="1"/>
    <col min="14" max="16384" width="9" style="2"/>
  </cols>
  <sheetData>
    <row r="1" spans="2:12" ht="16.5" customHeight="1">
      <c r="B1" s="3" t="s">
        <v>143</v>
      </c>
    </row>
    <row r="2" spans="2:12" ht="16.5" customHeight="1">
      <c r="B2" s="3" t="s">
        <v>138</v>
      </c>
    </row>
    <row r="3" spans="2:12" s="7" customFormat="1" ht="18" customHeight="1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2:12" s="7" customFormat="1" ht="26.25" customHeight="1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s="7" customFormat="1" ht="26.25" customHeight="1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s="7" customFormat="1" ht="13.5" customHeight="1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s="7" customFormat="1" ht="13.5" customHeight="1"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2" s="7" customFormat="1" ht="13.5" customHeight="1"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</row>
    <row r="9" spans="2:12" s="7" customFormat="1" ht="13.5" customHeight="1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2:12" s="7" customFormat="1" ht="13.5" customHeight="1"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2:12" s="7" customFormat="1" ht="13.5" customHeight="1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2:12" s="7" customFormat="1" ht="13.5" customHeight="1"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</row>
    <row r="13" spans="2:12" s="7" customFormat="1" ht="13.5" customHeight="1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2:12" s="7" customFormat="1" ht="13.5" customHeight="1"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2:12" s="7" customFormat="1" ht="13.5" customHeight="1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</row>
    <row r="16" spans="2:12" s="7" customFormat="1" ht="13.5" customHeight="1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2:12" s="7" customFormat="1" ht="13.5" customHeight="1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</row>
    <row r="18" spans="2:12" s="7" customFormat="1" ht="13.5" customHeight="1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</row>
    <row r="19" spans="2:12" s="7" customFormat="1" ht="13.5" customHeight="1"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2:12" s="7" customFormat="1" ht="13.5" customHeight="1"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2:12" s="7" customFormat="1" ht="13.5" customHeight="1"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</row>
    <row r="22" spans="2:12" s="7" customFormat="1" ht="13.5" customHeight="1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2:12" s="7" customFormat="1" ht="13.5" customHeight="1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2:12" s="7" customFormat="1" ht="13.5" customHeight="1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2:12" s="7" customFormat="1" ht="13.5" customHeight="1"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2:12" s="7" customFormat="1" ht="13.5" customHeight="1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2:12" s="7" customFormat="1" ht="13.5" customHeight="1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2:12" s="7" customFormat="1" ht="13.5" customHeight="1"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</row>
    <row r="29" spans="2:12" s="7" customFormat="1" ht="13.5" customHeight="1"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2:12" s="7" customFormat="1" ht="13.5" customHeight="1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2:12" s="7" customFormat="1" ht="13.5" customHeight="1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2:12" s="7" customFormat="1" ht="13.5" customHeight="1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2:12" s="7" customFormat="1" ht="13.5" customHeight="1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2:12" s="7" customFormat="1" ht="13.5" customHeight="1"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2:12" s="7" customFormat="1" ht="13.5" customHeight="1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2:12" s="7" customFormat="1" ht="13.5" customHeight="1"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2:12" s="7" customFormat="1" ht="13.5" customHeight="1"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2:12" s="7" customFormat="1" ht="13.5" customHeight="1"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2:12" s="7" customFormat="1" ht="13.5" customHeight="1"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</row>
    <row r="40" spans="2:12" s="7" customFormat="1" ht="13.5" customHeight="1">
      <c r="B40" s="98" t="s">
        <v>139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</row>
    <row r="41" spans="2:12" s="7" customFormat="1" ht="13.5" customHeight="1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2:12" s="7" customFormat="1" ht="13.5" customHeight="1">
      <c r="B42" s="97" t="s">
        <v>141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2:12" s="7" customFormat="1" ht="13.5" customHeight="1">
      <c r="B43" s="97" t="s">
        <v>140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2:12" s="7" customFormat="1" ht="13.5" customHeight="1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</row>
    <row r="45" spans="2:12" s="7" customFormat="1" ht="13.5" customHeight="1">
      <c r="B45" s="97" t="s">
        <v>142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2:12" s="7" customFormat="1" ht="13.5" customHeight="1">
      <c r="B46" s="97" t="s">
        <v>144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</row>
    <row r="47" spans="2:12" s="7" customFormat="1" ht="13.5" customHeight="1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2:12" s="7" customFormat="1" ht="13.5" customHeight="1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2:60" s="7" customFormat="1" ht="13.5" customHeight="1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2:60" s="6" customFormat="1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</row>
    <row r="51" spans="2:60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2:60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2:60" s="6" customFormat="1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</row>
    <row r="54" spans="2:60" s="6" customFormat="1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</row>
    <row r="55" spans="2:60" s="6" customFormat="1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</row>
    <row r="56" spans="2:60" s="6" customFormat="1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</row>
    <row r="57" spans="2:60" s="6" customFormat="1"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</row>
    <row r="58" spans="2:60" s="6" customFormat="1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</row>
    <row r="59" spans="2:60" s="6" customFormat="1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</row>
    <row r="60" spans="2:60" s="6" customFormat="1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</row>
    <row r="61" spans="2:60" s="6" customFormat="1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</row>
    <row r="62" spans="2:60" s="6" customFormat="1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</row>
    <row r="63" spans="2:60" s="6" customFormat="1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</row>
    <row r="64" spans="2:60" s="6" customFormat="1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</row>
    <row r="65" spans="2:60" s="6" customFormat="1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</row>
    <row r="66" spans="2:60" s="6" customFormat="1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</row>
    <row r="67" spans="2:60" s="6" customFormat="1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</row>
    <row r="68" spans="2:60" s="6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</row>
    <row r="69" spans="2:60" s="6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</row>
    <row r="70" spans="2:60" s="6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</row>
    <row r="71" spans="2:60" s="6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</row>
    <row r="72" spans="2:60" s="6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</row>
    <row r="73" spans="2:60" s="6" customForma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</row>
    <row r="74" spans="2:60" s="6" customForma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</row>
    <row r="75" spans="2:60" s="6" customForma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</row>
    <row r="76" spans="2:60" s="6" customForma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</row>
    <row r="77" spans="2:60" s="6" customForma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</row>
    <row r="78" spans="2:60" s="6" customForma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</row>
    <row r="79" spans="2:60" s="6" customForma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</row>
    <row r="80" spans="2:60" s="6" customForma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</row>
    <row r="81" spans="2:60" s="6" customFormat="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</row>
    <row r="82" spans="2:60" s="6" customForma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</row>
    <row r="83" spans="2:60" s="6" customForma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</row>
    <row r="84" spans="2:60" s="6" customFormat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</row>
    <row r="85" spans="2:60" s="6" customForma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</row>
    <row r="86" spans="2:60" s="6" customForma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</row>
    <row r="87" spans="2:60" s="6" customForma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</row>
    <row r="88" spans="2:60" s="6" customForma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</row>
    <row r="89" spans="2:60" s="6" customForma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</row>
    <row r="90" spans="2:60" s="6" customForma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</row>
    <row r="91" spans="2:60" s="6" customForma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</row>
    <row r="92" spans="2:60" s="6" customForma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</row>
    <row r="93" spans="2:60" s="6" customForma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</row>
    <row r="94" spans="2:60" s="6" customForma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</row>
    <row r="95" spans="2:60" s="6" customForma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</row>
    <row r="96" spans="2:60" s="6" customForma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</row>
    <row r="97" spans="2:60" s="6" customForma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</row>
    <row r="98" spans="2:60" s="6" customForma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</row>
    <row r="99" spans="2:60" s="6" customForma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</row>
    <row r="100" spans="2:60" s="6" customForma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</row>
    <row r="101" spans="2:60" s="6" customForma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</row>
    <row r="102" spans="2:60" s="6" customForma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</row>
    <row r="103" spans="2:60" s="6" customForma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</row>
    <row r="104" spans="2:60" s="6" customForma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</row>
    <row r="105" spans="2:60" s="6" customForma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</row>
    <row r="106" spans="2:60" s="6" customForma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</row>
    <row r="107" spans="2:60" s="6" customForma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</row>
    <row r="108" spans="2:60" s="6" customForma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</row>
    <row r="109" spans="2:60" s="6" customForma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</row>
    <row r="110" spans="2:60" s="6" customForma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</row>
    <row r="111" spans="2:60" s="6" customForma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</row>
    <row r="112" spans="2:60" s="6" customForma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</row>
    <row r="113" spans="2:60" s="6" customForma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</row>
    <row r="114" spans="2:60" s="6" customForma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</row>
    <row r="115" spans="2:60" s="6" customForma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</row>
    <row r="116" spans="2:60" s="6" customForma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</row>
    <row r="117" spans="2:60" s="6" customForma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</row>
    <row r="118" spans="2:60" s="6" customForma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</row>
    <row r="119" spans="2:60" s="6" customForma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</row>
    <row r="120" spans="2:60" s="6" customForma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</row>
    <row r="121" spans="2:60" s="6" customForma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</row>
    <row r="122" spans="2:60" s="6" customForma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</row>
    <row r="123" spans="2:60" s="6" customForma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</row>
    <row r="124" spans="2:60" s="6" customForma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</row>
    <row r="125" spans="2:60" s="6" customForma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</row>
    <row r="126" spans="2:60" s="6" customForma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</row>
    <row r="127" spans="2:60" s="6" customForma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</row>
    <row r="128" spans="2:60" s="6" customForma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</row>
    <row r="129" spans="2:60" s="6" customForma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</row>
    <row r="130" spans="2:60" s="6" customForma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</row>
    <row r="131" spans="2:60" s="6" customForma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</row>
  </sheetData>
  <phoneticPr fontId="3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2-1.②R1及びR2で一人当たり医療費の高い14市町の状況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14市町別_医療費</vt:lpstr>
      <vt:lpstr>14市町別_被保険者一人当たりの医療費グラフ</vt:lpstr>
      <vt:lpstr>14市町別_被保険者一人当たりの医療費MAP</vt:lpstr>
      <vt:lpstr>14市町別_レセプト一件当たりの医療費グラフ</vt:lpstr>
      <vt:lpstr>14市町別_レセプト一件当たりの医療費MAP</vt:lpstr>
      <vt:lpstr>14市町別_受診率グラフ</vt:lpstr>
      <vt:lpstr>14市町別_受診率MAP</vt:lpstr>
      <vt:lpstr>14市町別_中分類医療費順位</vt:lpstr>
      <vt:lpstr>参考_一人当たり医療費の高い14市町の選定</vt:lpstr>
      <vt:lpstr>'14市町別_レセプト一件当たりの医療費MAP'!Print_Area</vt:lpstr>
      <vt:lpstr>'14市町別_レセプト一件当たりの医療費グラフ'!Print_Area</vt:lpstr>
      <vt:lpstr>'14市町別_医療費'!Print_Area</vt:lpstr>
      <vt:lpstr>'14市町別_受診率MAP'!Print_Area</vt:lpstr>
      <vt:lpstr>'14市町別_受診率グラフ'!Print_Area</vt:lpstr>
      <vt:lpstr>'14市町別_中分類医療費順位'!Print_Area</vt:lpstr>
      <vt:lpstr>'14市町別_被保険者一人当たりの医療費MAP'!Print_Area</vt:lpstr>
      <vt:lpstr>'14市町別_被保険者一人当たりの医療費グラフ'!Print_Area</vt:lpstr>
      <vt:lpstr>参考_一人当たり医療費の高い14市町の選定!Print_Area</vt:lpstr>
      <vt:lpstr>'14市町別_中分類医療費順位'!Print_Titles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/>
  <cp:revision/>
  <dcterms:created xsi:type="dcterms:W3CDTF">2022-08-10T04:52:10Z</dcterms:created>
  <dcterms:modified xsi:type="dcterms:W3CDTF">2025-03-14T00:57:02Z</dcterms:modified>
  <cp:category/>
  <cp:contentStatus/>
  <dc:language/>
  <cp:version/>
</cp:coreProperties>
</file>