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D9AFFC26-6B0F-42C7-A515-662C1DD2FB9B}" xr6:coauthVersionLast="36" xr6:coauthVersionMax="36" xr10:uidLastSave="{00000000-0000-0000-0000-000000000000}"/>
  <bookViews>
    <workbookView xWindow="0" yWindow="0" windowWidth="28800" windowHeight="12015" tabRatio="875" xr2:uid="{00000000-000D-0000-FFFF-FFFF00000000}"/>
  </bookViews>
  <sheets>
    <sheet name="被保険者数" sheetId="5" r:id="rId1"/>
    <sheet name="市区町村別_被保険者数" sheetId="1" r:id="rId2"/>
    <sheet name="市区町村別_被保険者数MAP" sheetId="35" r:id="rId3"/>
    <sheet name="介護認定率" sheetId="74" r:id="rId4"/>
    <sheet name="市区町村別_介護認定率" sheetId="75" r:id="rId5"/>
    <sheet name="介護疾病別有病状況" sheetId="76" r:id="rId6"/>
    <sheet name="市区町村別_介護疾病別有病状況" sheetId="77" r:id="rId7"/>
    <sheet name="標準化死亡比" sheetId="78" r:id="rId8"/>
    <sheet name="市区町村別_標準化死亡比" sheetId="79" r:id="rId9"/>
    <sheet name="疾病別死因割合" sheetId="80" r:id="rId10"/>
    <sheet name="市区町村別_疾病別死因割合" sheetId="81" r:id="rId11"/>
    <sheet name="長期入院" sheetId="17" r:id="rId12"/>
  </sheets>
  <definedNames>
    <definedName name="_Order1" hidden="1">255</definedName>
    <definedName name="_xlnm.Print_Area" localSheetId="5">介護疾病別有病状況!$A$1:$L$60</definedName>
    <definedName name="_xlnm.Print_Area" localSheetId="3">介護認定率!$A$1:$J$50</definedName>
    <definedName name="_xlnm.Print_Area" localSheetId="6">市区町村別_介護疾病別有病状況!$A$1:$T$81</definedName>
    <definedName name="_xlnm.Print_Area" localSheetId="4">市区町村別_介護認定率!$A$1:$M$81</definedName>
    <definedName name="_xlnm.Print_Area" localSheetId="10">市区町村別_疾病別死因割合!$A$1:$P$80</definedName>
    <definedName name="_xlnm.Print_Area" localSheetId="2">市区町村別_被保険者数MAP!$A$1:$O$84</definedName>
    <definedName name="_xlnm.Print_Area" localSheetId="8">市区町村別_標準化死亡比!$A$1:$P$80</definedName>
    <definedName name="_xlnm.Print_Area" localSheetId="9">疾病別死因割合!$A$1:$H$93</definedName>
    <definedName name="_xlnm.Print_Area" localSheetId="11">長期入院!$A$1:$I$88</definedName>
    <definedName name="_xlnm.Print_Area" localSheetId="0">被保険者数!$A$1:$K$88</definedName>
    <definedName name="_xlnm.Print_Area" localSheetId="7">標準化死亡比!$A$1:$H$42</definedName>
  </definedNames>
  <calcPr calcId="191029"/>
  <customWorkbookViews>
    <customWorkbookView name="全部表示" guid="{637B1C33-F0B9-40A6-9BF1-AD79E7C69DA0}" includePrintSettings="0" maximized="1" xWindow="-8" yWindow="-8" windowWidth="1936" windowHeight="1056" tabRatio="706" activeSheetId="57" showComments="commIndAndComment"/>
  </customWorkbookViews>
</workbook>
</file>

<file path=xl/calcChain.xml><?xml version="1.0" encoding="utf-8"?>
<calcChain xmlns="http://schemas.openxmlformats.org/spreadsheetml/2006/main">
  <c r="C60" i="17" l="1"/>
  <c r="D54" i="17" s="1"/>
  <c r="F46" i="17"/>
  <c r="F45" i="17"/>
  <c r="D11" i="17"/>
  <c r="E4" i="17" s="1"/>
  <c r="C11" i="17"/>
  <c r="C47" i="17" s="1"/>
  <c r="F10" i="17"/>
  <c r="F9" i="17"/>
  <c r="F8" i="17"/>
  <c r="F7" i="17"/>
  <c r="F6" i="17"/>
  <c r="F5" i="17"/>
  <c r="F4" i="17"/>
  <c r="D47" i="17" l="1"/>
  <c r="E46" i="17" s="1"/>
  <c r="E7" i="17"/>
  <c r="E9" i="17"/>
  <c r="E10" i="17"/>
  <c r="F11" i="17"/>
  <c r="F47" i="17" s="1"/>
  <c r="E5" i="17"/>
  <c r="E6" i="17"/>
  <c r="E8" i="17"/>
  <c r="E11" i="17"/>
  <c r="E47" i="17" s="1"/>
  <c r="D57" i="17"/>
  <c r="D56" i="17"/>
  <c r="D55" i="17"/>
  <c r="D58" i="17"/>
  <c r="D59" i="17"/>
  <c r="D60" i="17"/>
  <c r="D53" i="17"/>
  <c r="E45" i="17"/>
  <c r="S11" i="76"/>
  <c r="S10" i="76"/>
  <c r="S9" i="76"/>
  <c r="S8" i="76"/>
  <c r="S7" i="76"/>
  <c r="S6" i="76"/>
  <c r="I9" i="76" s="1"/>
  <c r="S5" i="76"/>
  <c r="S4" i="76"/>
  <c r="I5" i="76" s="1"/>
  <c r="I19" i="76"/>
  <c r="I17" i="76"/>
  <c r="I15" i="76"/>
  <c r="I13" i="76"/>
  <c r="I11" i="76"/>
  <c r="I7" i="76"/>
  <c r="R11" i="76"/>
  <c r="R10" i="76"/>
  <c r="R9" i="76"/>
  <c r="R8" i="76"/>
  <c r="R7" i="76"/>
  <c r="R6" i="76"/>
  <c r="R5" i="76"/>
  <c r="R4" i="76"/>
  <c r="E19" i="76"/>
  <c r="E17" i="76"/>
  <c r="E15" i="76"/>
  <c r="E13" i="76"/>
  <c r="E11" i="76"/>
  <c r="E9" i="76"/>
  <c r="E7" i="76"/>
  <c r="E5" i="76"/>
  <c r="O11" i="76"/>
  <c r="O10" i="76"/>
  <c r="O9" i="76"/>
  <c r="O8" i="76"/>
  <c r="O7" i="76"/>
  <c r="O6" i="76"/>
  <c r="O5" i="76"/>
  <c r="O4" i="76"/>
  <c r="N11" i="76"/>
  <c r="N10" i="76"/>
  <c r="N9" i="76"/>
  <c r="N8" i="76"/>
  <c r="N7" i="76"/>
  <c r="N6" i="76"/>
  <c r="N5" i="76"/>
  <c r="N4" i="76"/>
  <c r="D79" i="1" l="1"/>
  <c r="C5" i="5" s="1"/>
  <c r="R79" i="1"/>
  <c r="Q79" i="1"/>
  <c r="E10" i="5" s="1"/>
  <c r="P79" i="1"/>
  <c r="O79" i="1"/>
  <c r="N79" i="1"/>
  <c r="M79" i="1"/>
  <c r="L79" i="1"/>
  <c r="J79" i="1"/>
  <c r="I79" i="1"/>
  <c r="H79" i="1"/>
  <c r="G79" i="1"/>
  <c r="F79" i="1"/>
  <c r="E79" i="1"/>
  <c r="C6" i="5" s="1"/>
  <c r="C11" i="5"/>
  <c r="C10" i="5"/>
  <c r="E8" i="5" l="1"/>
  <c r="C8" i="5"/>
  <c r="E7" i="5"/>
  <c r="C9" i="5"/>
  <c r="E9" i="5"/>
  <c r="E5" i="5"/>
  <c r="E11" i="5"/>
  <c r="C7" i="5"/>
  <c r="E6" i="5"/>
  <c r="P79" i="81"/>
  <c r="O79" i="81"/>
  <c r="N79" i="81"/>
  <c r="M79" i="81"/>
  <c r="L79" i="81"/>
  <c r="K79" i="81"/>
  <c r="J79" i="81"/>
  <c r="I79" i="81"/>
  <c r="H79" i="81"/>
  <c r="G79" i="81"/>
  <c r="F79" i="81"/>
  <c r="E79" i="81"/>
  <c r="D79" i="81"/>
  <c r="E79" i="79"/>
  <c r="S77" i="79" s="1"/>
  <c r="D79" i="79"/>
  <c r="R61" i="79" s="1"/>
  <c r="T79" i="77"/>
  <c r="S79" i="77"/>
  <c r="R79" i="77"/>
  <c r="Q79" i="77"/>
  <c r="P79" i="77"/>
  <c r="O79" i="77"/>
  <c r="N79" i="77"/>
  <c r="M79" i="77"/>
  <c r="L79" i="77"/>
  <c r="K79" i="77"/>
  <c r="J79" i="77"/>
  <c r="I79" i="77"/>
  <c r="H79" i="77"/>
  <c r="G79" i="77"/>
  <c r="F79" i="77"/>
  <c r="E79" i="77"/>
  <c r="D79" i="77"/>
  <c r="P11" i="76"/>
  <c r="P10" i="76"/>
  <c r="Q10" i="76" s="1"/>
  <c r="G17" i="76" s="1"/>
  <c r="P9" i="76"/>
  <c r="P8" i="76"/>
  <c r="P7" i="76"/>
  <c r="P6" i="76"/>
  <c r="P5" i="76"/>
  <c r="P4" i="76"/>
  <c r="M79" i="75"/>
  <c r="L79" i="75"/>
  <c r="K79" i="75"/>
  <c r="J79" i="75"/>
  <c r="I79" i="75"/>
  <c r="H79" i="75"/>
  <c r="G79" i="75"/>
  <c r="F79" i="75"/>
  <c r="E79" i="75"/>
  <c r="D79" i="75"/>
  <c r="Q5" i="76" l="1"/>
  <c r="G7" i="76" s="1"/>
  <c r="Q4" i="76"/>
  <c r="G5" i="76" s="1"/>
  <c r="Q6" i="76"/>
  <c r="G9" i="76" s="1"/>
  <c r="R10" i="79"/>
  <c r="S31" i="79"/>
  <c r="R31" i="79"/>
  <c r="R13" i="79"/>
  <c r="S55" i="79"/>
  <c r="R49" i="79"/>
  <c r="R34" i="79"/>
  <c r="R58" i="79"/>
  <c r="R73" i="79"/>
  <c r="R52" i="79"/>
  <c r="R55" i="79"/>
  <c r="R19" i="79"/>
  <c r="S19" i="79"/>
  <c r="R40" i="79"/>
  <c r="R22" i="79"/>
  <c r="R43" i="79"/>
  <c r="R78" i="79"/>
  <c r="R5" i="79"/>
  <c r="R16" i="79"/>
  <c r="R37" i="79"/>
  <c r="R25" i="79"/>
  <c r="S43" i="79"/>
  <c r="R67" i="79"/>
  <c r="V7" i="79"/>
  <c r="R28" i="79"/>
  <c r="R46" i="79"/>
  <c r="R70" i="79"/>
  <c r="S67" i="79"/>
  <c r="S13" i="79"/>
  <c r="S37" i="79"/>
  <c r="S49" i="79"/>
  <c r="S61" i="79"/>
  <c r="R64" i="79"/>
  <c r="R76" i="79"/>
  <c r="S25" i="79"/>
  <c r="S73" i="79"/>
  <c r="Q9" i="76"/>
  <c r="G15" i="76" s="1"/>
  <c r="Q11" i="76"/>
  <c r="G19" i="76" s="1"/>
  <c r="Q7" i="76"/>
  <c r="G11" i="76" s="1"/>
  <c r="Q8" i="76"/>
  <c r="G13" i="76" s="1"/>
  <c r="S9" i="79"/>
  <c r="S15" i="79"/>
  <c r="S21" i="79"/>
  <c r="S27" i="79"/>
  <c r="S33" i="79"/>
  <c r="S39" i="79"/>
  <c r="S45" i="79"/>
  <c r="S51" i="79"/>
  <c r="S57" i="79"/>
  <c r="S63" i="79"/>
  <c r="S69" i="79"/>
  <c r="S75" i="79"/>
  <c r="S10" i="79"/>
  <c r="S16" i="79"/>
  <c r="S22" i="79"/>
  <c r="S28" i="79"/>
  <c r="S34" i="79"/>
  <c r="S40" i="79"/>
  <c r="S46" i="79"/>
  <c r="S52" i="79"/>
  <c r="S58" i="79"/>
  <c r="S64" i="79"/>
  <c r="S70" i="79"/>
  <c r="S76" i="79"/>
  <c r="S5" i="79"/>
  <c r="S12" i="79"/>
  <c r="S18" i="79"/>
  <c r="S24" i="79"/>
  <c r="S30" i="79"/>
  <c r="S36" i="79"/>
  <c r="S42" i="79"/>
  <c r="S48" i="79"/>
  <c r="S54" i="79"/>
  <c r="S60" i="79"/>
  <c r="S66" i="79"/>
  <c r="S72" i="79"/>
  <c r="S78" i="79"/>
  <c r="S7" i="79"/>
  <c r="R8" i="79"/>
  <c r="R6" i="79"/>
  <c r="S8" i="79"/>
  <c r="R11" i="79"/>
  <c r="R17" i="79"/>
  <c r="R20" i="79"/>
  <c r="R23" i="79"/>
  <c r="R26" i="79"/>
  <c r="R32" i="79"/>
  <c r="R35" i="79"/>
  <c r="R38" i="79"/>
  <c r="R44" i="79"/>
  <c r="R47" i="79"/>
  <c r="R50" i="79"/>
  <c r="R56" i="79"/>
  <c r="R59" i="79"/>
  <c r="R62" i="79"/>
  <c r="R68" i="79"/>
  <c r="R71" i="79"/>
  <c r="R74" i="79"/>
  <c r="R77" i="79"/>
  <c r="S6" i="79"/>
  <c r="V8" i="79"/>
  <c r="S11" i="79"/>
  <c r="S14" i="79"/>
  <c r="S17" i="79"/>
  <c r="S20" i="79"/>
  <c r="S23" i="79"/>
  <c r="S26" i="79"/>
  <c r="S29" i="79"/>
  <c r="S32" i="79"/>
  <c r="S35" i="79"/>
  <c r="S38" i="79"/>
  <c r="S41" i="79"/>
  <c r="S44" i="79"/>
  <c r="S47" i="79"/>
  <c r="S50" i="79"/>
  <c r="S53" i="79"/>
  <c r="S56" i="79"/>
  <c r="S59" i="79"/>
  <c r="S62" i="79"/>
  <c r="S65" i="79"/>
  <c r="S68" i="79"/>
  <c r="S71" i="79"/>
  <c r="S74" i="79"/>
  <c r="R14" i="79"/>
  <c r="R29" i="79"/>
  <c r="R41" i="79"/>
  <c r="R53" i="79"/>
  <c r="R65" i="79"/>
  <c r="R7" i="79"/>
  <c r="R9" i="79"/>
  <c r="R12" i="79"/>
  <c r="R15" i="79"/>
  <c r="R18" i="79"/>
  <c r="R21" i="79"/>
  <c r="R24" i="79"/>
  <c r="R27" i="79"/>
  <c r="R30" i="79"/>
  <c r="R33" i="79"/>
  <c r="R36" i="79"/>
  <c r="R39" i="79"/>
  <c r="R42" i="79"/>
  <c r="R45" i="79"/>
  <c r="R48" i="79"/>
  <c r="R51" i="79"/>
  <c r="R54" i="79"/>
  <c r="R57" i="79"/>
  <c r="R60" i="79"/>
  <c r="R63" i="79"/>
  <c r="R66" i="79"/>
  <c r="R69" i="79"/>
  <c r="R72" i="79"/>
  <c r="R75" i="79"/>
  <c r="Z78" i="1" l="1"/>
  <c r="Y78" i="1"/>
  <c r="X78" i="1"/>
  <c r="W78" i="1"/>
  <c r="V78" i="1"/>
  <c r="U78" i="1"/>
  <c r="T78" i="1"/>
  <c r="S78" i="1"/>
  <c r="K78" i="1"/>
  <c r="Z77" i="1"/>
  <c r="Y77" i="1"/>
  <c r="X77" i="1"/>
  <c r="W77" i="1"/>
  <c r="V77" i="1"/>
  <c r="U77" i="1"/>
  <c r="T77" i="1"/>
  <c r="S77" i="1"/>
  <c r="K77" i="1"/>
  <c r="Z76" i="1"/>
  <c r="Y76" i="1"/>
  <c r="X76" i="1"/>
  <c r="W76" i="1"/>
  <c r="V76" i="1"/>
  <c r="U76" i="1"/>
  <c r="T76" i="1"/>
  <c r="S76" i="1"/>
  <c r="K76" i="1"/>
  <c r="Z75" i="1"/>
  <c r="Y75" i="1"/>
  <c r="X75" i="1"/>
  <c r="W75" i="1"/>
  <c r="V75" i="1"/>
  <c r="U75" i="1"/>
  <c r="T75" i="1"/>
  <c r="S75" i="1"/>
  <c r="K75" i="1"/>
  <c r="Z74" i="1"/>
  <c r="Y74" i="1"/>
  <c r="X74" i="1"/>
  <c r="W74" i="1"/>
  <c r="V74" i="1"/>
  <c r="U74" i="1"/>
  <c r="T74" i="1"/>
  <c r="S74" i="1"/>
  <c r="K74" i="1"/>
  <c r="Z73" i="1"/>
  <c r="Y73" i="1"/>
  <c r="X73" i="1"/>
  <c r="W73" i="1"/>
  <c r="V73" i="1"/>
  <c r="U73" i="1"/>
  <c r="T73" i="1"/>
  <c r="S73" i="1"/>
  <c r="K73" i="1"/>
  <c r="Z72" i="1"/>
  <c r="Y72" i="1"/>
  <c r="X72" i="1"/>
  <c r="W72" i="1"/>
  <c r="V72" i="1"/>
  <c r="U72" i="1"/>
  <c r="T72" i="1"/>
  <c r="S72" i="1"/>
  <c r="K72" i="1"/>
  <c r="Z71" i="1"/>
  <c r="Y71" i="1"/>
  <c r="X71" i="1"/>
  <c r="W71" i="1"/>
  <c r="V71" i="1"/>
  <c r="U71" i="1"/>
  <c r="T71" i="1"/>
  <c r="S71" i="1"/>
  <c r="K71" i="1"/>
  <c r="Z70" i="1"/>
  <c r="Y70" i="1"/>
  <c r="X70" i="1"/>
  <c r="W70" i="1"/>
  <c r="V70" i="1"/>
  <c r="U70" i="1"/>
  <c r="T70" i="1"/>
  <c r="S70" i="1"/>
  <c r="K70" i="1"/>
  <c r="Z69" i="1"/>
  <c r="Y69" i="1"/>
  <c r="X69" i="1"/>
  <c r="W69" i="1"/>
  <c r="V69" i="1"/>
  <c r="U69" i="1"/>
  <c r="T69" i="1"/>
  <c r="S69" i="1"/>
  <c r="K69" i="1"/>
  <c r="Z68" i="1"/>
  <c r="Y68" i="1"/>
  <c r="X68" i="1"/>
  <c r="W68" i="1"/>
  <c r="V68" i="1"/>
  <c r="U68" i="1"/>
  <c r="T68" i="1"/>
  <c r="S68" i="1"/>
  <c r="K68" i="1"/>
  <c r="Z67" i="1"/>
  <c r="Y67" i="1"/>
  <c r="X67" i="1"/>
  <c r="W67" i="1"/>
  <c r="V67" i="1"/>
  <c r="U67" i="1"/>
  <c r="T67" i="1"/>
  <c r="S67" i="1"/>
  <c r="K67" i="1"/>
  <c r="Z66" i="1"/>
  <c r="Y66" i="1"/>
  <c r="X66" i="1"/>
  <c r="W66" i="1"/>
  <c r="V66" i="1"/>
  <c r="U66" i="1"/>
  <c r="T66" i="1"/>
  <c r="S66" i="1"/>
  <c r="K66" i="1"/>
  <c r="Z65" i="1"/>
  <c r="Y65" i="1"/>
  <c r="X65" i="1"/>
  <c r="W65" i="1"/>
  <c r="V65" i="1"/>
  <c r="U65" i="1"/>
  <c r="T65" i="1"/>
  <c r="S65" i="1"/>
  <c r="K65" i="1"/>
  <c r="Z64" i="1"/>
  <c r="Y64" i="1"/>
  <c r="X64" i="1"/>
  <c r="W64" i="1"/>
  <c r="V64" i="1"/>
  <c r="U64" i="1"/>
  <c r="T64" i="1"/>
  <c r="S64" i="1"/>
  <c r="K64" i="1"/>
  <c r="Z63" i="1"/>
  <c r="Y63" i="1"/>
  <c r="X63" i="1"/>
  <c r="W63" i="1"/>
  <c r="V63" i="1"/>
  <c r="U63" i="1"/>
  <c r="T63" i="1"/>
  <c r="S63" i="1"/>
  <c r="K63" i="1"/>
  <c r="Z62" i="1"/>
  <c r="Y62" i="1"/>
  <c r="X62" i="1"/>
  <c r="W62" i="1"/>
  <c r="V62" i="1"/>
  <c r="U62" i="1"/>
  <c r="T62" i="1"/>
  <c r="S62" i="1"/>
  <c r="K62" i="1"/>
  <c r="Z61" i="1"/>
  <c r="Y61" i="1"/>
  <c r="X61" i="1"/>
  <c r="W61" i="1"/>
  <c r="V61" i="1"/>
  <c r="U61" i="1"/>
  <c r="T61" i="1"/>
  <c r="S61" i="1"/>
  <c r="K61" i="1"/>
  <c r="Z60" i="1"/>
  <c r="Y60" i="1"/>
  <c r="X60" i="1"/>
  <c r="W60" i="1"/>
  <c r="V60" i="1"/>
  <c r="U60" i="1"/>
  <c r="T60" i="1"/>
  <c r="S60" i="1"/>
  <c r="K60" i="1"/>
  <c r="Z59" i="1"/>
  <c r="Y59" i="1"/>
  <c r="X59" i="1"/>
  <c r="W59" i="1"/>
  <c r="V59" i="1"/>
  <c r="U59" i="1"/>
  <c r="T59" i="1"/>
  <c r="S59" i="1"/>
  <c r="K59" i="1"/>
  <c r="Z58" i="1"/>
  <c r="Y58" i="1"/>
  <c r="X58" i="1"/>
  <c r="W58" i="1"/>
  <c r="V58" i="1"/>
  <c r="U58" i="1"/>
  <c r="T58" i="1"/>
  <c r="S58" i="1"/>
  <c r="K58" i="1"/>
  <c r="Z57" i="1"/>
  <c r="Y57" i="1"/>
  <c r="X57" i="1"/>
  <c r="W57" i="1"/>
  <c r="V57" i="1"/>
  <c r="U57" i="1"/>
  <c r="T57" i="1"/>
  <c r="S57" i="1"/>
  <c r="K57" i="1"/>
  <c r="Z56" i="1"/>
  <c r="Y56" i="1"/>
  <c r="X56" i="1"/>
  <c r="W56" i="1"/>
  <c r="V56" i="1"/>
  <c r="U56" i="1"/>
  <c r="T56" i="1"/>
  <c r="S56" i="1"/>
  <c r="K56" i="1"/>
  <c r="Z55" i="1"/>
  <c r="Y55" i="1"/>
  <c r="X55" i="1"/>
  <c r="W55" i="1"/>
  <c r="V55" i="1"/>
  <c r="U55" i="1"/>
  <c r="T55" i="1"/>
  <c r="S55" i="1"/>
  <c r="K55" i="1"/>
  <c r="Z54" i="1"/>
  <c r="Y54" i="1"/>
  <c r="X54" i="1"/>
  <c r="W54" i="1"/>
  <c r="V54" i="1"/>
  <c r="U54" i="1"/>
  <c r="T54" i="1"/>
  <c r="S54" i="1"/>
  <c r="K54" i="1"/>
  <c r="Z53" i="1"/>
  <c r="Y53" i="1"/>
  <c r="X53" i="1"/>
  <c r="W53" i="1"/>
  <c r="V53" i="1"/>
  <c r="U53" i="1"/>
  <c r="T53" i="1"/>
  <c r="S53" i="1"/>
  <c r="K53" i="1"/>
  <c r="Z52" i="1"/>
  <c r="Y52" i="1"/>
  <c r="X52" i="1"/>
  <c r="W52" i="1"/>
  <c r="V52" i="1"/>
  <c r="U52" i="1"/>
  <c r="T52" i="1"/>
  <c r="S52" i="1"/>
  <c r="K52" i="1"/>
  <c r="Z51" i="1"/>
  <c r="Y51" i="1"/>
  <c r="X51" i="1"/>
  <c r="W51" i="1"/>
  <c r="V51" i="1"/>
  <c r="U51" i="1"/>
  <c r="T51" i="1"/>
  <c r="S51" i="1"/>
  <c r="K51" i="1"/>
  <c r="Z50" i="1"/>
  <c r="Y50" i="1"/>
  <c r="X50" i="1"/>
  <c r="W50" i="1"/>
  <c r="V50" i="1"/>
  <c r="U50" i="1"/>
  <c r="T50" i="1"/>
  <c r="S50" i="1"/>
  <c r="K50" i="1"/>
  <c r="Z49" i="1"/>
  <c r="Y49" i="1"/>
  <c r="X49" i="1"/>
  <c r="W49" i="1"/>
  <c r="V49" i="1"/>
  <c r="U49" i="1"/>
  <c r="T49" i="1"/>
  <c r="S49" i="1"/>
  <c r="K49" i="1"/>
  <c r="Z48" i="1"/>
  <c r="Y48" i="1"/>
  <c r="X48" i="1"/>
  <c r="W48" i="1"/>
  <c r="V48" i="1"/>
  <c r="U48" i="1"/>
  <c r="T48" i="1"/>
  <c r="S48" i="1"/>
  <c r="K48" i="1"/>
  <c r="Z47" i="1"/>
  <c r="Y47" i="1"/>
  <c r="X47" i="1"/>
  <c r="W47" i="1"/>
  <c r="V47" i="1"/>
  <c r="U47" i="1"/>
  <c r="T47" i="1"/>
  <c r="S47" i="1"/>
  <c r="K47" i="1"/>
  <c r="Z46" i="1"/>
  <c r="Y46" i="1"/>
  <c r="X46" i="1"/>
  <c r="W46" i="1"/>
  <c r="V46" i="1"/>
  <c r="U46" i="1"/>
  <c r="T46" i="1"/>
  <c r="S46" i="1"/>
  <c r="K46" i="1"/>
  <c r="Z45" i="1"/>
  <c r="Y45" i="1"/>
  <c r="X45" i="1"/>
  <c r="W45" i="1"/>
  <c r="V45" i="1"/>
  <c r="U45" i="1"/>
  <c r="T45" i="1"/>
  <c r="S45" i="1"/>
  <c r="K45" i="1"/>
  <c r="Z44" i="1"/>
  <c r="Y44" i="1"/>
  <c r="X44" i="1"/>
  <c r="W44" i="1"/>
  <c r="V44" i="1"/>
  <c r="U44" i="1"/>
  <c r="T44" i="1"/>
  <c r="S44" i="1"/>
  <c r="K44" i="1"/>
  <c r="Z43" i="1"/>
  <c r="Y43" i="1"/>
  <c r="X43" i="1"/>
  <c r="W43" i="1"/>
  <c r="V43" i="1"/>
  <c r="U43" i="1"/>
  <c r="T43" i="1"/>
  <c r="S43" i="1"/>
  <c r="K43" i="1"/>
  <c r="Z42" i="1"/>
  <c r="Y42" i="1"/>
  <c r="X42" i="1"/>
  <c r="W42" i="1"/>
  <c r="V42" i="1"/>
  <c r="U42" i="1"/>
  <c r="T42" i="1"/>
  <c r="S42" i="1"/>
  <c r="K42" i="1"/>
  <c r="Z41" i="1"/>
  <c r="Y41" i="1"/>
  <c r="X41" i="1"/>
  <c r="W41" i="1"/>
  <c r="V41" i="1"/>
  <c r="U41" i="1"/>
  <c r="T41" i="1"/>
  <c r="S41" i="1"/>
  <c r="K41" i="1"/>
  <c r="Z40" i="1"/>
  <c r="Y40" i="1"/>
  <c r="X40" i="1"/>
  <c r="W40" i="1"/>
  <c r="V40" i="1"/>
  <c r="U40" i="1"/>
  <c r="T40" i="1"/>
  <c r="S40" i="1"/>
  <c r="K40" i="1"/>
  <c r="Z39" i="1"/>
  <c r="Y39" i="1"/>
  <c r="X39" i="1"/>
  <c r="W39" i="1"/>
  <c r="V39" i="1"/>
  <c r="U39" i="1"/>
  <c r="T39" i="1"/>
  <c r="S39" i="1"/>
  <c r="K39" i="1"/>
  <c r="Z38" i="1"/>
  <c r="Y38" i="1"/>
  <c r="X38" i="1"/>
  <c r="W38" i="1"/>
  <c r="V38" i="1"/>
  <c r="U38" i="1"/>
  <c r="T38" i="1"/>
  <c r="S38" i="1"/>
  <c r="K38" i="1"/>
  <c r="Z37" i="1"/>
  <c r="Y37" i="1"/>
  <c r="X37" i="1"/>
  <c r="W37" i="1"/>
  <c r="V37" i="1"/>
  <c r="U37" i="1"/>
  <c r="T37" i="1"/>
  <c r="S37" i="1"/>
  <c r="K37" i="1"/>
  <c r="Z36" i="1"/>
  <c r="Y36" i="1"/>
  <c r="X36" i="1"/>
  <c r="W36" i="1"/>
  <c r="V36" i="1"/>
  <c r="U36" i="1"/>
  <c r="T36" i="1"/>
  <c r="S36" i="1"/>
  <c r="K36" i="1"/>
  <c r="Z35" i="1"/>
  <c r="Y35" i="1"/>
  <c r="X35" i="1"/>
  <c r="W35" i="1"/>
  <c r="V35" i="1"/>
  <c r="U35" i="1"/>
  <c r="T35" i="1"/>
  <c r="S35" i="1"/>
  <c r="K35" i="1"/>
  <c r="Z34" i="1"/>
  <c r="Y34" i="1"/>
  <c r="X34" i="1"/>
  <c r="W34" i="1"/>
  <c r="V34" i="1"/>
  <c r="U34" i="1"/>
  <c r="T34" i="1"/>
  <c r="S34" i="1"/>
  <c r="K34" i="1"/>
  <c r="Z33" i="1"/>
  <c r="Y33" i="1"/>
  <c r="X33" i="1"/>
  <c r="W33" i="1"/>
  <c r="V33" i="1"/>
  <c r="U33" i="1"/>
  <c r="T33" i="1"/>
  <c r="S33" i="1"/>
  <c r="K33" i="1"/>
  <c r="Z32" i="1"/>
  <c r="Y32" i="1"/>
  <c r="X32" i="1"/>
  <c r="W32" i="1"/>
  <c r="V32" i="1"/>
  <c r="U32" i="1"/>
  <c r="T32" i="1"/>
  <c r="S32" i="1"/>
  <c r="K32" i="1"/>
  <c r="Z31" i="1"/>
  <c r="Y31" i="1"/>
  <c r="X31" i="1"/>
  <c r="W31" i="1"/>
  <c r="V31" i="1"/>
  <c r="U31" i="1"/>
  <c r="T31" i="1"/>
  <c r="S31" i="1"/>
  <c r="K31" i="1"/>
  <c r="Z30" i="1"/>
  <c r="Y30" i="1"/>
  <c r="X30" i="1"/>
  <c r="W30" i="1"/>
  <c r="V30" i="1"/>
  <c r="U30" i="1"/>
  <c r="T30" i="1"/>
  <c r="S30" i="1"/>
  <c r="K30" i="1"/>
  <c r="Z29" i="1"/>
  <c r="Y29" i="1"/>
  <c r="X29" i="1"/>
  <c r="W29" i="1"/>
  <c r="V29" i="1"/>
  <c r="U29" i="1"/>
  <c r="T29" i="1"/>
  <c r="S29" i="1"/>
  <c r="K29" i="1"/>
  <c r="Z28" i="1"/>
  <c r="Y28" i="1"/>
  <c r="X28" i="1"/>
  <c r="W28" i="1"/>
  <c r="V28" i="1"/>
  <c r="U28" i="1"/>
  <c r="T28" i="1"/>
  <c r="S28" i="1"/>
  <c r="K28" i="1"/>
  <c r="Z27" i="1"/>
  <c r="Y27" i="1"/>
  <c r="X27" i="1"/>
  <c r="W27" i="1"/>
  <c r="V27" i="1"/>
  <c r="U27" i="1"/>
  <c r="T27" i="1"/>
  <c r="S27" i="1"/>
  <c r="K27" i="1"/>
  <c r="Z26" i="1"/>
  <c r="Y26" i="1"/>
  <c r="X26" i="1"/>
  <c r="W26" i="1"/>
  <c r="V26" i="1"/>
  <c r="U26" i="1"/>
  <c r="T26" i="1"/>
  <c r="S26" i="1"/>
  <c r="K26" i="1"/>
  <c r="Z25" i="1"/>
  <c r="Y25" i="1"/>
  <c r="X25" i="1"/>
  <c r="W25" i="1"/>
  <c r="V25" i="1"/>
  <c r="U25" i="1"/>
  <c r="T25" i="1"/>
  <c r="S25" i="1"/>
  <c r="K25" i="1"/>
  <c r="Z24" i="1"/>
  <c r="Y24" i="1"/>
  <c r="X24" i="1"/>
  <c r="W24" i="1"/>
  <c r="V24" i="1"/>
  <c r="U24" i="1"/>
  <c r="T24" i="1"/>
  <c r="S24" i="1"/>
  <c r="K24" i="1"/>
  <c r="Z23" i="1"/>
  <c r="Y23" i="1"/>
  <c r="X23" i="1"/>
  <c r="W23" i="1"/>
  <c r="V23" i="1"/>
  <c r="U23" i="1"/>
  <c r="T23" i="1"/>
  <c r="S23" i="1"/>
  <c r="K23" i="1"/>
  <c r="Z22" i="1"/>
  <c r="Y22" i="1"/>
  <c r="X22" i="1"/>
  <c r="W22" i="1"/>
  <c r="V22" i="1"/>
  <c r="U22" i="1"/>
  <c r="T22" i="1"/>
  <c r="S22" i="1"/>
  <c r="K22" i="1"/>
  <c r="Z21" i="1"/>
  <c r="Y21" i="1"/>
  <c r="X21" i="1"/>
  <c r="W21" i="1"/>
  <c r="V21" i="1"/>
  <c r="U21" i="1"/>
  <c r="T21" i="1"/>
  <c r="S21" i="1"/>
  <c r="K21" i="1"/>
  <c r="Z20" i="1"/>
  <c r="Y20" i="1"/>
  <c r="X20" i="1"/>
  <c r="W20" i="1"/>
  <c r="V20" i="1"/>
  <c r="U20" i="1"/>
  <c r="T20" i="1"/>
  <c r="S20" i="1"/>
  <c r="K20" i="1"/>
  <c r="Z19" i="1"/>
  <c r="Y19" i="1"/>
  <c r="X19" i="1"/>
  <c r="W19" i="1"/>
  <c r="V19" i="1"/>
  <c r="U19" i="1"/>
  <c r="T19" i="1"/>
  <c r="S19" i="1"/>
  <c r="K19" i="1"/>
  <c r="Z18" i="1"/>
  <c r="Y18" i="1"/>
  <c r="X18" i="1"/>
  <c r="W18" i="1"/>
  <c r="V18" i="1"/>
  <c r="U18" i="1"/>
  <c r="T18" i="1"/>
  <c r="S18" i="1"/>
  <c r="K18" i="1"/>
  <c r="Z17" i="1"/>
  <c r="Y17" i="1"/>
  <c r="X17" i="1"/>
  <c r="W17" i="1"/>
  <c r="V17" i="1"/>
  <c r="U17" i="1"/>
  <c r="T17" i="1"/>
  <c r="S17" i="1"/>
  <c r="K17" i="1"/>
  <c r="Z16" i="1"/>
  <c r="Y16" i="1"/>
  <c r="X16" i="1"/>
  <c r="W16" i="1"/>
  <c r="V16" i="1"/>
  <c r="U16" i="1"/>
  <c r="T16" i="1"/>
  <c r="S16" i="1"/>
  <c r="K16" i="1"/>
  <c r="Z15" i="1"/>
  <c r="Y15" i="1"/>
  <c r="X15" i="1"/>
  <c r="W15" i="1"/>
  <c r="V15" i="1"/>
  <c r="U15" i="1"/>
  <c r="T15" i="1"/>
  <c r="S15" i="1"/>
  <c r="K15" i="1"/>
  <c r="Z14" i="1"/>
  <c r="Y14" i="1"/>
  <c r="X14" i="1"/>
  <c r="W14" i="1"/>
  <c r="V14" i="1"/>
  <c r="U14" i="1"/>
  <c r="T14" i="1"/>
  <c r="S14" i="1"/>
  <c r="K14" i="1"/>
  <c r="Z13" i="1"/>
  <c r="Y13" i="1"/>
  <c r="X13" i="1"/>
  <c r="W13" i="1"/>
  <c r="V13" i="1"/>
  <c r="U13" i="1"/>
  <c r="T13" i="1"/>
  <c r="S13" i="1"/>
  <c r="K13" i="1"/>
  <c r="Z12" i="1"/>
  <c r="Y12" i="1"/>
  <c r="X12" i="1"/>
  <c r="W12" i="1"/>
  <c r="V12" i="1"/>
  <c r="U12" i="1"/>
  <c r="T12" i="1"/>
  <c r="S12" i="1"/>
  <c r="K12" i="1"/>
  <c r="Z11" i="1"/>
  <c r="Y11" i="1"/>
  <c r="X11" i="1"/>
  <c r="W11" i="1"/>
  <c r="V11" i="1"/>
  <c r="U11" i="1"/>
  <c r="T11" i="1"/>
  <c r="S11" i="1"/>
  <c r="K11" i="1"/>
  <c r="Z10" i="1"/>
  <c r="Y10" i="1"/>
  <c r="X10" i="1"/>
  <c r="W10" i="1"/>
  <c r="V10" i="1"/>
  <c r="U10" i="1"/>
  <c r="T10" i="1"/>
  <c r="S10" i="1"/>
  <c r="K10" i="1"/>
  <c r="Z9" i="1"/>
  <c r="Y9" i="1"/>
  <c r="X9" i="1"/>
  <c r="W9" i="1"/>
  <c r="V9" i="1"/>
  <c r="U9" i="1"/>
  <c r="T9" i="1"/>
  <c r="S9" i="1"/>
  <c r="K9" i="1"/>
  <c r="Z8" i="1"/>
  <c r="Y8" i="1"/>
  <c r="X8" i="1"/>
  <c r="W8" i="1"/>
  <c r="V8" i="1"/>
  <c r="U8" i="1"/>
  <c r="T8" i="1"/>
  <c r="S8" i="1"/>
  <c r="K8" i="1"/>
  <c r="Z7" i="1"/>
  <c r="Y7" i="1"/>
  <c r="X7" i="1"/>
  <c r="W7" i="1"/>
  <c r="V7" i="1"/>
  <c r="U7" i="1"/>
  <c r="T7" i="1"/>
  <c r="S7" i="1"/>
  <c r="K7" i="1"/>
  <c r="Z6" i="1"/>
  <c r="Y6" i="1"/>
  <c r="X6" i="1"/>
  <c r="W6" i="1"/>
  <c r="V6" i="1"/>
  <c r="U6" i="1"/>
  <c r="T6" i="1"/>
  <c r="S6" i="1"/>
  <c r="K6" i="1"/>
  <c r="Z5" i="1"/>
  <c r="Y5" i="1"/>
  <c r="X5" i="1"/>
  <c r="W5" i="1"/>
  <c r="V5" i="1"/>
  <c r="U5" i="1"/>
  <c r="T5" i="1"/>
  <c r="S5" i="1"/>
  <c r="K5" i="1"/>
  <c r="V79" i="1" l="1"/>
  <c r="W79" i="1"/>
  <c r="K79" i="1"/>
  <c r="Y79" i="1"/>
  <c r="U79" i="1"/>
  <c r="X79" i="1"/>
  <c r="S79" i="1"/>
  <c r="T79" i="1"/>
  <c r="Z79" i="1"/>
  <c r="AA12" i="1"/>
  <c r="AA36" i="1"/>
  <c r="AA44" i="1"/>
  <c r="AA52" i="1"/>
  <c r="AA60" i="1"/>
  <c r="AA77" i="1"/>
  <c r="AA69" i="1"/>
  <c r="AA28" i="1"/>
  <c r="AA20" i="1"/>
  <c r="AA68" i="1"/>
  <c r="AA76" i="1"/>
  <c r="AA10" i="1"/>
  <c r="AA18" i="1"/>
  <c r="AA26" i="1"/>
  <c r="AA34" i="1"/>
  <c r="AA50" i="1"/>
  <c r="AA58" i="1"/>
  <c r="AA66" i="1"/>
  <c r="AA74" i="1"/>
  <c r="AA8" i="1"/>
  <c r="AA16" i="1"/>
  <c r="AA24" i="1"/>
  <c r="AA32" i="1"/>
  <c r="AA40" i="1"/>
  <c r="AA48" i="1"/>
  <c r="AA56" i="1"/>
  <c r="AA64" i="1"/>
  <c r="AA72" i="1"/>
  <c r="AA17" i="1"/>
  <c r="AA25" i="1"/>
  <c r="AA13" i="1"/>
  <c r="AA37" i="1"/>
  <c r="AA45" i="1"/>
  <c r="AA53" i="1"/>
  <c r="AA61" i="1"/>
  <c r="AA78" i="1"/>
  <c r="AA73" i="1"/>
  <c r="AA71" i="1"/>
  <c r="AA70" i="1"/>
  <c r="AA65" i="1"/>
  <c r="AA63" i="1"/>
  <c r="AA62" i="1"/>
  <c r="AA57" i="1"/>
  <c r="AA55" i="1"/>
  <c r="AA54" i="1"/>
  <c r="AA49" i="1"/>
  <c r="AA47" i="1"/>
  <c r="AA46" i="1"/>
  <c r="AA42" i="1"/>
  <c r="AA41" i="1"/>
  <c r="AA39" i="1"/>
  <c r="AA38" i="1"/>
  <c r="AA33" i="1"/>
  <c r="AA31" i="1"/>
  <c r="AA30" i="1"/>
  <c r="AA29" i="1"/>
  <c r="AA23" i="1"/>
  <c r="AA22" i="1"/>
  <c r="AA21" i="1"/>
  <c r="AA15" i="1"/>
  <c r="AA14" i="1"/>
  <c r="AA9" i="1"/>
  <c r="AA7" i="1"/>
  <c r="AA6" i="1"/>
  <c r="AA5" i="1"/>
  <c r="AA11" i="1"/>
  <c r="AA19" i="1"/>
  <c r="AA27" i="1"/>
  <c r="AA35" i="1"/>
  <c r="AA43" i="1"/>
  <c r="AA51" i="1"/>
  <c r="AA59" i="1"/>
  <c r="AA67" i="1"/>
  <c r="AA75" i="1"/>
  <c r="G10" i="5" l="1"/>
  <c r="G8" i="5"/>
  <c r="G11" i="5"/>
  <c r="E12" i="5"/>
  <c r="G9" i="5"/>
  <c r="G7" i="5"/>
  <c r="G6" i="5"/>
  <c r="G5" i="5"/>
  <c r="C12" i="5"/>
  <c r="AA79" i="1"/>
  <c r="G12" i="5" l="1"/>
  <c r="D12" i="5"/>
  <c r="D5" i="5"/>
  <c r="F10" i="5"/>
  <c r="F12" i="5"/>
  <c r="F11" i="5"/>
  <c r="F9" i="5"/>
  <c r="F8" i="5"/>
  <c r="F7" i="5"/>
  <c r="F6" i="5"/>
  <c r="D6" i="5"/>
  <c r="D10" i="5"/>
  <c r="D11" i="5"/>
  <c r="D7" i="5"/>
  <c r="D9" i="5"/>
  <c r="D8" i="5"/>
  <c r="F5" i="5"/>
  <c r="H5" i="5" l="1"/>
  <c r="H12" i="5"/>
  <c r="H11" i="5"/>
  <c r="H9" i="5"/>
  <c r="H7" i="5"/>
  <c r="H8" i="5"/>
  <c r="H6" i="5"/>
  <c r="H10" i="5"/>
</calcChain>
</file>

<file path=xl/sharedStrings.xml><?xml version="1.0" encoding="utf-8"?>
<sst xmlns="http://schemas.openxmlformats.org/spreadsheetml/2006/main" count="1586" uniqueCount="213">
  <si>
    <t>広域連合全体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</si>
  <si>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</si>
  <si>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</si>
  <si>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</si>
  <si>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</si>
  <si>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</si>
  <si>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</si>
  <si>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</si>
  <si>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</si>
  <si>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</si>
  <si>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</si>
  <si>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</si>
  <si>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</si>
  <si>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</si>
  <si>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</si>
  <si>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</si>
  <si>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</si>
  <si>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</si>
  <si>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</si>
  <si>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</si>
  <si>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</si>
  <si>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</si>
  <si>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</si>
  <si>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</si>
  <si>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</si>
  <si>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</si>
  <si>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</si>
  <si>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</si>
  <si>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</si>
  <si>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</si>
  <si>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</si>
  <si>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</si>
  <si>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</si>
  <si>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</si>
  <si>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</si>
  <si>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</si>
  <si>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</si>
  <si>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</si>
  <si>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</si>
  <si>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</si>
  <si>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</si>
  <si>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</si>
  <si>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</si>
  <si>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</si>
  <si>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</si>
  <si>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</si>
  <si>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</si>
  <si>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</si>
  <si>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</si>
  <si>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</si>
  <si>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</si>
  <si>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</si>
  <si>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</si>
  <si>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</si>
  <si>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</si>
  <si>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</si>
  <si>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</si>
  <si>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  <rPh sb="0" eb="2">
      <t>ネンレイ</t>
    </rPh>
    <rPh sb="2" eb="4">
      <t>カイソウ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</si>
  <si>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</si>
  <si>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</si>
  <si>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国</t>
    <rPh sb="0" eb="1">
      <t>クニ</t>
    </rPh>
    <phoneticPr fontId="3"/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</si>
  <si>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</si>
  <si>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</si>
  <si>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</si>
  <si>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</si>
  <si>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</si>
  <si>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</si>
  <si>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合計</t>
    <rPh sb="0" eb="2">
      <t>ゴウケイ</t>
    </rPh>
    <phoneticPr fontId="3"/>
  </si>
  <si>
    <t>95歳～</t>
    <rPh sb="2" eb="3">
      <t>サイ</t>
    </rPh>
    <phoneticPr fontId="3"/>
  </si>
  <si>
    <t>被保険者数</t>
    <phoneticPr fontId="3"/>
  </si>
  <si>
    <t>区分</t>
    <rPh sb="0" eb="2">
      <t>クブン</t>
    </rPh>
    <phoneticPr fontId="3"/>
  </si>
  <si>
    <t>同規模</t>
    <phoneticPr fontId="3"/>
  </si>
  <si>
    <t>国</t>
    <phoneticPr fontId="3"/>
  </si>
  <si>
    <t>認定者数(人)</t>
    <rPh sb="0" eb="3">
      <t>ニンテイシャ</t>
    </rPh>
    <rPh sb="3" eb="4">
      <t>スウ</t>
    </rPh>
    <rPh sb="5" eb="6">
      <t>ニン</t>
    </rPh>
    <phoneticPr fontId="3"/>
  </si>
  <si>
    <t>給付費</t>
    <rPh sb="0" eb="2">
      <t>キュウフ</t>
    </rPh>
    <rPh sb="2" eb="3">
      <t>ヒ</t>
    </rPh>
    <phoneticPr fontId="3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</si>
  <si>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</si>
  <si>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</si>
  <si>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</si>
  <si>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</si>
  <si>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</si>
  <si>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</si>
  <si>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</si>
  <si>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※各項目毎に上位5疾病を</t>
    <phoneticPr fontId="3"/>
  </si>
  <si>
    <t>表示する</t>
    <phoneticPr fontId="3"/>
  </si>
  <si>
    <t>順位</t>
    <rPh sb="0" eb="2">
      <t>ジュンイ</t>
    </rPh>
    <phoneticPr fontId="3"/>
  </si>
  <si>
    <t>順位</t>
    <phoneticPr fontId="3"/>
  </si>
  <si>
    <t>糖尿病</t>
    <rPh sb="0" eb="3">
      <t>トウニョウビョウ</t>
    </rPh>
    <phoneticPr fontId="3"/>
  </si>
  <si>
    <t>高血圧症</t>
    <rPh sb="0" eb="3">
      <t>コウケツアツ</t>
    </rPh>
    <phoneticPr fontId="3"/>
  </si>
  <si>
    <t>脂質異常症</t>
    <phoneticPr fontId="3"/>
  </si>
  <si>
    <t>心臓病</t>
    <rPh sb="0" eb="3">
      <t>シンゾウビョウ</t>
    </rPh>
    <phoneticPr fontId="3"/>
  </si>
  <si>
    <t>脳疾患</t>
    <rPh sb="0" eb="1">
      <t>ノウ</t>
    </rPh>
    <rPh sb="1" eb="3">
      <t>シッカン</t>
    </rPh>
    <phoneticPr fontId="3"/>
  </si>
  <si>
    <t>悪性新生物</t>
    <rPh sb="0" eb="2">
      <t>アクセイ</t>
    </rPh>
    <rPh sb="2" eb="5">
      <t>シンセイブツ</t>
    </rPh>
    <phoneticPr fontId="3"/>
  </si>
  <si>
    <t>筋・骨格</t>
    <phoneticPr fontId="3"/>
  </si>
  <si>
    <t>精神</t>
    <rPh sb="0" eb="2">
      <t>セイシン</t>
    </rPh>
    <phoneticPr fontId="3"/>
  </si>
  <si>
    <t>一件当たり給付費(円)</t>
    <rPh sb="0" eb="2">
      <t>１ケン</t>
    </rPh>
    <rPh sb="2" eb="3">
      <t>ア</t>
    </rPh>
    <rPh sb="5" eb="7">
      <t>キュウフ</t>
    </rPh>
    <rPh sb="7" eb="8">
      <t>ヒ</t>
    </rPh>
    <rPh sb="9" eb="10">
      <t>エン</t>
    </rPh>
    <phoneticPr fontId="3"/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</si>
  <si>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</si>
  <si>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</si>
  <si>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3">
      <t>ヨウカイゴ</t>
    </rPh>
    <phoneticPr fontId="3"/>
  </si>
  <si>
    <t>要介護2</t>
    <rPh sb="0" eb="3">
      <t>ヨウカイゴ</t>
    </rPh>
    <phoneticPr fontId="3"/>
  </si>
  <si>
    <t>要介護3</t>
    <rPh sb="0" eb="3">
      <t>ヨウカイゴ</t>
    </rPh>
    <phoneticPr fontId="3"/>
  </si>
  <si>
    <t>要介護4</t>
    <rPh sb="0" eb="3">
      <t>ヨウカイゴ</t>
    </rPh>
    <phoneticPr fontId="3"/>
  </si>
  <si>
    <t>高血圧症</t>
    <rPh sb="0" eb="4">
      <t>コウケツアツショウ</t>
    </rPh>
    <phoneticPr fontId="3"/>
  </si>
  <si>
    <t>筋・骨格</t>
    <rPh sb="0" eb="1">
      <t>キン</t>
    </rPh>
    <rPh sb="2" eb="4">
      <t>コッカク</t>
    </rPh>
    <phoneticPr fontId="3"/>
  </si>
  <si>
    <t>実人数(人)</t>
    <rPh sb="0" eb="1">
      <t>ジツ</t>
    </rPh>
    <rPh sb="1" eb="2">
      <t>ニン</t>
    </rPh>
    <rPh sb="2" eb="3">
      <t>スウ</t>
    </rPh>
    <rPh sb="4" eb="5">
      <t>ニン</t>
    </rPh>
    <phoneticPr fontId="3"/>
  </si>
  <si>
    <t>疾病項目</t>
    <rPh sb="0" eb="2">
      <t>シッペイ</t>
    </rPh>
    <rPh sb="2" eb="4">
      <t>コウモク</t>
    </rPh>
    <phoneticPr fontId="3"/>
  </si>
  <si>
    <t>同規模</t>
    <rPh sb="0" eb="3">
      <t>ドウキボ</t>
    </rPh>
    <phoneticPr fontId="3"/>
  </si>
  <si>
    <t>自殺</t>
    <rPh sb="0" eb="2">
      <t>ジサツ</t>
    </rPh>
    <phoneticPr fontId="3"/>
  </si>
  <si>
    <t>腎不全</t>
    <rPh sb="0" eb="3">
      <t>ジンフゼン</t>
    </rPh>
    <phoneticPr fontId="3"/>
  </si>
  <si>
    <t>【グラフ用】</t>
    <rPh sb="4" eb="5">
      <t>ヨウ</t>
    </rPh>
    <phoneticPr fontId="3"/>
  </si>
  <si>
    <t>計</t>
    <rPh sb="0" eb="1">
      <t>ケイ</t>
    </rPh>
    <phoneticPr fontId="3"/>
  </si>
  <si>
    <t>合計(人)</t>
    <rPh sb="0" eb="2">
      <t>ゴウケイ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</si>
  <si>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</si>
  <si>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</si>
  <si>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</si>
  <si>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</si>
  <si>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</si>
  <si>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</si>
  <si>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</si>
  <si>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</si>
  <si>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</si>
  <si>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</si>
  <si>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</si>
  <si>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</si>
  <si>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</si>
  <si>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</si>
  <si>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</si>
  <si>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</si>
  <si>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</si>
  <si>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</si>
  <si>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3"/>
  </si>
  <si>
    <t>～69歳</t>
    <rPh sb="3" eb="4">
      <t>サイ</t>
    </rPh>
    <phoneticPr fontId="3"/>
  </si>
  <si>
    <t>市区町村別</t>
    <rPh sb="0" eb="2">
      <t>シク</t>
    </rPh>
    <rPh sb="2" eb="4">
      <t>チョウソン</t>
    </rPh>
    <rPh sb="4" eb="5">
      <t>ベツ</t>
    </rPh>
    <phoneticPr fontId="3"/>
  </si>
  <si>
    <t>市区町村</t>
    <rPh sb="0" eb="1">
      <t>シ</t>
    </rPh>
    <rPh sb="1" eb="2">
      <t>ク</t>
    </rPh>
    <phoneticPr fontId="3"/>
  </si>
  <si>
    <t>年齢階層</t>
    <rPh sb="0" eb="2">
      <t>ネンレイ</t>
    </rPh>
    <rPh sb="2" eb="4">
      <t>カイソウ</t>
    </rPh>
    <phoneticPr fontId="3"/>
  </si>
  <si>
    <t>年齢基準日…入院時の年齢。</t>
    <rPh sb="6" eb="8">
      <t>ニュウイン</t>
    </rPh>
    <rPh sb="8" eb="9">
      <t>ジ</t>
    </rPh>
    <rPh sb="10" eb="12">
      <t>ネンレイ</t>
    </rPh>
    <phoneticPr fontId="37"/>
  </si>
  <si>
    <t>要介護5</t>
    <rPh sb="0" eb="3">
      <t>ヨウカイゴ</t>
    </rPh>
    <phoneticPr fontId="3"/>
  </si>
  <si>
    <t>人数(人)</t>
    <rPh sb="0" eb="2">
      <t>ニンズウ</t>
    </rPh>
    <phoneticPr fontId="3"/>
  </si>
  <si>
    <t>大阪府後期
高齢者医療
広域連合</t>
    <rPh sb="0" eb="3">
      <t>オオサカフ</t>
    </rPh>
    <phoneticPr fontId="3"/>
  </si>
  <si>
    <t>認定率(%)</t>
    <rPh sb="0" eb="2">
      <t>ニンテイ</t>
    </rPh>
    <rPh sb="2" eb="3">
      <t>リツ</t>
    </rPh>
    <phoneticPr fontId="3"/>
  </si>
  <si>
    <t>死亡者数(人)</t>
    <rPh sb="0" eb="2">
      <t>シボウ</t>
    </rPh>
    <rPh sb="2" eb="3">
      <t>シャ</t>
    </rPh>
    <rPh sb="3" eb="4">
      <t>スウ</t>
    </rPh>
    <rPh sb="5" eb="6">
      <t>ニン</t>
    </rPh>
    <phoneticPr fontId="3"/>
  </si>
  <si>
    <t>資格確認日…1日でも資格があれば分析対象としている。</t>
    <phoneticPr fontId="37"/>
  </si>
  <si>
    <t>有病状況(%)</t>
    <rPh sb="0" eb="1">
      <t>ユウ</t>
    </rPh>
    <rPh sb="1" eb="2">
      <t>ビョウ</t>
    </rPh>
    <rPh sb="2" eb="4">
      <t>ジョウキョウ</t>
    </rPh>
    <phoneticPr fontId="3"/>
  </si>
  <si>
    <t>性別</t>
    <rPh sb="0" eb="2">
      <t>セイベツ</t>
    </rPh>
    <phoneticPr fontId="3"/>
  </si>
  <si>
    <t>※KDBデータが欠損している市区町村は「-」と表示している。</t>
    <rPh sb="8" eb="10">
      <t>ケッソン</t>
    </rPh>
    <rPh sb="14" eb="16">
      <t>シク</t>
    </rPh>
    <rPh sb="16" eb="18">
      <t>チョウソン</t>
    </rPh>
    <rPh sb="23" eb="25">
      <t>ヒョウジ</t>
    </rPh>
    <phoneticPr fontId="3"/>
  </si>
  <si>
    <t>男性(人)</t>
    <rPh sb="0" eb="2">
      <t>ダンセイ</t>
    </rPh>
    <rPh sb="3" eb="4">
      <t>ニン</t>
    </rPh>
    <phoneticPr fontId="3"/>
  </si>
  <si>
    <t>女性(人)</t>
    <rPh sb="0" eb="2">
      <t>ジョセイ</t>
    </rPh>
    <rPh sb="3" eb="4">
      <t>ニン</t>
    </rPh>
    <phoneticPr fontId="3"/>
  </si>
  <si>
    <t>被保険者数(人)</t>
    <rPh sb="0" eb="4">
      <t>ヒホケンシャ</t>
    </rPh>
    <rPh sb="4" eb="5">
      <t>スウ</t>
    </rPh>
    <rPh sb="6" eb="7">
      <t>ニン</t>
    </rPh>
    <phoneticPr fontId="3"/>
  </si>
  <si>
    <t>割合(%)
(長期入院患者数合計に占める割合)</t>
    <rPh sb="0" eb="2">
      <t>ワリアイ</t>
    </rPh>
    <rPh sb="7" eb="9">
      <t>チョウキ</t>
    </rPh>
    <rPh sb="9" eb="11">
      <t>ニュウイン</t>
    </rPh>
    <rPh sb="11" eb="14">
      <t>カンジャスウ</t>
    </rPh>
    <rPh sb="13" eb="14">
      <t>スウ</t>
    </rPh>
    <rPh sb="14" eb="16">
      <t>ゴウケイ</t>
    </rPh>
    <rPh sb="17" eb="18">
      <t>シ</t>
    </rPh>
    <rPh sb="20" eb="22">
      <t>ワリアイ</t>
    </rPh>
    <phoneticPr fontId="3"/>
  </si>
  <si>
    <t>長期入院患者割合(%)
(被保険者数に占める割合)</t>
    <rPh sb="0" eb="2">
      <t>チョウキ</t>
    </rPh>
    <rPh sb="2" eb="4">
      <t>ニュウイン</t>
    </rPh>
    <rPh sb="4" eb="6">
      <t>カンジャ</t>
    </rPh>
    <rPh sb="6" eb="8">
      <t>ワリアイ</t>
    </rPh>
    <rPh sb="13" eb="17">
      <t>ヒホケンシャ</t>
    </rPh>
    <rPh sb="17" eb="18">
      <t>スウ</t>
    </rPh>
    <rPh sb="19" eb="20">
      <t>シ</t>
    </rPh>
    <rPh sb="22" eb="24">
      <t>ワリアイ</t>
    </rPh>
    <phoneticPr fontId="3"/>
  </si>
  <si>
    <t>一件当たり給付費(円)</t>
    <rPh sb="0" eb="1">
      <t>イチ</t>
    </rPh>
    <rPh sb="5" eb="7">
      <t>キュウフ</t>
    </rPh>
    <rPh sb="7" eb="8">
      <t>ヒ</t>
    </rPh>
    <phoneticPr fontId="3"/>
  </si>
  <si>
    <t>実人数(人)</t>
  </si>
  <si>
    <t>実人数(人)</t>
    <rPh sb="0" eb="1">
      <t>ジツ</t>
    </rPh>
    <rPh sb="1" eb="3">
      <t>ニンズウ</t>
    </rPh>
    <rPh sb="4" eb="5">
      <t>ニン</t>
    </rPh>
    <phoneticPr fontId="3"/>
  </si>
  <si>
    <t>死因割合(%)</t>
    <rPh sb="0" eb="2">
      <t>シイン</t>
    </rPh>
    <rPh sb="2" eb="4">
      <t>ワリアイ</t>
    </rPh>
    <phoneticPr fontId="3"/>
  </si>
  <si>
    <t>患者数(人)</t>
    <rPh sb="0" eb="3">
      <t>カンジャスウ</t>
    </rPh>
    <phoneticPr fontId="3"/>
  </si>
  <si>
    <t>割合(%)</t>
    <rPh sb="0" eb="2">
      <t>ワリアイ</t>
    </rPh>
    <phoneticPr fontId="3"/>
  </si>
  <si>
    <t>長期入院…レセプトに記載されている入院年月日から求めた入院月数が6カ月以上のもの。1カ月を30日とする。</t>
    <rPh sb="0" eb="2">
      <t>チョウキ</t>
    </rPh>
    <rPh sb="2" eb="4">
      <t>ニュウイン</t>
    </rPh>
    <rPh sb="24" eb="25">
      <t>モト</t>
    </rPh>
    <rPh sb="27" eb="29">
      <t>ニュウイン</t>
    </rPh>
    <rPh sb="29" eb="31">
      <t>ゲッスウ</t>
    </rPh>
    <rPh sb="34" eb="35">
      <t>ゲツ</t>
    </rPh>
    <rPh sb="35" eb="37">
      <t>イジョウ</t>
    </rPh>
    <phoneticPr fontId="3"/>
  </si>
  <si>
    <t>大阪府後期高齢者医療広域連合</t>
  </si>
  <si>
    <t>標準化死亡比 男性</t>
    <rPh sb="0" eb="3">
      <t>ヒョウジュンカ</t>
    </rPh>
    <rPh sb="3" eb="6">
      <t>シボウヒ</t>
    </rPh>
    <rPh sb="7" eb="9">
      <t>ダンセイ</t>
    </rPh>
    <phoneticPr fontId="3"/>
  </si>
  <si>
    <t>標準化死亡比 女性</t>
    <rPh sb="0" eb="3">
      <t>ヒョウジュンカ</t>
    </rPh>
    <rPh sb="3" eb="6">
      <t>シボウヒ</t>
    </rPh>
    <rPh sb="7" eb="9">
      <t>ジョセイ</t>
    </rPh>
    <phoneticPr fontId="3"/>
  </si>
  <si>
    <t>広域連合全体</t>
    <rPh sb="0" eb="6">
      <t>コウイキレンゴウゼンタイ</t>
    </rPh>
    <phoneticPr fontId="3"/>
  </si>
  <si>
    <t>【表作成用】</t>
    <rPh sb="1" eb="5">
      <t>ヒョウサクセイヨウ</t>
    </rPh>
    <phoneticPr fontId="3"/>
  </si>
  <si>
    <t>脂質異常症</t>
  </si>
  <si>
    <t>筋・骨格</t>
  </si>
  <si>
    <t>-</t>
  </si>
  <si>
    <t>【グラフラベル用】</t>
    <phoneticPr fontId="3"/>
  </si>
  <si>
    <t>市区町村</t>
    <rPh sb="1" eb="2">
      <t>ク</t>
    </rPh>
    <phoneticPr fontId="3"/>
  </si>
  <si>
    <t>全年齢</t>
    <rPh sb="0" eb="3">
      <t>ゼンネンレイ</t>
    </rPh>
    <phoneticPr fontId="3"/>
  </si>
  <si>
    <t>【グラフラベル用】</t>
    <rPh sb="7" eb="8">
      <t>ヨウ</t>
    </rPh>
    <phoneticPr fontId="3"/>
  </si>
  <si>
    <t>広域連合
全体</t>
    <rPh sb="0" eb="2">
      <t>コウイキ</t>
    </rPh>
    <rPh sb="2" eb="4">
      <t>レンゴウ</t>
    </rPh>
    <rPh sb="5" eb="7">
      <t>ゼンタイ</t>
    </rPh>
    <phoneticPr fontId="3"/>
  </si>
  <si>
    <t>男性　</t>
    <rPh sb="0" eb="2">
      <t>ダンセイ</t>
    </rPh>
    <phoneticPr fontId="3"/>
  </si>
  <si>
    <t>女性　</t>
    <rPh sb="0" eb="2">
      <t>ジョセイ</t>
    </rPh>
    <phoneticPr fontId="3"/>
  </si>
  <si>
    <t>広域連合全体</t>
    <rPh sb="0" eb="4">
      <t>コウイキレンゴウ</t>
    </rPh>
    <rPh sb="4" eb="6">
      <t>ゼンタイ</t>
    </rPh>
    <phoneticPr fontId="3"/>
  </si>
  <si>
    <t>全年齢</t>
    <rPh sb="0" eb="3">
      <t>ゼ</t>
    </rPh>
    <phoneticPr fontId="3"/>
  </si>
  <si>
    <t>男女計</t>
    <rPh sb="0" eb="3">
      <t>ダ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</si>
  <si>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</si>
  <si>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被保険者数</t>
    <rPh sb="4" eb="5">
      <t>スウ</t>
    </rPh>
    <phoneticPr fontId="3"/>
  </si>
  <si>
    <t>被保険者割合</t>
    <rPh sb="4" eb="6">
      <t>ワリアイ</t>
    </rPh>
    <phoneticPr fontId="3"/>
  </si>
  <si>
    <t>市区町村別</t>
    <phoneticPr fontId="3"/>
  </si>
  <si>
    <t>介護保険の状況</t>
    <rPh sb="0" eb="2">
      <t>カイゴ</t>
    </rPh>
    <rPh sb="2" eb="4">
      <t>ホケン</t>
    </rPh>
    <rPh sb="5" eb="7">
      <t>ジョウキョウ</t>
    </rPh>
    <phoneticPr fontId="3"/>
  </si>
  <si>
    <t>認定者の疾病別有病状況</t>
    <phoneticPr fontId="3"/>
  </si>
  <si>
    <t>標準化死亡比</t>
    <rPh sb="0" eb="3">
      <t>ヒョウジュンカ</t>
    </rPh>
    <rPh sb="3" eb="5">
      <t>シボウ</t>
    </rPh>
    <rPh sb="5" eb="6">
      <t>ヒ</t>
    </rPh>
    <phoneticPr fontId="3"/>
  </si>
  <si>
    <t>市区町村別</t>
    <rPh sb="1" eb="2">
      <t>ク</t>
    </rPh>
    <phoneticPr fontId="3"/>
  </si>
  <si>
    <t>主たる死因の状況</t>
    <rPh sb="0" eb="1">
      <t>シュ</t>
    </rPh>
    <rPh sb="3" eb="5">
      <t>シイン</t>
    </rPh>
    <rPh sb="6" eb="8">
      <t>ジョウキョウ</t>
    </rPh>
    <phoneticPr fontId="3"/>
  </si>
  <si>
    <t>主たる死因の状況</t>
    <phoneticPr fontId="3"/>
  </si>
  <si>
    <t>長期入院患者数</t>
    <phoneticPr fontId="3"/>
  </si>
  <si>
    <t>広域連合全体(年齢階層別)</t>
    <rPh sb="0" eb="2">
      <t>コウイキ</t>
    </rPh>
    <rPh sb="2" eb="4">
      <t>レンゴウ</t>
    </rPh>
    <rPh sb="4" eb="5">
      <t>ゼン</t>
    </rPh>
    <rPh sb="6" eb="13">
      <t>ネ</t>
    </rPh>
    <phoneticPr fontId="3"/>
  </si>
  <si>
    <t>広域連合全体(年齢階層別)</t>
    <rPh sb="0" eb="2">
      <t>コウイキ</t>
    </rPh>
    <rPh sb="2" eb="4">
      <t>レンゴウ</t>
    </rPh>
    <rPh sb="4" eb="6">
      <t>ゼンタイ</t>
    </rPh>
    <rPh sb="6" eb="13">
      <t>ネ</t>
    </rPh>
    <phoneticPr fontId="3"/>
  </si>
  <si>
    <t>広域連合全体(男女別)</t>
    <rPh sb="0" eb="2">
      <t>コウイキ</t>
    </rPh>
    <rPh sb="2" eb="4">
      <t>レンゴウ</t>
    </rPh>
    <rPh sb="4" eb="6">
      <t>ゼンタイ</t>
    </rPh>
    <rPh sb="7" eb="9">
      <t>ダンジョ</t>
    </rPh>
    <rPh sb="9" eb="10">
      <t>ベツ</t>
    </rPh>
    <phoneticPr fontId="3"/>
  </si>
  <si>
    <t>長期入院患者の入院時年齢</t>
    <phoneticPr fontId="3"/>
  </si>
  <si>
    <t>長期入院患者の入院時年齢構成</t>
    <phoneticPr fontId="3"/>
  </si>
  <si>
    <t>長期入院の患者数合計に占める割合</t>
    <phoneticPr fontId="3"/>
  </si>
  <si>
    <t>広域連合全体(年齢階層別)</t>
    <phoneticPr fontId="3"/>
  </si>
  <si>
    <t>以上</t>
    <rPh sb="0" eb="2">
      <t>イジョウ</t>
    </rPh>
    <phoneticPr fontId="4"/>
  </si>
  <si>
    <t>以下</t>
    <rPh sb="0" eb="2">
      <t>イカ</t>
    </rPh>
    <phoneticPr fontId="4"/>
  </si>
  <si>
    <t>未満</t>
    <rPh sb="0" eb="2">
      <t>ミマン</t>
    </rPh>
    <phoneticPr fontId="4"/>
  </si>
  <si>
    <t>資格確認日…令和6年3月31日時点。</t>
    <phoneticPr fontId="3"/>
  </si>
  <si>
    <t>年齢基準日…令和6年3月31日時点。</t>
    <phoneticPr fontId="3"/>
  </si>
  <si>
    <t>※令和6年3月31日時点で資格がある者を対象とする。</t>
    <phoneticPr fontId="3"/>
  </si>
  <si>
    <t>出典：令和5年度 国保データベース(KDB)システム「地域の全体像の把握」</t>
    <phoneticPr fontId="3"/>
  </si>
  <si>
    <t>データ化範囲(分析対象)…入院(DPCを含む)の電子レセプト。対象診療年月は令和5年4月～令和6年3月診療分(12カ月分)。</t>
    <phoneticPr fontId="37"/>
  </si>
  <si>
    <t>年齢基準日…令和6年3月31日時点。</t>
    <phoneticPr fontId="37"/>
  </si>
  <si>
    <t>広域連合全体</t>
    <rPh sb="0" eb="4">
      <t>コウイキレンゴウ</t>
    </rPh>
    <rPh sb="4" eb="6">
      <t>ゼンタイ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</si>
  <si>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</si>
  <si>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</si>
  <si>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</si>
  <si>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</si>
  <si>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</si>
  <si>
    <t>出典：令和元年度～令和5年度 国保データベース(KDB)システム「地域の全体像の把握」</t>
    <rPh sb="3" eb="5">
      <t>レイワ</t>
    </rPh>
    <rPh sb="5" eb="8">
      <t>ガンネンド</t>
    </rPh>
    <phoneticPr fontId="3"/>
  </si>
  <si>
    <t>直近5カ年の死因割合の状況</t>
    <rPh sb="0" eb="2">
      <t>チョッキン</t>
    </rPh>
    <rPh sb="4" eb="5">
      <t>ネン</t>
    </rPh>
    <rPh sb="6" eb="8">
      <t>シイン</t>
    </rPh>
    <rPh sb="8" eb="10">
      <t>ワリアイ</t>
    </rPh>
    <rPh sb="11" eb="13">
      <t>ジョウキョウ</t>
    </rPh>
    <phoneticPr fontId="3"/>
  </si>
  <si>
    <t>男女計(人)</t>
    <rPh sb="0" eb="3">
      <t>ダンジョケイ</t>
    </rPh>
    <rPh sb="4" eb="5">
      <t>ニン</t>
    </rPh>
    <phoneticPr fontId="3"/>
  </si>
  <si>
    <t>男女計</t>
    <rPh sb="0" eb="3">
      <t>ダンジョケイ</t>
    </rPh>
    <phoneticPr fontId="3"/>
  </si>
  <si>
    <t>【グラフラベル用】</t>
  </si>
  <si>
    <t>直近5カ年の死因割合の状況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</si>
</sst>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0_);[Red]\(0\)"/>
    <numFmt numFmtId="181" formatCode="#,##0.0_ "/>
    <numFmt numFmtId="182" formatCode="#,##0&quot;人&quot;"/>
    <numFmt numFmtId="183" formatCode="#,##0.0_ ;[Red]\-#,##0.0\ 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/>
    <xf numFmtId="0" fontId="28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2" fillId="0" borderId="0"/>
  </cellStyleXfs>
  <cellXfs count="213">
    <xf numFmtId="0" fontId="0" fillId="0" borderId="0" xfId="0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Fill="1">
      <alignment vertical="center"/>
    </xf>
    <xf numFmtId="0" fontId="36" fillId="0" borderId="0" xfId="0" applyFont="1">
      <alignment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8" fillId="0" borderId="0" xfId="2" applyNumberFormat="1" applyFont="1" applyFill="1" applyBorder="1" applyAlignment="1">
      <alignment vertical="center"/>
    </xf>
    <xf numFmtId="0" fontId="41" fillId="0" borderId="0" xfId="2" applyNumberFormat="1" applyFont="1" applyFill="1" applyBorder="1" applyAlignment="1">
      <alignment vertical="center"/>
    </xf>
    <xf numFmtId="0" fontId="36" fillId="27" borderId="3" xfId="0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0" borderId="0" xfId="1550" applyFont="1" applyFill="1" applyAlignment="1">
      <alignment vertical="center"/>
    </xf>
    <xf numFmtId="0" fontId="38" fillId="0" borderId="0" xfId="1135" applyNumberFormat="1" applyFont="1" applyFill="1" applyBorder="1" applyAlignment="1">
      <alignment vertical="center"/>
    </xf>
    <xf numFmtId="0" fontId="34" fillId="0" borderId="0" xfId="1550" applyFont="1" applyFill="1"/>
    <xf numFmtId="0" fontId="42" fillId="0" borderId="0" xfId="1550" applyFont="1" applyFill="1" applyAlignment="1">
      <alignment vertical="center"/>
    </xf>
    <xf numFmtId="0" fontId="41" fillId="0" borderId="0" xfId="1135" applyNumberFormat="1" applyFont="1" applyFill="1" applyBorder="1" applyAlignment="1">
      <alignment vertical="center"/>
    </xf>
    <xf numFmtId="0" fontId="36" fillId="27" borderId="45" xfId="0" applyFont="1" applyFill="1" applyBorder="1" applyAlignment="1">
      <alignment horizontal="center" vertical="center"/>
    </xf>
    <xf numFmtId="0" fontId="34" fillId="0" borderId="0" xfId="0" applyFont="1" applyBorder="1">
      <alignment vertical="center"/>
    </xf>
    <xf numFmtId="0" fontId="44" fillId="27" borderId="3" xfId="0" applyFont="1" applyFill="1" applyBorder="1" applyAlignment="1">
      <alignment horizontal="center" vertical="center" wrapText="1"/>
    </xf>
    <xf numFmtId="0" fontId="44" fillId="27" borderId="19" xfId="0" applyFont="1" applyFill="1" applyBorder="1" applyAlignment="1">
      <alignment horizontal="center" vertical="center" wrapText="1"/>
    </xf>
    <xf numFmtId="0" fontId="36" fillId="0" borderId="3" xfId="0" applyFont="1" applyFill="1" applyBorder="1">
      <alignment vertical="center"/>
    </xf>
    <xf numFmtId="0" fontId="36" fillId="0" borderId="4" xfId="0" applyFont="1" applyFill="1" applyBorder="1">
      <alignment vertical="center"/>
    </xf>
    <xf numFmtId="178" fontId="44" fillId="0" borderId="0" xfId="0" applyNumberFormat="1" applyFont="1" applyFill="1" applyBorder="1">
      <alignment vertical="center"/>
    </xf>
    <xf numFmtId="179" fontId="44" fillId="0" borderId="0" xfId="0" applyNumberFormat="1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right" vertical="center"/>
    </xf>
    <xf numFmtId="0" fontId="36" fillId="0" borderId="30" xfId="0" applyFont="1" applyFill="1" applyBorder="1">
      <alignment vertical="center"/>
    </xf>
    <xf numFmtId="0" fontId="36" fillId="0" borderId="31" xfId="0" applyFont="1" applyFill="1" applyBorder="1">
      <alignment vertical="center"/>
    </xf>
    <xf numFmtId="0" fontId="36" fillId="0" borderId="20" xfId="0" applyFont="1" applyFill="1" applyBorder="1">
      <alignment vertical="center"/>
    </xf>
    <xf numFmtId="0" fontId="36" fillId="0" borderId="21" xfId="0" applyFont="1" applyFill="1" applyBorder="1">
      <alignment vertical="center"/>
    </xf>
    <xf numFmtId="0" fontId="36" fillId="0" borderId="32" xfId="0" applyFont="1" applyFill="1" applyBorder="1">
      <alignment vertical="center"/>
    </xf>
    <xf numFmtId="0" fontId="36" fillId="0" borderId="35" xfId="0" applyFont="1" applyFill="1" applyBorder="1">
      <alignment vertical="center"/>
    </xf>
    <xf numFmtId="177" fontId="34" fillId="0" borderId="0" xfId="0" applyNumberFormat="1" applyFont="1" applyFill="1">
      <alignment vertical="center"/>
    </xf>
    <xf numFmtId="177" fontId="34" fillId="0" borderId="0" xfId="0" applyNumberFormat="1" applyFont="1" applyFill="1" applyBorder="1">
      <alignment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19" xfId="0" applyFont="1" applyFill="1" applyBorder="1">
      <alignment vertical="center"/>
    </xf>
    <xf numFmtId="0" fontId="36" fillId="0" borderId="17" xfId="0" applyFont="1" applyFill="1" applyBorder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22" xfId="0" applyFont="1" applyFill="1" applyBorder="1">
      <alignment vertical="center"/>
    </xf>
    <xf numFmtId="0" fontId="36" fillId="0" borderId="24" xfId="0" applyFont="1" applyFill="1" applyBorder="1">
      <alignment vertical="center"/>
    </xf>
    <xf numFmtId="0" fontId="36" fillId="0" borderId="18" xfId="0" applyFont="1" applyFill="1" applyBorder="1">
      <alignment vertical="center"/>
    </xf>
    <xf numFmtId="0" fontId="36" fillId="0" borderId="29" xfId="0" applyFont="1" applyFill="1" applyBorder="1">
      <alignment vertical="center"/>
    </xf>
    <xf numFmtId="0" fontId="36" fillId="0" borderId="25" xfId="0" applyFont="1" applyFill="1" applyBorder="1">
      <alignment vertical="center"/>
    </xf>
    <xf numFmtId="0" fontId="34" fillId="0" borderId="0" xfId="0" applyFont="1" applyFill="1" applyBorder="1">
      <alignment vertical="center"/>
    </xf>
    <xf numFmtId="0" fontId="36" fillId="27" borderId="40" xfId="0" applyFont="1" applyFill="1" applyBorder="1" applyAlignment="1">
      <alignment horizontal="center" vertical="center"/>
    </xf>
    <xf numFmtId="0" fontId="45" fillId="0" borderId="0" xfId="2" applyNumberFormat="1" applyFont="1" applyFill="1" applyBorder="1" applyAlignment="1">
      <alignment vertical="center"/>
    </xf>
    <xf numFmtId="0" fontId="40" fillId="27" borderId="3" xfId="0" applyFont="1" applyFill="1" applyBorder="1" applyAlignment="1">
      <alignment horizontal="center" vertical="center"/>
    </xf>
    <xf numFmtId="0" fontId="39" fillId="0" borderId="0" xfId="0" applyFont="1" applyFill="1">
      <alignment vertical="center"/>
    </xf>
    <xf numFmtId="0" fontId="46" fillId="0" borderId="0" xfId="2" applyNumberFormat="1" applyFont="1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 shrinkToFit="1"/>
    </xf>
    <xf numFmtId="0" fontId="39" fillId="0" borderId="0" xfId="0" applyFont="1" applyFill="1" applyAlignment="1">
      <alignment horizontal="right" vertical="center"/>
    </xf>
    <xf numFmtId="181" fontId="36" fillId="0" borderId="0" xfId="0" applyNumberFormat="1" applyFont="1" applyFill="1" applyBorder="1">
      <alignment vertical="center"/>
    </xf>
    <xf numFmtId="0" fontId="45" fillId="0" borderId="0" xfId="1135" applyNumberFormat="1" applyFont="1" applyFill="1" applyBorder="1" applyAlignment="1">
      <alignment vertical="center"/>
    </xf>
    <xf numFmtId="0" fontId="47" fillId="0" borderId="0" xfId="1550" applyFont="1" applyFill="1" applyAlignment="1">
      <alignment vertical="center"/>
    </xf>
    <xf numFmtId="179" fontId="36" fillId="0" borderId="18" xfId="0" applyNumberFormat="1" applyFont="1" applyFill="1" applyBorder="1" applyAlignment="1">
      <alignment horizontal="right" vertical="center"/>
    </xf>
    <xf numFmtId="0" fontId="36" fillId="0" borderId="29" xfId="0" applyFont="1" applyFill="1" applyBorder="1" applyAlignment="1">
      <alignment vertical="center"/>
    </xf>
    <xf numFmtId="178" fontId="36" fillId="0" borderId="0" xfId="0" applyNumberFormat="1" applyFont="1" applyFill="1" applyBorder="1" applyAlignment="1">
      <alignment horizontal="right" vertical="center"/>
    </xf>
    <xf numFmtId="0" fontId="36" fillId="27" borderId="32" xfId="0" applyFont="1" applyFill="1" applyBorder="1" applyAlignment="1">
      <alignment horizontal="center" vertical="center"/>
    </xf>
    <xf numFmtId="180" fontId="36" fillId="0" borderId="37" xfId="0" applyNumberFormat="1" applyFont="1" applyFill="1" applyBorder="1" applyAlignment="1">
      <alignment horizontal="right" vertical="center"/>
    </xf>
    <xf numFmtId="0" fontId="36" fillId="0" borderId="3" xfId="1387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179" fontId="44" fillId="0" borderId="0" xfId="0" applyNumberFormat="1" applyFont="1" applyFill="1" applyBorder="1" applyAlignment="1">
      <alignment vertical="center"/>
    </xf>
    <xf numFmtId="178" fontId="44" fillId="0" borderId="0" xfId="0" applyNumberFormat="1" applyFont="1" applyFill="1" applyBorder="1" applyAlignment="1">
      <alignment vertical="center"/>
    </xf>
    <xf numFmtId="178" fontId="44" fillId="0" borderId="0" xfId="1" applyNumberFormat="1" applyFont="1" applyFill="1" applyBorder="1" applyAlignment="1">
      <alignment vertical="center"/>
    </xf>
    <xf numFmtId="179" fontId="36" fillId="0" borderId="7" xfId="1740" applyNumberFormat="1" applyFont="1" applyFill="1" applyBorder="1" applyAlignment="1">
      <alignment horizontal="right" vertical="center"/>
    </xf>
    <xf numFmtId="179" fontId="36" fillId="0" borderId="7" xfId="1" applyNumberFormat="1" applyFont="1" applyFill="1" applyBorder="1" applyAlignment="1">
      <alignment horizontal="right" vertical="center" shrinkToFit="1"/>
    </xf>
    <xf numFmtId="179" fontId="36" fillId="0" borderId="7" xfId="0" applyNumberFormat="1" applyFont="1" applyFill="1" applyBorder="1" applyAlignment="1">
      <alignment horizontal="right" vertical="center" shrinkToFit="1"/>
    </xf>
    <xf numFmtId="0" fontId="34" fillId="28" borderId="3" xfId="0" applyFont="1" applyFill="1" applyBorder="1">
      <alignment vertical="center"/>
    </xf>
    <xf numFmtId="0" fontId="34" fillId="29" borderId="3" xfId="0" applyFont="1" applyFill="1" applyBorder="1">
      <alignment vertical="center"/>
    </xf>
    <xf numFmtId="0" fontId="34" fillId="30" borderId="3" xfId="0" applyFont="1" applyFill="1" applyBorder="1">
      <alignment vertical="center"/>
    </xf>
    <xf numFmtId="0" fontId="34" fillId="31" borderId="3" xfId="0" applyFont="1" applyFill="1" applyBorder="1">
      <alignment vertical="center"/>
    </xf>
    <xf numFmtId="0" fontId="34" fillId="32" borderId="3" xfId="0" applyFont="1" applyFill="1" applyBorder="1">
      <alignment vertical="center"/>
    </xf>
    <xf numFmtId="179" fontId="36" fillId="0" borderId="17" xfId="0" applyNumberFormat="1" applyFont="1" applyFill="1" applyBorder="1" applyAlignment="1">
      <alignment horizontal="right" vertical="center"/>
    </xf>
    <xf numFmtId="0" fontId="43" fillId="27" borderId="45" xfId="0" applyFont="1" applyFill="1" applyBorder="1" applyAlignment="1">
      <alignment horizontal="center" vertical="center" wrapText="1"/>
    </xf>
    <xf numFmtId="0" fontId="43" fillId="27" borderId="58" xfId="0" applyFont="1" applyFill="1" applyBorder="1" applyAlignment="1">
      <alignment horizontal="center" vertical="center" wrapText="1"/>
    </xf>
    <xf numFmtId="0" fontId="36" fillId="27" borderId="19" xfId="0" applyFont="1" applyFill="1" applyBorder="1" applyAlignment="1">
      <alignment horizontal="center" vertical="center"/>
    </xf>
    <xf numFmtId="0" fontId="43" fillId="0" borderId="29" xfId="0" applyFont="1" applyFill="1" applyBorder="1" applyAlignment="1">
      <alignment horizontal="center" vertical="center" wrapText="1"/>
    </xf>
    <xf numFmtId="178" fontId="36" fillId="0" borderId="26" xfId="0" applyNumberFormat="1" applyFont="1" applyFill="1" applyBorder="1" applyAlignment="1">
      <alignment horizontal="right" vertical="center" shrinkToFit="1"/>
    </xf>
    <xf numFmtId="178" fontId="36" fillId="0" borderId="26" xfId="1" applyNumberFormat="1" applyFont="1" applyFill="1" applyBorder="1" applyAlignment="1">
      <alignment horizontal="right" vertical="center" shrinkToFit="1"/>
    </xf>
    <xf numFmtId="178" fontId="36" fillId="0" borderId="28" xfId="0" applyNumberFormat="1" applyFont="1" applyFill="1" applyBorder="1" applyAlignment="1">
      <alignment horizontal="right" vertical="center"/>
    </xf>
    <xf numFmtId="178" fontId="36" fillId="0" borderId="41" xfId="1" applyNumberFormat="1" applyFont="1" applyFill="1" applyBorder="1" applyAlignment="1">
      <alignment horizontal="right" vertical="center" shrinkToFit="1"/>
    </xf>
    <xf numFmtId="0" fontId="40" fillId="0" borderId="3" xfId="1148" applyFont="1" applyFill="1" applyBorder="1" applyAlignment="1" applyProtection="1">
      <alignment vertical="center"/>
      <protection locked="0"/>
    </xf>
    <xf numFmtId="178" fontId="36" fillId="0" borderId="38" xfId="1" applyNumberFormat="1" applyFont="1" applyFill="1" applyBorder="1" applyAlignment="1">
      <alignment horizontal="right" vertical="center" shrinkToFit="1"/>
    </xf>
    <xf numFmtId="178" fontId="36" fillId="0" borderId="7" xfId="0" applyNumberFormat="1" applyFont="1" applyFill="1" applyBorder="1" applyAlignment="1">
      <alignment horizontal="right" vertical="center" shrinkToFit="1"/>
    </xf>
    <xf numFmtId="178" fontId="36" fillId="0" borderId="28" xfId="0" applyNumberFormat="1" applyFont="1" applyFill="1" applyBorder="1" applyAlignment="1">
      <alignment horizontal="right" vertical="center" shrinkToFit="1"/>
    </xf>
    <xf numFmtId="178" fontId="36" fillId="0" borderId="42" xfId="0" applyNumberFormat="1" applyFont="1" applyFill="1" applyBorder="1" applyAlignment="1">
      <alignment horizontal="right" vertical="center" shrinkToFit="1"/>
    </xf>
    <xf numFmtId="178" fontId="36" fillId="0" borderId="7" xfId="1" applyNumberFormat="1" applyFont="1" applyFill="1" applyBorder="1" applyAlignment="1">
      <alignment horizontal="right" vertical="center" shrinkToFit="1"/>
    </xf>
    <xf numFmtId="183" fontId="36" fillId="0" borderId="7" xfId="0" applyNumberFormat="1" applyFont="1" applyFill="1" applyBorder="1" applyAlignment="1">
      <alignment horizontal="right" vertical="center"/>
    </xf>
    <xf numFmtId="179" fontId="36" fillId="0" borderId="45" xfId="1740" applyNumberFormat="1" applyFont="1" applyFill="1" applyBorder="1" applyAlignment="1">
      <alignment horizontal="right" vertical="center"/>
    </xf>
    <xf numFmtId="179" fontId="36" fillId="0" borderId="39" xfId="1740" applyNumberFormat="1" applyFont="1" applyFill="1" applyBorder="1" applyAlignment="1">
      <alignment horizontal="right" vertical="center"/>
    </xf>
    <xf numFmtId="179" fontId="36" fillId="0" borderId="42" xfId="1740" applyNumberFormat="1" applyFont="1" applyFill="1" applyBorder="1" applyAlignment="1">
      <alignment horizontal="right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/>
    </xf>
    <xf numFmtId="179" fontId="36" fillId="0" borderId="0" xfId="0" applyNumberFormat="1" applyFont="1" applyFill="1" applyBorder="1" applyAlignment="1">
      <alignment horizontal="right" vertical="center"/>
    </xf>
    <xf numFmtId="179" fontId="36" fillId="0" borderId="0" xfId="1740" applyNumberFormat="1" applyFont="1" applyFill="1" applyBorder="1" applyAlignment="1">
      <alignment horizontal="right" vertical="center"/>
    </xf>
    <xf numFmtId="183" fontId="36" fillId="0" borderId="0" xfId="0" applyNumberFormat="1" applyFont="1" applyFill="1" applyBorder="1" applyAlignment="1">
      <alignment horizontal="right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 wrapText="1"/>
    </xf>
    <xf numFmtId="178" fontId="36" fillId="0" borderId="3" xfId="1" applyNumberFormat="1" applyFont="1" applyFill="1" applyBorder="1">
      <alignment vertical="center"/>
    </xf>
    <xf numFmtId="0" fontId="36" fillId="0" borderId="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178" fontId="36" fillId="0" borderId="27" xfId="0" applyNumberFormat="1" applyFont="1" applyFill="1" applyBorder="1" applyAlignment="1">
      <alignment horizontal="right" vertical="center" shrinkToFit="1"/>
    </xf>
    <xf numFmtId="178" fontId="36" fillId="0" borderId="39" xfId="0" applyNumberFormat="1" applyFont="1" applyFill="1" applyBorder="1" applyAlignment="1">
      <alignment horizontal="right" vertical="center" shrinkToFit="1"/>
    </xf>
    <xf numFmtId="178" fontId="36" fillId="0" borderId="4" xfId="0" applyNumberFormat="1" applyFont="1" applyFill="1" applyBorder="1" applyAlignment="1">
      <alignment horizontal="right" vertical="center" shrinkToFit="1"/>
    </xf>
    <xf numFmtId="178" fontId="36" fillId="0" borderId="38" xfId="0" applyNumberFormat="1" applyFont="1" applyFill="1" applyBorder="1" applyAlignment="1">
      <alignment horizontal="right" vertical="center" shrinkToFit="1"/>
    </xf>
    <xf numFmtId="178" fontId="36" fillId="0" borderId="39" xfId="1" applyNumberFormat="1" applyFont="1" applyFill="1" applyBorder="1" applyAlignment="1">
      <alignment horizontal="right" vertical="center" shrinkToFit="1"/>
    </xf>
    <xf numFmtId="178" fontId="36" fillId="0" borderId="4" xfId="1" applyNumberFormat="1" applyFont="1" applyFill="1" applyBorder="1" applyAlignment="1">
      <alignment horizontal="right" vertical="center" shrinkToFit="1"/>
    </xf>
    <xf numFmtId="178" fontId="36" fillId="0" borderId="42" xfId="1" applyNumberFormat="1" applyFont="1" applyFill="1" applyBorder="1" applyAlignment="1">
      <alignment horizontal="right" vertical="center" shrinkToFit="1"/>
    </xf>
    <xf numFmtId="0" fontId="34" fillId="0" borderId="50" xfId="0" applyFont="1" applyFill="1" applyBorder="1">
      <alignment vertical="center"/>
    </xf>
    <xf numFmtId="0" fontId="34" fillId="0" borderId="51" xfId="0" applyFont="1" applyFill="1" applyBorder="1">
      <alignment vertical="center"/>
    </xf>
    <xf numFmtId="0" fontId="34" fillId="0" borderId="52" xfId="0" applyFont="1" applyFill="1" applyBorder="1">
      <alignment vertical="center"/>
    </xf>
    <xf numFmtId="0" fontId="34" fillId="0" borderId="53" xfId="0" applyFont="1" applyFill="1" applyBorder="1">
      <alignment vertical="center"/>
    </xf>
    <xf numFmtId="182" fontId="34" fillId="0" borderId="0" xfId="0" applyNumberFormat="1" applyFont="1" applyFill="1" applyBorder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54" xfId="0" applyFont="1" applyFill="1" applyBorder="1" applyAlignment="1">
      <alignment vertical="center"/>
    </xf>
    <xf numFmtId="0" fontId="34" fillId="0" borderId="55" xfId="0" applyFont="1" applyFill="1" applyBorder="1">
      <alignment vertical="center"/>
    </xf>
    <xf numFmtId="0" fontId="34" fillId="0" borderId="56" xfId="0" applyFont="1" applyFill="1" applyBorder="1">
      <alignment vertical="center"/>
    </xf>
    <xf numFmtId="0" fontId="34" fillId="0" borderId="57" xfId="0" applyFont="1" applyFill="1" applyBorder="1">
      <alignment vertical="center"/>
    </xf>
    <xf numFmtId="0" fontId="34" fillId="0" borderId="54" xfId="0" applyFont="1" applyFill="1" applyBorder="1">
      <alignment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177" fontId="36" fillId="0" borderId="0" xfId="0" applyNumberFormat="1" applyFont="1" applyFill="1">
      <alignment vertical="center"/>
    </xf>
    <xf numFmtId="0" fontId="43" fillId="0" borderId="0" xfId="0" applyFont="1" applyFill="1">
      <alignment vertical="center"/>
    </xf>
    <xf numFmtId="3" fontId="34" fillId="0" borderId="0" xfId="0" applyNumberFormat="1" applyFont="1" applyFill="1">
      <alignment vertical="center"/>
    </xf>
    <xf numFmtId="0" fontId="36" fillId="0" borderId="0" xfId="0" applyFont="1" applyFill="1" applyBorder="1">
      <alignment vertical="center"/>
    </xf>
    <xf numFmtId="183" fontId="36" fillId="0" borderId="3" xfId="0" applyNumberFormat="1" applyFont="1" applyFill="1" applyBorder="1" applyAlignment="1">
      <alignment horizontal="right" vertical="center"/>
    </xf>
    <xf numFmtId="178" fontId="36" fillId="0" borderId="3" xfId="0" applyNumberFormat="1" applyFont="1" applyFill="1" applyBorder="1" applyAlignment="1">
      <alignment horizontal="right" vertical="center"/>
    </xf>
    <xf numFmtId="0" fontId="34" fillId="0" borderId="49" xfId="0" applyFont="1" applyFill="1" applyBorder="1">
      <alignment vertical="center"/>
    </xf>
    <xf numFmtId="0" fontId="45" fillId="0" borderId="0" xfId="0" applyFont="1" applyFill="1">
      <alignment vertical="center"/>
    </xf>
    <xf numFmtId="0" fontId="36" fillId="27" borderId="19" xfId="0" applyFont="1" applyFill="1" applyBorder="1" applyAlignment="1">
      <alignment horizontal="center" vertical="center"/>
    </xf>
    <xf numFmtId="0" fontId="44" fillId="27" borderId="45" xfId="0" applyFont="1" applyFill="1" applyBorder="1" applyAlignment="1">
      <alignment horizontal="center" vertical="center"/>
    </xf>
    <xf numFmtId="38" fontId="36" fillId="0" borderId="60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179" fontId="44" fillId="0" borderId="33" xfId="0" applyNumberFormat="1" applyFont="1" applyFill="1" applyBorder="1" applyAlignment="1">
      <alignment horizontal="right" vertical="center"/>
    </xf>
    <xf numFmtId="178" fontId="36" fillId="0" borderId="63" xfId="0" applyNumberFormat="1" applyFont="1" applyFill="1" applyBorder="1" applyAlignment="1">
      <alignment horizontal="right" vertical="center"/>
    </xf>
    <xf numFmtId="179" fontId="36" fillId="0" borderId="34" xfId="0" applyNumberFormat="1" applyFont="1" applyFill="1" applyBorder="1" applyAlignment="1">
      <alignment horizontal="right" vertical="center"/>
    </xf>
    <xf numFmtId="178" fontId="44" fillId="0" borderId="22" xfId="0" applyNumberFormat="1" applyFont="1" applyFill="1" applyBorder="1" applyAlignment="1">
      <alignment horizontal="right" vertical="center"/>
    </xf>
    <xf numFmtId="179" fontId="44" fillId="0" borderId="36" xfId="0" applyNumberFormat="1" applyFont="1" applyFill="1" applyBorder="1" applyAlignment="1">
      <alignment horizontal="right" vertical="center"/>
    </xf>
    <xf numFmtId="179" fontId="36" fillId="0" borderId="33" xfId="0" applyNumberFormat="1" applyFont="1" applyFill="1" applyBorder="1" applyAlignment="1">
      <alignment horizontal="right" vertical="center"/>
    </xf>
    <xf numFmtId="0" fontId="36" fillId="27" borderId="3" xfId="0" applyFont="1" applyFill="1" applyBorder="1" applyAlignment="1">
      <alignment horizontal="center" vertical="center"/>
    </xf>
    <xf numFmtId="0" fontId="36" fillId="27" borderId="3" xfId="0" applyFont="1" applyFill="1" applyBorder="1">
      <alignment vertical="center"/>
    </xf>
    <xf numFmtId="0" fontId="36" fillId="0" borderId="3" xfId="0" applyFont="1" applyBorder="1">
      <alignment vertical="center"/>
    </xf>
    <xf numFmtId="0" fontId="39" fillId="0" borderId="0" xfId="0" applyFont="1">
      <alignment vertical="center"/>
    </xf>
    <xf numFmtId="179" fontId="36" fillId="0" borderId="3" xfId="0" applyNumberFormat="1" applyFont="1" applyBorder="1" applyAlignment="1">
      <alignment horizontal="right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wrapText="1"/>
    </xf>
    <xf numFmtId="178" fontId="36" fillId="0" borderId="5" xfId="0" applyNumberFormat="1" applyFont="1" applyFill="1" applyBorder="1" applyAlignment="1">
      <alignment horizontal="right" vertical="center"/>
    </xf>
    <xf numFmtId="178" fontId="36" fillId="0" borderId="41" xfId="0" applyNumberFormat="1" applyFont="1" applyFill="1" applyBorder="1" applyAlignment="1">
      <alignment horizontal="right" vertical="center"/>
    </xf>
    <xf numFmtId="179" fontId="36" fillId="0" borderId="41" xfId="0" applyNumberFormat="1" applyFont="1" applyFill="1" applyBorder="1" applyAlignment="1">
      <alignment horizontal="right" vertical="center"/>
    </xf>
    <xf numFmtId="178" fontId="36" fillId="0" borderId="40" xfId="1" applyNumberFormat="1" applyFont="1" applyFill="1" applyBorder="1" applyAlignment="1">
      <alignment horizontal="right" vertical="center" shrinkToFit="1"/>
    </xf>
    <xf numFmtId="0" fontId="36" fillId="0" borderId="29" xfId="1740" applyNumberFormat="1" applyFont="1" applyFill="1" applyBorder="1">
      <alignment vertical="center"/>
    </xf>
    <xf numFmtId="178" fontId="36" fillId="0" borderId="46" xfId="0" applyNumberFormat="1" applyFont="1" applyFill="1" applyBorder="1" applyAlignment="1">
      <alignment horizontal="right" vertical="center" shrinkToFit="1"/>
    </xf>
    <xf numFmtId="178" fontId="36" fillId="0" borderId="47" xfId="1" applyNumberFormat="1" applyFont="1" applyFill="1" applyBorder="1" applyAlignment="1">
      <alignment horizontal="right" vertical="center" shrinkToFit="1"/>
    </xf>
    <xf numFmtId="178" fontId="36" fillId="0" borderId="48" xfId="0" applyNumberFormat="1" applyFont="1" applyFill="1" applyBorder="1" applyAlignment="1">
      <alignment horizontal="right" vertical="center" shrinkToFit="1"/>
    </xf>
    <xf numFmtId="179" fontId="44" fillId="0" borderId="3" xfId="1740" applyNumberFormat="1" applyFont="1" applyFill="1" applyBorder="1" applyAlignment="1">
      <alignment horizontal="right" vertical="center"/>
    </xf>
    <xf numFmtId="179" fontId="36" fillId="0" borderId="3" xfId="0" applyNumberFormat="1" applyFont="1" applyFill="1" applyBorder="1" applyAlignment="1">
      <alignment horizontal="right" vertical="center"/>
    </xf>
    <xf numFmtId="178" fontId="44" fillId="0" borderId="3" xfId="0" applyNumberFormat="1" applyFont="1" applyFill="1" applyBorder="1" applyAlignment="1">
      <alignment horizontal="right" vertical="center"/>
    </xf>
    <xf numFmtId="178" fontId="36" fillId="0" borderId="3" xfId="1" applyNumberFormat="1" applyFont="1" applyFill="1" applyBorder="1" applyAlignment="1">
      <alignment horizontal="right" vertical="center"/>
    </xf>
    <xf numFmtId="179" fontId="36" fillId="0" borderId="4" xfId="1740" applyNumberFormat="1" applyFont="1" applyFill="1" applyBorder="1" applyAlignment="1">
      <alignment horizontal="right" vertical="center"/>
    </xf>
    <xf numFmtId="178" fontId="36" fillId="0" borderId="4" xfId="1740" applyNumberFormat="1" applyFont="1" applyFill="1" applyBorder="1" applyAlignment="1">
      <alignment horizontal="right" vertical="center"/>
    </xf>
    <xf numFmtId="179" fontId="40" fillId="0" borderId="4" xfId="1740" applyNumberFormat="1" applyFont="1" applyFill="1" applyBorder="1" applyAlignment="1" applyProtection="1">
      <alignment horizontal="right" vertical="center"/>
      <protection locked="0"/>
    </xf>
    <xf numFmtId="179" fontId="36" fillId="0" borderId="3" xfId="1740" applyNumberFormat="1" applyFont="1" applyFill="1" applyBorder="1" applyAlignment="1">
      <alignment horizontal="right" vertical="center"/>
    </xf>
    <xf numFmtId="178" fontId="44" fillId="0" borderId="30" xfId="0" applyNumberFormat="1" applyFont="1" applyFill="1" applyBorder="1" applyAlignment="1">
      <alignment horizontal="right" vertical="center"/>
    </xf>
    <xf numFmtId="178" fontId="36" fillId="0" borderId="30" xfId="0" applyNumberFormat="1" applyFont="1" applyFill="1" applyBorder="1" applyAlignment="1">
      <alignment horizontal="right" vertical="center"/>
    </xf>
    <xf numFmtId="179" fontId="36" fillId="0" borderId="36" xfId="0" applyNumberFormat="1" applyFont="1" applyFill="1" applyBorder="1" applyAlignment="1">
      <alignment horizontal="right" vertical="center"/>
    </xf>
    <xf numFmtId="178" fontId="36" fillId="0" borderId="3" xfId="0" applyNumberFormat="1" applyFont="1" applyFill="1" applyBorder="1" applyAlignment="1">
      <alignment horizontal="right" vertical="center" shrinkToFit="1"/>
    </xf>
    <xf numFmtId="179" fontId="36" fillId="0" borderId="3" xfId="0" applyNumberFormat="1" applyFont="1" applyFill="1" applyBorder="1" applyAlignment="1">
      <alignment horizontal="right" vertical="center" shrinkToFit="1"/>
    </xf>
    <xf numFmtId="178" fontId="36" fillId="0" borderId="21" xfId="0" applyNumberFormat="1" applyFont="1" applyFill="1" applyBorder="1" applyAlignment="1">
      <alignment horizontal="right" vertical="center"/>
    </xf>
    <xf numFmtId="179" fontId="36" fillId="0" borderId="21" xfId="0" applyNumberFormat="1" applyFont="1" applyFill="1" applyBorder="1" applyAlignment="1">
      <alignment horizontal="right" vertical="center"/>
    </xf>
    <xf numFmtId="178" fontId="36" fillId="0" borderId="59" xfId="0" applyNumberFormat="1" applyFont="1" applyFill="1" applyBorder="1" applyAlignment="1">
      <alignment horizontal="right" vertical="center"/>
    </xf>
    <xf numFmtId="179" fontId="36" fillId="0" borderId="59" xfId="0" applyNumberFormat="1" applyFont="1" applyFill="1" applyBorder="1" applyAlignment="1">
      <alignment horizontal="right" vertical="center"/>
    </xf>
    <xf numFmtId="183" fontId="44" fillId="0" borderId="3" xfId="0" applyNumberFormat="1" applyFont="1" applyFill="1" applyBorder="1" applyAlignment="1">
      <alignment horizontal="right" vertical="center"/>
    </xf>
    <xf numFmtId="183" fontId="36" fillId="0" borderId="4" xfId="0" applyNumberFormat="1" applyFont="1" applyFill="1" applyBorder="1" applyAlignment="1">
      <alignment horizontal="right" vertical="center"/>
    </xf>
    <xf numFmtId="179" fontId="44" fillId="0" borderId="3" xfId="0" applyNumberFormat="1" applyFont="1" applyFill="1" applyBorder="1" applyAlignment="1">
      <alignment horizontal="right" vertical="center"/>
    </xf>
    <xf numFmtId="178" fontId="44" fillId="0" borderId="4" xfId="0" applyNumberFormat="1" applyFont="1" applyFill="1" applyBorder="1" applyAlignment="1">
      <alignment horizontal="right" vertical="center"/>
    </xf>
    <xf numFmtId="178" fontId="44" fillId="0" borderId="7" xfId="0" applyNumberFormat="1" applyFont="1" applyFill="1" applyBorder="1" applyAlignment="1">
      <alignment horizontal="right" vertical="center"/>
    </xf>
    <xf numFmtId="178" fontId="36" fillId="0" borderId="3" xfId="1" applyNumberFormat="1" applyFont="1" applyFill="1" applyBorder="1" applyAlignment="1">
      <alignment horizontal="right" vertical="center" shrinkToFit="1"/>
    </xf>
    <xf numFmtId="179" fontId="36" fillId="0" borderId="4" xfId="1" applyNumberFormat="1" applyFont="1" applyFill="1" applyBorder="1" applyAlignment="1">
      <alignment horizontal="right" vertical="center" shrinkToFit="1"/>
    </xf>
    <xf numFmtId="179" fontId="36" fillId="0" borderId="4" xfId="0" applyNumberFormat="1" applyFont="1" applyFill="1" applyBorder="1" applyAlignment="1">
      <alignment horizontal="right" vertical="center" shrinkToFit="1"/>
    </xf>
    <xf numFmtId="179" fontId="36" fillId="0" borderId="3" xfId="1" applyNumberFormat="1" applyFont="1" applyFill="1" applyBorder="1" applyAlignment="1">
      <alignment horizontal="right" vertical="center" shrinkToFit="1"/>
    </xf>
    <xf numFmtId="178" fontId="36" fillId="0" borderId="59" xfId="1" applyNumberFormat="1" applyFont="1" applyFill="1" applyBorder="1" applyAlignment="1">
      <alignment horizontal="right" vertical="center" shrinkToFit="1"/>
    </xf>
    <xf numFmtId="178" fontId="36" fillId="0" borderId="19" xfId="0" applyNumberFormat="1" applyFont="1" applyFill="1" applyBorder="1" applyAlignment="1">
      <alignment horizontal="right" vertical="center"/>
    </xf>
    <xf numFmtId="178" fontId="36" fillId="0" borderId="40" xfId="0" applyNumberFormat="1" applyFont="1" applyFill="1" applyBorder="1" applyAlignment="1">
      <alignment horizontal="right" vertical="center" shrinkToFit="1"/>
    </xf>
    <xf numFmtId="178" fontId="36" fillId="0" borderId="22" xfId="0" applyNumberFormat="1" applyFont="1" applyFill="1" applyBorder="1" applyAlignment="1">
      <alignment horizontal="right" vertical="center"/>
    </xf>
    <xf numFmtId="0" fontId="36" fillId="27" borderId="4" xfId="0" applyFont="1" applyFill="1" applyBorder="1" applyAlignment="1">
      <alignment horizontal="center" vertical="center"/>
    </xf>
    <xf numFmtId="0" fontId="36" fillId="27" borderId="21" xfId="0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shrinkToFit="1"/>
    </xf>
    <xf numFmtId="0" fontId="36" fillId="0" borderId="6" xfId="0" applyFont="1" applyFill="1" applyBorder="1" applyAlignment="1">
      <alignment horizontal="center" vertical="center" shrinkToFit="1"/>
    </xf>
    <xf numFmtId="0" fontId="36" fillId="27" borderId="3" xfId="0" applyFont="1" applyFill="1" applyBorder="1" applyAlignment="1">
      <alignment horizontal="center" vertical="center" shrinkToFit="1"/>
    </xf>
    <xf numFmtId="0" fontId="36" fillId="27" borderId="4" xfId="0" applyFont="1" applyFill="1" applyBorder="1" applyAlignment="1">
      <alignment horizontal="center" vertical="center" shrinkToFit="1"/>
    </xf>
    <xf numFmtId="0" fontId="36" fillId="27" borderId="21" xfId="0" applyFont="1" applyFill="1" applyBorder="1" applyAlignment="1">
      <alignment horizontal="center" vertical="center" shrinkToFit="1"/>
    </xf>
    <xf numFmtId="0" fontId="36" fillId="27" borderId="4" xfId="0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center" vertical="center" wrapText="1"/>
    </xf>
    <xf numFmtId="38" fontId="44" fillId="0" borderId="61" xfId="0" applyNumberFormat="1" applyFont="1" applyFill="1" applyBorder="1" applyAlignment="1">
      <alignment horizontal="center" vertical="center"/>
    </xf>
    <xf numFmtId="38" fontId="44" fillId="0" borderId="62" xfId="0" applyNumberFormat="1" applyFont="1" applyFill="1" applyBorder="1" applyAlignment="1">
      <alignment horizontal="center" vertical="center"/>
    </xf>
    <xf numFmtId="38" fontId="36" fillId="0" borderId="42" xfId="0" applyNumberFormat="1" applyFont="1" applyFill="1" applyBorder="1" applyAlignment="1">
      <alignment horizontal="center" vertical="center"/>
    </xf>
    <xf numFmtId="38" fontId="36" fillId="0" borderId="45" xfId="0" applyNumberFormat="1" applyFont="1" applyFill="1" applyBorder="1" applyAlignment="1">
      <alignment horizontal="center" vertical="center"/>
    </xf>
    <xf numFmtId="38" fontId="36" fillId="0" borderId="61" xfId="0" applyNumberFormat="1" applyFont="1" applyFill="1" applyBorder="1" applyAlignment="1">
      <alignment horizontal="center" vertical="center"/>
    </xf>
    <xf numFmtId="38" fontId="36" fillId="0" borderId="62" xfId="0" applyNumberFormat="1" applyFont="1" applyFill="1" applyBorder="1" applyAlignment="1">
      <alignment horizontal="center" vertical="center"/>
    </xf>
    <xf numFmtId="38" fontId="44" fillId="0" borderId="39" xfId="0" applyNumberFormat="1" applyFont="1" applyFill="1" applyBorder="1" applyAlignment="1">
      <alignment horizontal="center" vertical="center"/>
    </xf>
    <xf numFmtId="38" fontId="36" fillId="0" borderId="39" xfId="0" applyNumberFormat="1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27" borderId="43" xfId="0" applyFont="1" applyFill="1" applyBorder="1" applyAlignment="1">
      <alignment horizontal="center" vertical="center"/>
    </xf>
    <xf numFmtId="0" fontId="36" fillId="27" borderId="44" xfId="0" applyFont="1" applyFill="1" applyBorder="1" applyAlignment="1">
      <alignment horizontal="center" vertical="center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740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1" xr:uid="{00000000-0005-0000-0000-0000C3020000}"/>
    <cellStyle name="パーセント 2 2 3" xfId="1552" xr:uid="{00000000-0005-0000-0000-0000C4020000}"/>
    <cellStyle name="パーセント 2 3" xfId="708" xr:uid="{00000000-0005-0000-0000-0000C5020000}"/>
    <cellStyle name="パーセント 2 3 2" xfId="1553" xr:uid="{00000000-0005-0000-0000-0000C6020000}"/>
    <cellStyle name="パーセント 2 3 2 2" xfId="1554" xr:uid="{00000000-0005-0000-0000-0000C7020000}"/>
    <cellStyle name="パーセント 2 3 3" xfId="1555" xr:uid="{00000000-0005-0000-0000-0000C8020000}"/>
    <cellStyle name="パーセント 2 3 3 2" xfId="1556" xr:uid="{00000000-0005-0000-0000-0000C9020000}"/>
    <cellStyle name="パーセント 2 3 4" xfId="1557" xr:uid="{00000000-0005-0000-0000-0000CA020000}"/>
    <cellStyle name="パーセント 2 4" xfId="1558" xr:uid="{00000000-0005-0000-0000-0000CB020000}"/>
    <cellStyle name="パーセント 2 4 2" xfId="1549" xr:uid="{00000000-0005-0000-0000-0000CC020000}"/>
    <cellStyle name="パーセント 2 4 2 2" xfId="1559" xr:uid="{00000000-0005-0000-0000-0000CD020000}"/>
    <cellStyle name="パーセント 2 4 3" xfId="1560" xr:uid="{00000000-0005-0000-0000-0000CE020000}"/>
    <cellStyle name="パーセント 2 4 3 2" xfId="1561" xr:uid="{00000000-0005-0000-0000-0000CF020000}"/>
    <cellStyle name="パーセント 3" xfId="709" xr:uid="{00000000-0005-0000-0000-0000D0020000}"/>
    <cellStyle name="パーセント 3 2" xfId="1562" xr:uid="{00000000-0005-0000-0000-0000D1020000}"/>
    <cellStyle name="パーセント 3 3" xfId="1563" xr:uid="{00000000-0005-0000-0000-0000D2020000}"/>
    <cellStyle name="パーセント 3 3 2" xfId="1564" xr:uid="{00000000-0005-0000-0000-0000D3020000}"/>
    <cellStyle name="パーセント 3 3 2 2" xfId="1565" xr:uid="{00000000-0005-0000-0000-0000D4020000}"/>
    <cellStyle name="パーセント 3 3 3" xfId="1566" xr:uid="{00000000-0005-0000-0000-0000D5020000}"/>
    <cellStyle name="パーセント 3 3 3 2" xfId="1567" xr:uid="{00000000-0005-0000-0000-0000D6020000}"/>
    <cellStyle name="パーセント 3 3 4" xfId="1568" xr:uid="{00000000-0005-0000-0000-0000D7020000}"/>
    <cellStyle name="パーセント 3 4" xfId="1569" xr:uid="{00000000-0005-0000-0000-0000D8020000}"/>
    <cellStyle name="パーセント 3 4 2" xfId="1570" xr:uid="{00000000-0005-0000-0000-0000D9020000}"/>
    <cellStyle name="パーセント 3 5" xfId="1571" xr:uid="{00000000-0005-0000-0000-0000DA020000}"/>
    <cellStyle name="パーセント 3 5 2" xfId="1572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3" xr:uid="{00000000-0005-0000-0000-0000DE020000}"/>
    <cellStyle name="パーセント 7" xfId="1574" xr:uid="{00000000-0005-0000-0000-0000DF020000}"/>
    <cellStyle name="ハイパーリンク 2" xfId="1575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6" xr:uid="{00000000-0005-0000-0000-0000F3020000}"/>
    <cellStyle name="メモ 2 2 4 2" xfId="1577" xr:uid="{00000000-0005-0000-0000-0000F4020000}"/>
    <cellStyle name="メモ 2 2 5" xfId="1578" xr:uid="{00000000-0005-0000-0000-0000F5020000}"/>
    <cellStyle name="メモ 2 2 6" xfId="1579" xr:uid="{00000000-0005-0000-0000-0000F6020000}"/>
    <cellStyle name="メモ 2 2 6 2" xfId="1580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1" xr:uid="{00000000-0005-0000-0000-000005030000}"/>
    <cellStyle name="メモ 3 4 2" xfId="1582" xr:uid="{00000000-0005-0000-0000-000006030000}"/>
    <cellStyle name="メモ 3 5" xfId="1583" xr:uid="{00000000-0005-0000-0000-000007030000}"/>
    <cellStyle name="メモ 3 6" xfId="1584" xr:uid="{00000000-0005-0000-0000-000008030000}"/>
    <cellStyle name="メモ 3 6 2" xfId="1585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6" xr:uid="{00000000-0005-0000-0000-000011030000}"/>
    <cellStyle name="メモ 4 4 2" xfId="1587" xr:uid="{00000000-0005-0000-0000-000012030000}"/>
    <cellStyle name="メモ 4 5" xfId="1588" xr:uid="{00000000-0005-0000-0000-000013030000}"/>
    <cellStyle name="メモ 4 6" xfId="1589" xr:uid="{00000000-0005-0000-0000-000014030000}"/>
    <cellStyle name="メモ 4 6 2" xfId="1590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1" xr:uid="{00000000-0005-0000-0000-000062030000}"/>
    <cellStyle name="計算 2 2 4 2" xfId="1592" xr:uid="{00000000-0005-0000-0000-000063030000}"/>
    <cellStyle name="計算 2 2 5" xfId="1593" xr:uid="{00000000-0005-0000-0000-000064030000}"/>
    <cellStyle name="計算 2 2 6" xfId="1594" xr:uid="{00000000-0005-0000-0000-000065030000}"/>
    <cellStyle name="計算 2 2 6 2" xfId="1595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6" xr:uid="{00000000-0005-0000-0000-000074030000}"/>
    <cellStyle name="計算 3 4 2" xfId="1597" xr:uid="{00000000-0005-0000-0000-000075030000}"/>
    <cellStyle name="計算 3 5" xfId="1598" xr:uid="{00000000-0005-0000-0000-000076030000}"/>
    <cellStyle name="計算 3 6" xfId="1599" xr:uid="{00000000-0005-0000-0000-000077030000}"/>
    <cellStyle name="計算 3 6 2" xfId="1600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1" xr:uid="{00000000-0005-0000-0000-000080030000}"/>
    <cellStyle name="計算 4 4 2" xfId="1602" xr:uid="{00000000-0005-0000-0000-000081030000}"/>
    <cellStyle name="計算 4 5" xfId="1603" xr:uid="{00000000-0005-0000-0000-000082030000}"/>
    <cellStyle name="計算 4 6" xfId="1604" xr:uid="{00000000-0005-0000-0000-000083030000}"/>
    <cellStyle name="計算 4 6 2" xfId="1605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6" xr:uid="{00000000-0005-0000-0000-0000A8030000}"/>
    <cellStyle name="桁区切り 2 2 2 2 2" xfId="1607" xr:uid="{00000000-0005-0000-0000-0000A9030000}"/>
    <cellStyle name="桁区切り 2 2 2 3" xfId="1608" xr:uid="{00000000-0005-0000-0000-0000AA030000}"/>
    <cellStyle name="桁区切り 2 2 3" xfId="1609" xr:uid="{00000000-0005-0000-0000-0000AB030000}"/>
    <cellStyle name="桁区切り 2 2 3 2" xfId="1610" xr:uid="{00000000-0005-0000-0000-0000AC030000}"/>
    <cellStyle name="桁区切り 2 2 3 2 2" xfId="1611" xr:uid="{00000000-0005-0000-0000-0000AD030000}"/>
    <cellStyle name="桁区切り 2 2 3 3" xfId="1612" xr:uid="{00000000-0005-0000-0000-0000AE030000}"/>
    <cellStyle name="桁区切り 2 2 3 3 2" xfId="1613" xr:uid="{00000000-0005-0000-0000-0000AF030000}"/>
    <cellStyle name="桁区切り 2 2 3 4" xfId="1614" xr:uid="{00000000-0005-0000-0000-0000B0030000}"/>
    <cellStyle name="桁区切り 2 2 4" xfId="1615" xr:uid="{00000000-0005-0000-0000-0000B1030000}"/>
    <cellStyle name="桁区切り 2 3" xfId="855" xr:uid="{00000000-0005-0000-0000-0000B2030000}"/>
    <cellStyle name="桁区切り 2 3 2" xfId="1616" xr:uid="{00000000-0005-0000-0000-0000B3030000}"/>
    <cellStyle name="桁区切り 2 3 2 2" xfId="1617" xr:uid="{00000000-0005-0000-0000-0000B4030000}"/>
    <cellStyle name="桁区切り 2 3 3" xfId="1618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19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0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1" xr:uid="{00000000-0005-0000-0000-0000CA030000}"/>
    <cellStyle name="桁区切り 3 3 2" xfId="1622" xr:uid="{00000000-0005-0000-0000-0000CB030000}"/>
    <cellStyle name="桁区切り 3 3 2 2" xfId="1623" xr:uid="{00000000-0005-0000-0000-0000CC030000}"/>
    <cellStyle name="桁区切り 3 3 3" xfId="1624" xr:uid="{00000000-0005-0000-0000-0000CD030000}"/>
    <cellStyle name="桁区切り 3 4" xfId="1625" xr:uid="{00000000-0005-0000-0000-0000CE030000}"/>
    <cellStyle name="桁区切り 3 4 2" xfId="1626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7" xr:uid="{00000000-0005-0000-0000-0000D3030000}"/>
    <cellStyle name="桁区切り 4 2 2 2" xfId="1628" xr:uid="{00000000-0005-0000-0000-0000D4030000}"/>
    <cellStyle name="桁区切り 4 2 3" xfId="1629" xr:uid="{00000000-0005-0000-0000-0000D5030000}"/>
    <cellStyle name="桁区切り 4 3" xfId="1630" xr:uid="{00000000-0005-0000-0000-0000D6030000}"/>
    <cellStyle name="桁区切り 4 3 2" xfId="1631" xr:uid="{00000000-0005-0000-0000-0000D7030000}"/>
    <cellStyle name="桁区切り 4 4" xfId="1632" xr:uid="{00000000-0005-0000-0000-0000D8030000}"/>
    <cellStyle name="桁区切り 5" xfId="1434" xr:uid="{00000000-0005-0000-0000-0000D9030000}"/>
    <cellStyle name="桁区切り 5 2" xfId="1633" xr:uid="{00000000-0005-0000-0000-0000DA030000}"/>
    <cellStyle name="桁区切り 5 2 2" xfId="1634" xr:uid="{00000000-0005-0000-0000-0000DB030000}"/>
    <cellStyle name="桁区切り 5 3" xfId="1635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6" xr:uid="{00000000-0005-0000-0000-0000E1030000}"/>
    <cellStyle name="桁区切り 9 2" xfId="1637" xr:uid="{00000000-0005-0000-0000-0000E2030000}"/>
    <cellStyle name="桁区切り 9 2 2" xfId="1638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39" xr:uid="{00000000-0005-0000-0000-00005E040000}"/>
    <cellStyle name="集計 2 2 4 2" xfId="1640" xr:uid="{00000000-0005-0000-0000-00005F040000}"/>
    <cellStyle name="集計 2 2 5" xfId="1641" xr:uid="{00000000-0005-0000-0000-000060040000}"/>
    <cellStyle name="集計 2 2 5 2" xfId="1642" xr:uid="{00000000-0005-0000-0000-000061040000}"/>
    <cellStyle name="集計 2 2 6" xfId="1643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4" xr:uid="{00000000-0005-0000-0000-000070040000}"/>
    <cellStyle name="集計 3 4 2" xfId="1645" xr:uid="{00000000-0005-0000-0000-000071040000}"/>
    <cellStyle name="集計 3 5" xfId="1646" xr:uid="{00000000-0005-0000-0000-000072040000}"/>
    <cellStyle name="集計 3 5 2" xfId="1647" xr:uid="{00000000-0005-0000-0000-000073040000}"/>
    <cellStyle name="集計 3 6" xfId="1648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49" xr:uid="{00000000-0005-0000-0000-00007C040000}"/>
    <cellStyle name="集計 4 4 2" xfId="1650" xr:uid="{00000000-0005-0000-0000-00007D040000}"/>
    <cellStyle name="集計 4 5" xfId="1651" xr:uid="{00000000-0005-0000-0000-00007E040000}"/>
    <cellStyle name="集計 4 5 2" xfId="1652" xr:uid="{00000000-0005-0000-0000-00007F040000}"/>
    <cellStyle name="集計 4 6" xfId="1653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4" xr:uid="{00000000-0005-0000-0000-000098040000}"/>
    <cellStyle name="出力 2 2 4 2" xfId="1655" xr:uid="{00000000-0005-0000-0000-000099040000}"/>
    <cellStyle name="出力 2 2 5" xfId="1656" xr:uid="{00000000-0005-0000-0000-00009A040000}"/>
    <cellStyle name="出力 2 2 5 2" xfId="1657" xr:uid="{00000000-0005-0000-0000-00009B040000}"/>
    <cellStyle name="出力 2 2 6" xfId="1658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59" xr:uid="{00000000-0005-0000-0000-0000AA040000}"/>
    <cellStyle name="出力 3 4 2" xfId="1660" xr:uid="{00000000-0005-0000-0000-0000AB040000}"/>
    <cellStyle name="出力 3 5" xfId="1661" xr:uid="{00000000-0005-0000-0000-0000AC040000}"/>
    <cellStyle name="出力 3 5 2" xfId="1662" xr:uid="{00000000-0005-0000-0000-0000AD040000}"/>
    <cellStyle name="出力 3 6" xfId="1663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4" xr:uid="{00000000-0005-0000-0000-0000B6040000}"/>
    <cellStyle name="出力 4 4 2" xfId="1665" xr:uid="{00000000-0005-0000-0000-0000B7040000}"/>
    <cellStyle name="出力 4 5" xfId="1666" xr:uid="{00000000-0005-0000-0000-0000B8040000}"/>
    <cellStyle name="出力 4 5 2" xfId="1667" xr:uid="{00000000-0005-0000-0000-0000B9040000}"/>
    <cellStyle name="出力 4 6" xfId="1668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69" xr:uid="{00000000-0005-0000-0000-0000EF040000}"/>
    <cellStyle name="入力 2 2 4 2" xfId="1670" xr:uid="{00000000-0005-0000-0000-0000F0040000}"/>
    <cellStyle name="入力 2 2 5" xfId="1671" xr:uid="{00000000-0005-0000-0000-0000F1040000}"/>
    <cellStyle name="入力 2 2 6" xfId="1672" xr:uid="{00000000-0005-0000-0000-0000F2040000}"/>
    <cellStyle name="入力 2 2 6 2" xfId="1673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4" xr:uid="{00000000-0005-0000-0000-000001050000}"/>
    <cellStyle name="入力 3 4 2" xfId="1675" xr:uid="{00000000-0005-0000-0000-000002050000}"/>
    <cellStyle name="入力 3 5" xfId="1676" xr:uid="{00000000-0005-0000-0000-000003050000}"/>
    <cellStyle name="入力 3 6" xfId="1677" xr:uid="{00000000-0005-0000-0000-000004050000}"/>
    <cellStyle name="入力 3 6 2" xfId="1678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79" xr:uid="{00000000-0005-0000-0000-00000D050000}"/>
    <cellStyle name="入力 4 4 2" xfId="1680" xr:uid="{00000000-0005-0000-0000-00000E050000}"/>
    <cellStyle name="入力 4 5" xfId="1681" xr:uid="{00000000-0005-0000-0000-00000F050000}"/>
    <cellStyle name="入力 4 6" xfId="1682" xr:uid="{00000000-0005-0000-0000-000010050000}"/>
    <cellStyle name="入力 4 6 2" xfId="1683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4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741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5" xr:uid="{00000000-0005-0000-0000-0000B3050000}"/>
    <cellStyle name="標準 2 26 2" xfId="1686" xr:uid="{00000000-0005-0000-0000-0000B4050000}"/>
    <cellStyle name="標準 2 26 3" xfId="1742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87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88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89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74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74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0" xr:uid="{00000000-0005-0000-0000-000057060000}"/>
    <cellStyle name="標準 3 2 2 2 2" xfId="1691" xr:uid="{00000000-0005-0000-0000-000058060000}"/>
    <cellStyle name="標準 3 2 2 2 2 2" xfId="1692" xr:uid="{00000000-0005-0000-0000-000059060000}"/>
    <cellStyle name="標準 3 2 2 2 3" xfId="1693" xr:uid="{00000000-0005-0000-0000-00005A060000}"/>
    <cellStyle name="標準 3 2 2 3" xfId="1694" xr:uid="{00000000-0005-0000-0000-00005B060000}"/>
    <cellStyle name="標準 3 2 2 4" xfId="1695" xr:uid="{00000000-0005-0000-0000-00005C060000}"/>
    <cellStyle name="標準 3 2 2 5" xfId="1696" xr:uid="{00000000-0005-0000-0000-00005D060000}"/>
    <cellStyle name="標準 3 2 3" xfId="1697" xr:uid="{00000000-0005-0000-0000-00005E060000}"/>
    <cellStyle name="標準 3 2 3 2" xfId="1698" xr:uid="{00000000-0005-0000-0000-00005F060000}"/>
    <cellStyle name="標準 3 2 3 2 2" xfId="1699" xr:uid="{00000000-0005-0000-0000-000060060000}"/>
    <cellStyle name="標準 3 2 3 2 2 2" xfId="1700" xr:uid="{00000000-0005-0000-0000-000061060000}"/>
    <cellStyle name="標準 3 2 3 3" xfId="1701" xr:uid="{00000000-0005-0000-0000-000062060000}"/>
    <cellStyle name="標準 3 2 3 3 2" xfId="1702" xr:uid="{00000000-0005-0000-0000-000063060000}"/>
    <cellStyle name="標準 3 2 3 4" xfId="1703" xr:uid="{00000000-0005-0000-0000-000064060000}"/>
    <cellStyle name="標準 3 2 4" xfId="1704" xr:uid="{00000000-0005-0000-0000-000065060000}"/>
    <cellStyle name="標準 3 2 5" xfId="1705" xr:uid="{00000000-0005-0000-0000-000066060000}"/>
    <cellStyle name="標準 3 2 5 2" xfId="1706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07" xr:uid="{00000000-0005-0000-0000-000073060000}"/>
    <cellStyle name="標準 3 3 2 2" xfId="1708" xr:uid="{00000000-0005-0000-0000-000074060000}"/>
    <cellStyle name="標準 3 3 3" xfId="1709" xr:uid="{00000000-0005-0000-0000-000075060000}"/>
    <cellStyle name="標準 3 3 3 2" xfId="1710" xr:uid="{00000000-0005-0000-0000-000076060000}"/>
    <cellStyle name="標準 3 3 4" xfId="1711" xr:uid="{00000000-0005-0000-0000-000077060000}"/>
    <cellStyle name="標準 3 4" xfId="1322" xr:uid="{00000000-0005-0000-0000-000078060000}"/>
    <cellStyle name="標準 3 4 2" xfId="1712" xr:uid="{00000000-0005-0000-0000-000079060000}"/>
    <cellStyle name="標準 3 5" xfId="1323" xr:uid="{00000000-0005-0000-0000-00007A060000}"/>
    <cellStyle name="標準 3 5 2" xfId="1713" xr:uid="{00000000-0005-0000-0000-00007B060000}"/>
    <cellStyle name="標準 3 6" xfId="1324" xr:uid="{00000000-0005-0000-0000-00007C060000}"/>
    <cellStyle name="標準 3 6 2" xfId="1714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15" xr:uid="{00000000-0005-0000-0000-000084060000}"/>
    <cellStyle name="標準 4 2 3" xfId="1716" xr:uid="{00000000-0005-0000-0000-000085060000}"/>
    <cellStyle name="標準 4 2 3 2" xfId="1717" xr:uid="{00000000-0005-0000-0000-000086060000}"/>
    <cellStyle name="標準 4 2 4" xfId="1718" xr:uid="{00000000-0005-0000-0000-000087060000}"/>
    <cellStyle name="標準 4 3" xfId="1331" xr:uid="{00000000-0005-0000-0000-000088060000}"/>
    <cellStyle name="標準 4 3 2" xfId="1719" xr:uid="{00000000-0005-0000-0000-000089060000}"/>
    <cellStyle name="標準 4 3 2 2" xfId="1720" xr:uid="{00000000-0005-0000-0000-00008A060000}"/>
    <cellStyle name="標準 4 3 3" xfId="1721" xr:uid="{00000000-0005-0000-0000-00008B060000}"/>
    <cellStyle name="標準 4 3 3 2" xfId="1722" xr:uid="{00000000-0005-0000-0000-00008C060000}"/>
    <cellStyle name="標準 4 3 4" xfId="1723" xr:uid="{00000000-0005-0000-0000-00008D060000}"/>
    <cellStyle name="標準 4 3 5" xfId="1724" xr:uid="{00000000-0005-0000-0000-00008E060000}"/>
    <cellStyle name="標準 4 3 5 2" xfId="1725" xr:uid="{00000000-0005-0000-0000-00008F060000}"/>
    <cellStyle name="標準 4 4" xfId="1332" xr:uid="{00000000-0005-0000-0000-000090060000}"/>
    <cellStyle name="標準 4 4 2" xfId="1726" xr:uid="{00000000-0005-0000-0000-000091060000}"/>
    <cellStyle name="標準 4 5" xfId="1333" xr:uid="{00000000-0005-0000-0000-000092060000}"/>
    <cellStyle name="標準 4 5 2" xfId="1727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28" xr:uid="{00000000-0005-0000-0000-000096060000}"/>
    <cellStyle name="標準 5 2 2 2" xfId="1729" xr:uid="{00000000-0005-0000-0000-000097060000}"/>
    <cellStyle name="標準 5 2 3" xfId="1730" xr:uid="{00000000-0005-0000-0000-000098060000}"/>
    <cellStyle name="標準 5 3" xfId="1731" xr:uid="{00000000-0005-0000-0000-000099060000}"/>
    <cellStyle name="標準 5 3 2" xfId="1732" xr:uid="{00000000-0005-0000-0000-00009A060000}"/>
    <cellStyle name="標準 5 4" xfId="1733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4" xr:uid="{00000000-0005-0000-0000-0000A0060000}"/>
    <cellStyle name="標準 6 3" xfId="1340" xr:uid="{00000000-0005-0000-0000-0000A1060000}"/>
    <cellStyle name="標準 6 3 2" xfId="1735" xr:uid="{00000000-0005-0000-0000-0000A2060000}"/>
    <cellStyle name="標準 6 3 3" xfId="1736" xr:uid="{00000000-0005-0000-0000-0000A3060000}"/>
    <cellStyle name="標準 6 3 3 2" xfId="1737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38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39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240"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</dxfs>
  <tableStyles count="0" defaultTableStyle="TableStyleMedium2" defaultPivotStyle="PivotStyleLight16"/>
  <colors>
    <mruColors>
      <color rgb="FFF79646"/>
      <color rgb="FF4BACC6"/>
      <color rgb="FF8064A2"/>
      <color rgb="FF9BBB59"/>
      <color rgb="FFC0504D"/>
      <color rgb="FF4F81BD"/>
      <color rgb="FF868686"/>
      <color rgb="FFFFC000"/>
      <color rgb="FFDA8137"/>
      <color rgb="FF3D9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75432086876486E-2"/>
          <c:y val="0.14177950684145685"/>
          <c:w val="0.90213347331583549"/>
          <c:h val="0.70768402712783318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被保険者数!$E$3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CCCC"/>
            </a:solidFill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被保険者数!$E$5:$E$11</c:f>
              <c:numCache>
                <c:formatCode>General</c:formatCode>
                <c:ptCount val="7"/>
                <c:pt idx="0">
                  <c:v>678</c:v>
                </c:pt>
                <c:pt idx="1">
                  <c:v>2361</c:v>
                </c:pt>
                <c:pt idx="2">
                  <c:v>282713</c:v>
                </c:pt>
                <c:pt idx="3">
                  <c:v>244804</c:v>
                </c:pt>
                <c:pt idx="4">
                  <c:v>161537</c:v>
                </c:pt>
                <c:pt idx="5">
                  <c:v>86966</c:v>
                </c:pt>
                <c:pt idx="6">
                  <c:v>37181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480"/>
        <c:axId val="337137600"/>
      </c:barChart>
      <c:barChart>
        <c:barDir val="bar"/>
        <c:grouping val="clustered"/>
        <c:varyColors val="0"/>
        <c:ser>
          <c:idx val="3"/>
          <c:order val="0"/>
          <c:tx>
            <c:strRef>
              <c:f>被保険者数!$C$3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被保険者数!$C$5:$C$11</c:f>
              <c:numCache>
                <c:formatCode>General</c:formatCode>
                <c:ptCount val="7"/>
                <c:pt idx="0">
                  <c:v>1009</c:v>
                </c:pt>
                <c:pt idx="1">
                  <c:v>3085</c:v>
                </c:pt>
                <c:pt idx="2">
                  <c:v>218026</c:v>
                </c:pt>
                <c:pt idx="3">
                  <c:v>171491</c:v>
                </c:pt>
                <c:pt idx="4">
                  <c:v>95685</c:v>
                </c:pt>
                <c:pt idx="5">
                  <c:v>35800</c:v>
                </c:pt>
                <c:pt idx="6">
                  <c:v>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968"/>
        <c:axId val="337138176"/>
      </c:barChart>
      <c:catAx>
        <c:axId val="1876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solidFill>
            <a:srgbClr val="FFFFFF"/>
          </a:solidFill>
          <a:ln>
            <a:solidFill>
              <a:srgbClr val="D9D9D9"/>
            </a:solidFill>
          </a:ln>
        </c:spPr>
        <c:txPr>
          <a:bodyPr rot="0"/>
          <a:lstStyle/>
          <a:p>
            <a:pPr>
              <a:defRPr sz="9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337137600"/>
        <c:crossesAt val="0"/>
        <c:auto val="1"/>
        <c:lblAlgn val="ctr"/>
        <c:lblOffset val="0"/>
        <c:tickLblSkip val="1"/>
        <c:noMultiLvlLbl val="0"/>
      </c:catAx>
      <c:valAx>
        <c:axId val="337137600"/>
        <c:scaling>
          <c:orientation val="minMax"/>
          <c:min val="-50000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u="none" strike="noStrike" baseline="0">
                    <a:effectLst/>
                  </a:rPr>
                  <a:t>人数</a:t>
                </a:r>
                <a:r>
                  <a:rPr lang="ja-JP" altLang="ja-JP" sz="1000" b="1" i="0" baseline="0">
                    <a:effectLst/>
                  </a:rPr>
                  <a:t>（</a:t>
                </a:r>
                <a:r>
                  <a:rPr lang="ja-JP" altLang="en-US" sz="1000" b="1" i="0" baseline="0">
                    <a:effectLst/>
                  </a:rPr>
                  <a:t>人</a:t>
                </a:r>
                <a:r>
                  <a:rPr lang="ja-JP" altLang="ja-JP" sz="1000" b="1" i="0" baseline="0">
                    <a:effectLst/>
                  </a:rPr>
                  <a:t>）</a:t>
                </a:r>
                <a:endParaRPr lang="ja-JP" altLang="ja-JP" sz="1000" b="1">
                  <a:effectLst/>
                </a:endParaRPr>
              </a:p>
            </c:rich>
          </c:tx>
          <c:layout>
            <c:manualLayout>
              <c:xMode val="edge"/>
              <c:yMode val="edge"/>
              <c:x val="8.3653485621989557E-3"/>
              <c:y val="0.92653190146683251"/>
            </c:manualLayout>
          </c:layout>
          <c:overlay val="0"/>
          <c:spPr>
            <a:noFill/>
          </c:spPr>
        </c:title>
        <c:numFmt formatCode="#,##0_);" sourceLinked="0"/>
        <c:majorTickMark val="out"/>
        <c:minorTickMark val="none"/>
        <c:tickLblPos val="high"/>
        <c:spPr>
          <a:ln/>
        </c:spPr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876480"/>
        <c:crosses val="autoZero"/>
        <c:crossBetween val="between"/>
      </c:valAx>
      <c:valAx>
        <c:axId val="337138176"/>
        <c:scaling>
          <c:orientation val="maxMin"/>
          <c:max val="400000"/>
          <c:min val="-500000"/>
        </c:scaling>
        <c:delete val="0"/>
        <c:axPos val="t"/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人数</a:t>
                </a:r>
                <a:r>
                  <a:rPr lang="ja-JP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（</a:t>
                </a: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人</a:t>
                </a:r>
                <a:r>
                  <a:rPr lang="en-US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ja-JP" sz="1000" b="1">
                  <a:effectLst/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89878114307733437"/>
              <c:y val="1.9471102716544588E-2"/>
            </c:manualLayout>
          </c:layout>
          <c:overlay val="0"/>
          <c:spPr>
            <a:noFill/>
          </c:spPr>
        </c:title>
        <c:numFmt formatCode="#,##0_);" sourceLinked="0"/>
        <c:majorTickMark val="out"/>
        <c:minorTickMark val="none"/>
        <c:tickLblPos val="low"/>
        <c:spPr>
          <a:ln/>
        </c:spPr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003968"/>
        <c:crosses val="max"/>
        <c:crossBetween val="between"/>
        <c:majorUnit val="100000"/>
      </c:valAx>
      <c:catAx>
        <c:axId val="2003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37138176"/>
        <c:crossesAt val="0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rgbClr val="A5A5A5"/>
          </a:solidFill>
        </a:ln>
      </c:spPr>
    </c:plotArea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4803149606299213" l="0.70866141732283472" r="0.19685039370078741" t="0.74803149606299213" header="0.31496062992125984" footer="0.31496062992125984"/>
    <c:pageSetup paperSize="9"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86216048836592"/>
          <c:y val="9.8742324561403513E-2"/>
          <c:w val="0.45491187197105981"/>
          <c:h val="0.84570211988304089"/>
        </c:manualLayout>
      </c:layout>
      <c:pieChart>
        <c:varyColors val="1"/>
        <c:ser>
          <c:idx val="0"/>
          <c:order val="0"/>
          <c:tx>
            <c:strRef>
              <c:f>長期入院!$D$3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B51-4D70-A0BC-94D99664DD43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51-4D70-A0BC-94D99664DD43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B51-4D70-A0BC-94D99664DD43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B51-4D70-A0BC-94D99664DD43}"/>
              </c:ext>
            </c:extLst>
          </c:dPt>
          <c:dLbls>
            <c:dLbl>
              <c:idx val="0"/>
              <c:layout>
                <c:manualLayout>
                  <c:x val="-0.21905079280820233"/>
                  <c:y val="1.50858918128654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74-4681-B233-BE2100F9207B}"/>
                </c:ext>
              </c:extLst>
            </c:dLbl>
            <c:dLbl>
              <c:idx val="1"/>
              <c:layout>
                <c:manualLayout>
                  <c:x val="0.10642405654349386"/>
                  <c:y val="1.39798976608187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51-4D70-A0BC-94D99664DD43}"/>
                </c:ext>
              </c:extLst>
            </c:dLbl>
            <c:dLbl>
              <c:idx val="2"/>
              <c:layout>
                <c:manualLayout>
                  <c:x val="-0.1233329611678743"/>
                  <c:y val="0.2264020467836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51-4D70-A0BC-94D99664DD43}"/>
                </c:ext>
              </c:extLst>
            </c:dLbl>
            <c:dLbl>
              <c:idx val="3"/>
              <c:layout>
                <c:manualLayout>
                  <c:x val="-0.16161752651201769"/>
                  <c:y val="-0.115137061403508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51-4D70-A0BC-94D99664DD43}"/>
                </c:ext>
              </c:extLst>
            </c:dLbl>
            <c:dLbl>
              <c:idx val="4"/>
              <c:layout>
                <c:manualLayout>
                  <c:x val="0.10907387102653726"/>
                  <c:y val="-0.176964912280701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51-4D70-A0BC-94D99664DD43}"/>
                </c:ext>
              </c:extLst>
            </c:dLbl>
            <c:dLbl>
              <c:idx val="5"/>
              <c:layout>
                <c:manualLayout>
                  <c:x val="0.15967310512910798"/>
                  <c:y val="0.108056652046783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51-4D70-A0BC-94D99664DD43}"/>
                </c:ext>
              </c:extLst>
            </c:dLbl>
            <c:dLbl>
              <c:idx val="6"/>
              <c:layout>
                <c:manualLayout>
                  <c:x val="6.6501387032037715E-2"/>
                  <c:y val="0.171747076023391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51-4D70-A0BC-94D99664DD4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長期入院!$B$4:$B$10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長期入院!$D$4:$D$10</c:f>
              <c:numCache>
                <c:formatCode>General</c:formatCode>
                <c:ptCount val="7"/>
                <c:pt idx="0">
                  <c:v>111</c:v>
                </c:pt>
                <c:pt idx="1">
                  <c:v>373</c:v>
                </c:pt>
                <c:pt idx="2">
                  <c:v>3657</c:v>
                </c:pt>
                <c:pt idx="3">
                  <c:v>5253</c:v>
                </c:pt>
                <c:pt idx="4">
                  <c:v>5622</c:v>
                </c:pt>
                <c:pt idx="5">
                  <c:v>4228</c:v>
                </c:pt>
                <c:pt idx="6">
                  <c:v>2140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51-4D70-A0BC-94D99664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3689327566447"/>
          <c:y val="6.1607976086322555E-2"/>
          <c:w val="0.71621662785109608"/>
          <c:h val="0.88283646835812191"/>
        </c:manualLayout>
      </c:layout>
      <c:pieChart>
        <c:varyColors val="1"/>
        <c:ser>
          <c:idx val="0"/>
          <c:order val="0"/>
          <c:tx>
            <c:strRef>
              <c:f>長期入院!$C$52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D1-4641-A688-AA3AEBF62C9A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7D1-4641-A688-AA3AEBF62C9A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7D1-4641-A688-AA3AEBF62C9A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7D1-4641-A688-AA3AEBF62C9A}"/>
              </c:ext>
            </c:extLst>
          </c:dPt>
          <c:dLbls>
            <c:dLbl>
              <c:idx val="0"/>
              <c:layout>
                <c:manualLayout>
                  <c:x val="-4.0901174802299031E-2"/>
                  <c:y val="0.1044407894736842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aseline="0">
                      <a:solidFill>
                        <a:schemeClr val="bg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FA-413D-9BB5-307EDC759EAE}"/>
                </c:ext>
              </c:extLst>
            </c:dLbl>
            <c:dLbl>
              <c:idx val="1"/>
              <c:layout>
                <c:manualLayout>
                  <c:x val="2.5510129103243382E-2"/>
                  <c:y val="5.2220394736842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1-4641-A688-AA3AEBF62C9A}"/>
                </c:ext>
              </c:extLst>
            </c:dLbl>
            <c:dLbl>
              <c:idx val="2"/>
              <c:layout>
                <c:manualLayout>
                  <c:x val="-0.16938662360998585"/>
                  <c:y val="3.3431286549707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A0-46E3-AD05-3D13EE2D5362}"/>
                </c:ext>
              </c:extLst>
            </c:dLbl>
            <c:dLbl>
              <c:idx val="3"/>
              <c:layout>
                <c:manualLayout>
                  <c:x val="-9.7492463649454492E-2"/>
                  <c:y val="-0.176698099415204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D1-4641-A688-AA3AEBF62C9A}"/>
                </c:ext>
              </c:extLst>
            </c:dLbl>
            <c:dLbl>
              <c:idx val="4"/>
              <c:layout>
                <c:manualLayout>
                  <c:x val="0.15956699025976195"/>
                  <c:y val="-0.100499269005847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D1-4641-A688-AA3AEBF62C9A}"/>
                </c:ext>
              </c:extLst>
            </c:dLbl>
            <c:dLbl>
              <c:idx val="5"/>
              <c:layout>
                <c:manualLayout>
                  <c:x val="0.1206075648832307"/>
                  <c:y val="0.20669225146198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D1-4641-A688-AA3AEBF62C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長期入院!$B$53:$B$59</c:f>
              <c:strCache>
                <c:ptCount val="7"/>
                <c:pt idx="0">
                  <c:v>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長期入院!$C$53:$C$59</c:f>
              <c:numCache>
                <c:formatCode>General</c:formatCode>
                <c:ptCount val="7"/>
                <c:pt idx="0">
                  <c:v>1454</c:v>
                </c:pt>
                <c:pt idx="1">
                  <c:v>1621</c:v>
                </c:pt>
                <c:pt idx="2">
                  <c:v>3969</c:v>
                </c:pt>
                <c:pt idx="3">
                  <c:v>5290</c:v>
                </c:pt>
                <c:pt idx="4">
                  <c:v>5052</c:v>
                </c:pt>
                <c:pt idx="5">
                  <c:v>2980</c:v>
                </c:pt>
                <c:pt idx="6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D1-4641-A688-AA3AEBF62C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7919172219513"/>
          <c:y val="0.14033676729177599"/>
          <c:w val="0.86076927244162738"/>
          <c:h val="0.809827749698492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被保険者数!$B$5</c:f>
              <c:strCache>
                <c:ptCount val="1"/>
                <c:pt idx="0">
                  <c:v>65歳～69歳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117476569695002E-2"/>
                  <c:y val="-0.140303256276410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74-4474-BF0A-BD09614BC776}"/>
                </c:ext>
              </c:extLst>
            </c:dLbl>
            <c:dLbl>
              <c:idx val="1"/>
              <c:layout>
                <c:manualLayout>
                  <c:x val="3.439893818733409E-2"/>
                  <c:y val="-0.144980068310915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4-4474-BF0A-BD09614BC776}"/>
                </c:ext>
              </c:extLst>
            </c:dLbl>
            <c:dLbl>
              <c:idx val="2"/>
              <c:layout>
                <c:manualLayout>
                  <c:x val="3.4399073622623108E-2"/>
                  <c:y val="-0.140301415011830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74-4474-BF0A-BD09614BC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(被保険者数!$D$5,被保険者数!$F$5,被保険者数!$H$5)</c:f>
              <c:numCache>
                <c:formatCode>0.0%</c:formatCode>
                <c:ptCount val="3"/>
                <c:pt idx="0">
                  <c:v>1.8872194654810913E-3</c:v>
                </c:pt>
                <c:pt idx="1">
                  <c:v>8.3063804763304906E-4</c:v>
                </c:pt>
                <c:pt idx="2">
                  <c:v>1.2488072669183034E-3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474-BF0A-BD09614BC776}"/>
            </c:ext>
          </c:extLst>
        </c:ser>
        <c:ser>
          <c:idx val="1"/>
          <c:order val="1"/>
          <c:tx>
            <c:strRef>
              <c:f>被保険者数!$B$6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409122921068317E-2"/>
                  <c:y val="-0.10298349306303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5.8697654260794194E-2"/>
                      <c:h val="3.95503631894385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7F7-4128-882F-C00015B60736}"/>
                </c:ext>
              </c:extLst>
            </c:dLbl>
            <c:dLbl>
              <c:idx val="1"/>
              <c:layout>
                <c:manualLayout>
                  <c:x val="4.0420662007692724E-2"/>
                  <c:y val="-0.104057042376704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F7-4128-882F-C00015B60736}"/>
                </c:ext>
              </c:extLst>
            </c:dLbl>
            <c:dLbl>
              <c:idx val="2"/>
              <c:layout>
                <c:manualLayout>
                  <c:x val="4.214069017823284E-2"/>
                  <c:y val="-9.93796779628246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F7-4128-882F-C00015B6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(被保険者数!$D$6,被保険者数!$F$6,被保険者数!$H$6)</c:f>
              <c:numCache>
                <c:formatCode>0.0%</c:formatCode>
                <c:ptCount val="3"/>
                <c:pt idx="0">
                  <c:v>5.7701407839535843E-3</c:v>
                </c:pt>
                <c:pt idx="1">
                  <c:v>2.8925316083504853E-3</c:v>
                </c:pt>
                <c:pt idx="2">
                  <c:v>4.0314193098026562E-3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7-4128-882F-C00015B60736}"/>
            </c:ext>
          </c:extLst>
        </c:ser>
        <c:ser>
          <c:idx val="2"/>
          <c:order val="2"/>
          <c:tx>
            <c:strRef>
              <c:f>被保険者数!$B$7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(被保険者数!$D$7,被保険者数!$F$7,被保険者数!$H$7)</c:f>
              <c:numCache>
                <c:formatCode>0.0%</c:formatCode>
                <c:ptCount val="3"/>
                <c:pt idx="0">
                  <c:v>0.40779277619522342</c:v>
                </c:pt>
                <c:pt idx="1">
                  <c:v>0.3463601391747525</c:v>
                </c:pt>
                <c:pt idx="2">
                  <c:v>0.37067368229365993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7-4128-882F-C00015B60736}"/>
            </c:ext>
          </c:extLst>
        </c:ser>
        <c:ser>
          <c:idx val="3"/>
          <c:order val="3"/>
          <c:tx>
            <c:strRef>
              <c:f>被保険者数!$B$8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(被保険者数!$D$8,被保険者数!$F$8,被保険者数!$H$8)</c:f>
              <c:numCache>
                <c:formatCode>0.0%</c:formatCode>
                <c:ptCount val="3"/>
                <c:pt idx="0">
                  <c:v>0.32075436407811481</c:v>
                </c:pt>
                <c:pt idx="1">
                  <c:v>0.29991669116926395</c:v>
                </c:pt>
                <c:pt idx="2">
                  <c:v>0.3081637351403409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7-4128-882F-C00015B60736}"/>
            </c:ext>
          </c:extLst>
        </c:ser>
        <c:ser>
          <c:idx val="4"/>
          <c:order val="4"/>
          <c:tx>
            <c:strRef>
              <c:f>被保険者数!$B$9</c:f>
              <c:strCache>
                <c:ptCount val="1"/>
                <c:pt idx="0">
                  <c:v>85歳～89歳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(被保険者数!$D$9,被保険者数!$F$9,被保険者数!$H$9)</c:f>
              <c:numCache>
                <c:formatCode>0.0%</c:formatCode>
                <c:ptCount val="3"/>
                <c:pt idx="0">
                  <c:v>0.17896788360213897</c:v>
                </c:pt>
                <c:pt idx="1">
                  <c:v>0.19790380280309713</c:v>
                </c:pt>
                <c:pt idx="2">
                  <c:v>0.19040942668124472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F7-4128-882F-C00015B60736}"/>
            </c:ext>
          </c:extLst>
        </c:ser>
        <c:ser>
          <c:idx val="5"/>
          <c:order val="5"/>
          <c:tx>
            <c:strRef>
              <c:f>被保険者数!$B$10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(被保険者数!$D$10,被保険者数!$F$10,被保険者数!$H$10)</c:f>
              <c:numCache>
                <c:formatCode>0.0%</c:formatCode>
                <c:ptCount val="3"/>
                <c:pt idx="0">
                  <c:v>6.6959818497743379E-2</c:v>
                </c:pt>
                <c:pt idx="1">
                  <c:v>0.10654464373223561</c:v>
                </c:pt>
                <c:pt idx="2">
                  <c:v>9.087793297598841E-2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F7-4128-882F-C00015B60736}"/>
            </c:ext>
          </c:extLst>
        </c:ser>
        <c:ser>
          <c:idx val="6"/>
          <c:order val="6"/>
          <c:tx>
            <c:strRef>
              <c:f>被保険者数!$B$11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00281705401159E-2"/>
                  <c:y val="-0.102889864759116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F7-4128-882F-C00015B6073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7F7-4128-882F-C00015B60736}"/>
                </c:ext>
              </c:extLst>
            </c:dLbl>
            <c:dLbl>
              <c:idx val="2"/>
              <c:layout>
                <c:manualLayout>
                  <c:x val="-1.1180183108510754E-2"/>
                  <c:y val="-0.109898086005468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99834768947398E-2"/>
                      <c:h val="4.67681203450529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7F7-4128-882F-C00015B6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(被保険者数!$D$11,被保険者数!$F$11,被保険者数!$H$11)</c:f>
              <c:numCache>
                <c:formatCode>0.0%</c:formatCode>
                <c:ptCount val="3"/>
                <c:pt idx="0">
                  <c:v>1.7867797377344764E-2</c:v>
                </c:pt>
                <c:pt idx="1">
                  <c:v>4.5551553464667258E-2</c:v>
                </c:pt>
                <c:pt idx="2">
                  <c:v>3.4594996332045047E-2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F7-4128-882F-C00015B607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212353199"/>
        <c:axId val="1484028559"/>
      </c:barChart>
      <c:catAx>
        <c:axId val="1212353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484028559"/>
        <c:crosses val="autoZero"/>
        <c:auto val="1"/>
        <c:lblAlgn val="ctr"/>
        <c:lblOffset val="100"/>
        <c:noMultiLvlLbl val="0"/>
      </c:catAx>
      <c:valAx>
        <c:axId val="1484028559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 b="1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(%)</a:t>
                </a:r>
                <a:endParaRPr lang="ja-JP" altLang="en-US" b="1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c:rich>
          </c:tx>
          <c:layout>
            <c:manualLayout>
              <c:xMode val="edge"/>
              <c:yMode val="edge"/>
              <c:x val="0.93992767755566387"/>
              <c:y val="3.57216376207179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21235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199523267782655E-2"/>
          <c:y val="1.8262415392805539E-2"/>
          <c:w val="0.84111923722845228"/>
          <c:h val="6.6987046703676084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2849738392909"/>
          <c:y val="0.10966895486287723"/>
          <c:w val="0.81057405420257767"/>
          <c:h val="0.82984896586006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介護認定率!$K$20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7241376969674748E-3"/>
                  <c:y val="-1.2832326137224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70-47A5-88F3-518472645747}"/>
                </c:ext>
              </c:extLst>
            </c:dLbl>
            <c:dLbl>
              <c:idx val="1"/>
              <c:layout>
                <c:manualLayout>
                  <c:x val="0"/>
                  <c:y val="2.46779239453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70-47A5-88F3-518472645747}"/>
                </c:ext>
              </c:extLst>
            </c:dLbl>
            <c:dLbl>
              <c:idx val="2"/>
              <c:layout>
                <c:manualLayout>
                  <c:x val="0"/>
                  <c:y val="4.9355847890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70-47A5-88F3-518472645747}"/>
                </c:ext>
              </c:extLst>
            </c:dLbl>
            <c:dLbl>
              <c:idx val="3"/>
              <c:layout>
                <c:manualLayout>
                  <c:x val="-1.896551466664205E-2"/>
                  <c:y val="7.40337718360764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0-47A5-88F3-518472645747}"/>
                </c:ext>
              </c:extLst>
            </c:dLbl>
            <c:dLbl>
              <c:idx val="4"/>
              <c:layout>
                <c:manualLayout>
                  <c:x val="-2.0689652363609506E-2"/>
                  <c:y val="7.4033771836076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70-47A5-88F3-518472645747}"/>
                </c:ext>
              </c:extLst>
            </c:dLbl>
            <c:dLbl>
              <c:idx val="5"/>
              <c:layout>
                <c:manualLayout>
                  <c:x val="-2.0689652363609506E-2"/>
                  <c:y val="2.46779239453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70-47A5-88F3-518472645747}"/>
                </c:ext>
              </c:extLst>
            </c:dLbl>
            <c:dLbl>
              <c:idx val="6"/>
              <c:layout>
                <c:manualLayout>
                  <c:x val="-2.2413790060576966E-2"/>
                  <c:y val="4.5656102442531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70-47A5-88F3-518472645747}"/>
                </c:ext>
              </c:extLst>
            </c:dLbl>
            <c:dLbl>
              <c:idx val="7"/>
              <c:layout>
                <c:manualLayout>
                  <c:x val="-2.0689652363609506E-2"/>
                  <c:y val="4.6889998639799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70-47A5-88F3-5184726457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介護認定率!$D$7:$D$14</c:f>
              <c:numCache>
                <c:formatCode>General</c:formatCode>
                <c:ptCount val="8"/>
                <c:pt idx="0">
                  <c:v>50263</c:v>
                </c:pt>
                <c:pt idx="1">
                  <c:v>8916</c:v>
                </c:pt>
                <c:pt idx="2">
                  <c:v>11969</c:v>
                </c:pt>
                <c:pt idx="3">
                  <c:v>31860</c:v>
                </c:pt>
                <c:pt idx="4">
                  <c:v>38219</c:v>
                </c:pt>
                <c:pt idx="5">
                  <c:v>62385</c:v>
                </c:pt>
                <c:pt idx="6">
                  <c:v>81267</c:v>
                </c:pt>
                <c:pt idx="7">
                  <c:v>87139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70-47A5-88F3-518472645747}"/>
            </c:ext>
          </c:extLst>
        </c:ser>
        <c:ser>
          <c:idx val="2"/>
          <c:order val="1"/>
          <c:tx>
            <c:strRef>
              <c:f>介護認定率!$E$3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介護認定率!$E$7:$E$14</c:f>
              <c:numCache>
                <c:formatCode>General</c:formatCode>
                <c:ptCount val="8"/>
                <c:pt idx="0">
                  <c:v>53649</c:v>
                </c:pt>
                <c:pt idx="1">
                  <c:v>9839</c:v>
                </c:pt>
                <c:pt idx="2">
                  <c:v>12504</c:v>
                </c:pt>
                <c:pt idx="3">
                  <c:v>33985</c:v>
                </c:pt>
                <c:pt idx="4">
                  <c:v>41020</c:v>
                </c:pt>
                <c:pt idx="5">
                  <c:v>68878</c:v>
                </c:pt>
                <c:pt idx="6">
                  <c:v>87793</c:v>
                </c:pt>
                <c:pt idx="7">
                  <c:v>93129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70-47A5-88F3-518472645747}"/>
            </c:ext>
          </c:extLst>
        </c:ser>
        <c:ser>
          <c:idx val="3"/>
          <c:order val="2"/>
          <c:tx>
            <c:strRef>
              <c:f>介護認定率!$F$3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介護認定率!$F$7:$F$14</c:f>
              <c:numCache>
                <c:formatCode>General</c:formatCode>
                <c:ptCount val="8"/>
                <c:pt idx="0">
                  <c:v>59499</c:v>
                </c:pt>
                <c:pt idx="1">
                  <c:v>9603</c:v>
                </c:pt>
                <c:pt idx="2">
                  <c:v>12828</c:v>
                </c:pt>
                <c:pt idx="3">
                  <c:v>37332</c:v>
                </c:pt>
                <c:pt idx="4">
                  <c:v>45855</c:v>
                </c:pt>
                <c:pt idx="5">
                  <c:v>78555</c:v>
                </c:pt>
                <c:pt idx="6">
                  <c:v>103392</c:v>
                </c:pt>
                <c:pt idx="7">
                  <c:v>112457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70-47A5-88F3-51847264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axId val="52583936"/>
        <c:axId val="443927360"/>
      </c:barChart>
      <c:catAx>
        <c:axId val="525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443927360"/>
        <c:crosses val="autoZero"/>
        <c:auto val="1"/>
        <c:lblAlgn val="ctr"/>
        <c:lblOffset val="100"/>
        <c:noMultiLvlLbl val="0"/>
      </c:catAx>
      <c:valAx>
        <c:axId val="44392736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ja-JP" altLang="en-US" b="1"/>
                  <a:t>一件当たり</a:t>
                </a:r>
                <a:endParaRPr lang="en-US" altLang="ja-JP" b="1"/>
              </a:p>
              <a:p>
                <a:pPr>
                  <a:defRPr b="1"/>
                </a:pPr>
                <a:r>
                  <a:rPr lang="ja-JP" altLang="en-US" b="1"/>
                  <a:t>給付費</a:t>
                </a:r>
                <a:r>
                  <a:rPr lang="en-US" b="1"/>
                  <a:t>(</a:t>
                </a:r>
                <a:r>
                  <a:rPr lang="ja-JP" b="1"/>
                  <a:t>円</a:t>
                </a:r>
                <a:r>
                  <a:rPr lang="en-US" b="1"/>
                  <a:t>)</a:t>
                </a:r>
                <a:endParaRPr lang="ja-JP" b="1"/>
              </a:p>
            </c:rich>
          </c:tx>
          <c:layout>
            <c:manualLayout>
              <c:xMode val="edge"/>
              <c:yMode val="edge"/>
              <c:x val="2.3994027567357003E-2"/>
              <c:y val="1.454695940849290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2583936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766" l="0.70000000000000062" r="0.70000000000000062" t="0.7500000000000076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8172176819444"/>
          <c:y val="8.3025289499604873E-2"/>
          <c:w val="0.81989844773638265"/>
          <c:h val="0.85330536348973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介護疾病別有病状況!$M$26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4C-446E-AE67-EBEC5084F98C}"/>
                </c:ext>
              </c:extLst>
            </c:dLbl>
            <c:dLbl>
              <c:idx val="1"/>
              <c:layout>
                <c:manualLayout>
                  <c:x val="-3.0103647861328063E-17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4C-446E-AE67-EBEC5084F98C}"/>
                </c:ext>
              </c:extLst>
            </c:dLbl>
            <c:dLbl>
              <c:idx val="2"/>
              <c:layout>
                <c:manualLayout>
                  <c:x val="0"/>
                  <c:y val="7.425742574257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4C-446E-AE67-EBEC5084F98C}"/>
                </c:ext>
              </c:extLst>
            </c:dLbl>
            <c:dLbl>
              <c:idx val="3"/>
              <c:layout>
                <c:manualLayout>
                  <c:x val="-4.9261083743842365E-3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4C-446E-AE67-EBEC5084F98C}"/>
                </c:ext>
              </c:extLst>
            </c:dLbl>
            <c:dLbl>
              <c:idx val="4"/>
              <c:layout>
                <c:manualLayout>
                  <c:x val="-1.6420361247947454E-3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4C-446E-AE67-EBEC5084F98C}"/>
                </c:ext>
              </c:extLst>
            </c:dLbl>
            <c:dLbl>
              <c:idx val="5"/>
              <c:layout>
                <c:manualLayout>
                  <c:x val="0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4C-446E-AE67-EBEC5084F98C}"/>
                </c:ext>
              </c:extLst>
            </c:dLbl>
            <c:dLbl>
              <c:idx val="6"/>
              <c:layout>
                <c:manualLayout>
                  <c:x val="0"/>
                  <c:y val="4.9504950495049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4C-446E-AE67-EBEC5084F98C}"/>
                </c:ext>
              </c:extLst>
            </c:dLbl>
            <c:dLbl>
              <c:idx val="7"/>
              <c:layout>
                <c:manualLayout>
                  <c:x val="0"/>
                  <c:y val="-4.9504950495050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4C-446E-AE67-EBEC5084F9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(介護疾病別有病状況!$D$6,介護疾病別有病状況!$D$8,介護疾病別有病状況!$D$10,介護疾病別有病状況!$D$12,介護疾病別有病状況!$D$14,介護疾病別有病状況!$D$16,介護疾病別有病状況!$D$18,介護疾病別有病状況!$D$20)</c:f>
              <c:numCache>
                <c:formatCode>0.0%</c:formatCode>
                <c:ptCount val="8"/>
                <c:pt idx="0">
                  <c:v>0.25</c:v>
                </c:pt>
                <c:pt idx="1">
                  <c:v>0.53799999999999992</c:v>
                </c:pt>
                <c:pt idx="2">
                  <c:v>0.35</c:v>
                </c:pt>
                <c:pt idx="3">
                  <c:v>0.60799999999999998</c:v>
                </c:pt>
                <c:pt idx="4">
                  <c:v>0.214</c:v>
                </c:pt>
                <c:pt idx="5">
                  <c:v>0.13800000000000001</c:v>
                </c:pt>
                <c:pt idx="6">
                  <c:v>0.56399999999999995</c:v>
                </c:pt>
                <c:pt idx="7">
                  <c:v>0.34399999999999997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4C-446E-AE67-EBEC5084F98C}"/>
            </c:ext>
          </c:extLst>
        </c:ser>
        <c:ser>
          <c:idx val="2"/>
          <c:order val="1"/>
          <c:tx>
            <c:strRef>
              <c:f>介護疾病別有病状況!$F$3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(介護疾病別有病状況!$F$6,介護疾病別有病状況!$F$8,介護疾病別有病状況!$F$10,介護疾病別有病状況!$F$12,介護疾病別有病状況!$F$14,介護疾病別有病状況!$F$16,介護疾病別有病状況!$F$18,介護疾病別有病状況!$F$20)</c:f>
              <c:numCache>
                <c:formatCode>0.0%</c:formatCode>
                <c:ptCount val="8"/>
                <c:pt idx="0">
                  <c:v>0.24399999999999999</c:v>
                </c:pt>
                <c:pt idx="1">
                  <c:v>0.52400000000000002</c:v>
                </c:pt>
                <c:pt idx="2">
                  <c:v>0.33399999999999996</c:v>
                </c:pt>
                <c:pt idx="3">
                  <c:v>0.59299999999999997</c:v>
                </c:pt>
                <c:pt idx="4">
                  <c:v>0.21</c:v>
                </c:pt>
                <c:pt idx="5">
                  <c:v>0.122</c:v>
                </c:pt>
                <c:pt idx="6">
                  <c:v>0.53</c:v>
                </c:pt>
                <c:pt idx="7">
                  <c:v>0.35299999999999998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4C-446E-AE67-EBEC5084F98C}"/>
            </c:ext>
          </c:extLst>
        </c:ser>
        <c:ser>
          <c:idx val="3"/>
          <c:order val="2"/>
          <c:tx>
            <c:strRef>
              <c:f>介護疾病別有病状況!$H$3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(介護疾病別有病状況!$H$6,介護疾病別有病状況!$H$8,介護疾病別有病状況!$H$10,介護疾病別有病状況!$H$12,介護疾病別有病状況!$H$14,介護疾病別有病状況!$H$16,介護疾病別有病状況!$H$18,介護疾病別有病状況!$H$20)</c:f>
              <c:numCache>
                <c:formatCode>0.0%</c:formatCode>
                <c:ptCount val="8"/>
                <c:pt idx="0">
                  <c:v>0.247</c:v>
                </c:pt>
                <c:pt idx="1">
                  <c:v>0.53900000000000003</c:v>
                </c:pt>
                <c:pt idx="2">
                  <c:v>0.33399999999999996</c:v>
                </c:pt>
                <c:pt idx="3">
                  <c:v>0.60799999999999998</c:v>
                </c:pt>
                <c:pt idx="4">
                  <c:v>0.221</c:v>
                </c:pt>
                <c:pt idx="5">
                  <c:v>0.121</c:v>
                </c:pt>
                <c:pt idx="6">
                  <c:v>0.54</c:v>
                </c:pt>
                <c:pt idx="7">
                  <c:v>0.36799999999999999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4C-446E-AE67-EBEC5084F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88576"/>
        <c:axId val="451069056"/>
      </c:barChart>
      <c:catAx>
        <c:axId val="5928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69056"/>
        <c:crosses val="autoZero"/>
        <c:auto val="1"/>
        <c:lblAlgn val="ctr"/>
        <c:lblOffset val="100"/>
        <c:noMultiLvlLbl val="0"/>
      </c:catAx>
      <c:valAx>
        <c:axId val="45106905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有病状況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2.5515917359170887E-2"/>
              <c:y val="2.393651107795371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59288576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標準化死亡比!$I$12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標準化死亡比!$C$4:$C$5</c:f>
              <c:numCache>
                <c:formatCode>General</c:formatCode>
                <c:ptCount val="2"/>
                <c:pt idx="0">
                  <c:v>105.9</c:v>
                </c:pt>
                <c:pt idx="1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55-4F74-87CB-62C99AE19B4D}"/>
            </c:ext>
          </c:extLst>
        </c:ser>
        <c:ser>
          <c:idx val="2"/>
          <c:order val="1"/>
          <c:tx>
            <c:strRef>
              <c:f>標準化死亡比!$D$3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標準化死亡比!$D$4:$D$5</c:f>
              <c:numCache>
                <c:formatCode>General</c:formatCode>
                <c:ptCount val="2"/>
                <c:pt idx="0">
                  <c:v>99.5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55-4F74-87CB-62C99AE19B4D}"/>
            </c:ext>
          </c:extLst>
        </c:ser>
        <c:ser>
          <c:idx val="3"/>
          <c:order val="2"/>
          <c:tx>
            <c:strRef>
              <c:f>標準化死亡比!$E$3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標準化死亡比!$E$4:$E$5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55-4F74-87CB-62C99AE19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83680"/>
        <c:axId val="451072512"/>
      </c:barChart>
      <c:catAx>
        <c:axId val="8058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72512"/>
        <c:crosses val="autoZero"/>
        <c:auto val="1"/>
        <c:lblAlgn val="ctr"/>
        <c:lblOffset val="100"/>
        <c:noMultiLvlLbl val="0"/>
      </c:catAx>
      <c:valAx>
        <c:axId val="45107251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805836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823300653594765"/>
          <c:y val="6.5275952380952393E-2"/>
          <c:w val="0.70272875816993463"/>
          <c:h val="0.90561727802317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市区町村別_標準化死亡比!$V$5</c:f>
              <c:strCache>
                <c:ptCount val="1"/>
                <c:pt idx="0">
                  <c:v>標準化死亡比 女性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32668880058574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FE-42B2-9FF1-0A85994AE58E}"/>
                </c:ext>
              </c:extLst>
            </c:dLbl>
            <c:dLbl>
              <c:idx val="1"/>
              <c:layout>
                <c:manualLayout>
                  <c:x val="-4.0765842308898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E-42B2-9FF1-0A85994AE58E}"/>
                </c:ext>
              </c:extLst>
            </c:dLbl>
            <c:dLbl>
              <c:idx val="2"/>
              <c:layout>
                <c:manualLayout>
                  <c:x val="-8.2397652410331479E-3"/>
                  <c:y val="1.4894957408986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FE-42B2-9FF1-0A85994AE58E}"/>
                </c:ext>
              </c:extLst>
            </c:dLbl>
            <c:dLbl>
              <c:idx val="3"/>
              <c:layout>
                <c:manualLayout>
                  <c:x val="-8.2397652410333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E-42B2-9FF1-0A85994AE58E}"/>
                </c:ext>
              </c:extLst>
            </c:dLbl>
            <c:dLbl>
              <c:idx val="4"/>
              <c:layout>
                <c:manualLayout>
                  <c:x val="1.57573460211230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FE-42B2-9FF1-0A85994AE58E}"/>
                </c:ext>
              </c:extLst>
            </c:dLbl>
            <c:dLbl>
              <c:idx val="5"/>
              <c:layout>
                <c:manualLayout>
                  <c:x val="-1.0415141691937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FE-42B2-9FF1-0A85994AE58E}"/>
                </c:ext>
              </c:extLst>
            </c:dLbl>
            <c:dLbl>
              <c:idx val="6"/>
              <c:layout>
                <c:manualLayout>
                  <c:x val="-6.77676984209975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FE-42B2-9FF1-0A85994AE58E}"/>
                </c:ext>
              </c:extLst>
            </c:dLbl>
            <c:dLbl>
              <c:idx val="7"/>
              <c:layout>
                <c:manualLayout>
                  <c:x val="1.6141312872529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FE-42B2-9FF1-0A85994AE58E}"/>
                </c:ext>
              </c:extLst>
            </c:dLbl>
            <c:dLbl>
              <c:idx val="8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FE-42B2-9FF1-0A85994AE58E}"/>
                </c:ext>
              </c:extLst>
            </c:dLbl>
            <c:dLbl>
              <c:idx val="9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FE-42B2-9FF1-0A85994AE58E}"/>
                </c:ext>
              </c:extLst>
            </c:dLbl>
            <c:dLbl>
              <c:idx val="10"/>
              <c:layout>
                <c:manualLayout>
                  <c:x val="4.9899351667886645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FE-42B2-9FF1-0A85994AE58E}"/>
                </c:ext>
              </c:extLst>
            </c:dLbl>
            <c:dLbl>
              <c:idx val="11"/>
              <c:layout>
                <c:manualLayout>
                  <c:x val="-5.3271724354283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FE-42B2-9FF1-0A85994AE58E}"/>
                </c:ext>
              </c:extLst>
            </c:dLbl>
            <c:dLbl>
              <c:idx val="12"/>
              <c:layout>
                <c:manualLayout>
                  <c:x val="2.487451636515737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FE-42B2-9FF1-0A85994AE58E}"/>
                </c:ext>
              </c:extLst>
            </c:dLbl>
            <c:dLbl>
              <c:idx val="13"/>
              <c:layout>
                <c:manualLayout>
                  <c:x val="-1.4278991948133431E-2"/>
                  <c:y val="1.4894957408986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FE-42B2-9FF1-0A85994AE58E}"/>
                </c:ext>
              </c:extLst>
            </c:dLbl>
            <c:dLbl>
              <c:idx val="14"/>
              <c:layout>
                <c:manualLayout>
                  <c:x val="-3.23904632437534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FE-42B2-9FF1-0A85994AE58E}"/>
                </c:ext>
              </c:extLst>
            </c:dLbl>
            <c:dLbl>
              <c:idx val="15"/>
              <c:layout>
                <c:manualLayout>
                  <c:x val="-2.51392084074035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FE-42B2-9FF1-0A85994AE58E}"/>
                </c:ext>
              </c:extLst>
            </c:dLbl>
            <c:dLbl>
              <c:idx val="16"/>
              <c:layout>
                <c:manualLayout>
                  <c:x val="1.249019659102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FE-42B2-9FF1-0A85994AE58E}"/>
                </c:ext>
              </c:extLst>
            </c:dLbl>
            <c:dLbl>
              <c:idx val="17"/>
              <c:layout>
                <c:manualLayout>
                  <c:x val="-7.92736327512286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FE-42B2-9FF1-0A85994AE58E}"/>
                </c:ext>
              </c:extLst>
            </c:dLbl>
            <c:dLbl>
              <c:idx val="1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FE-42B2-9FF1-0A85994AE58E}"/>
                </c:ext>
              </c:extLst>
            </c:dLbl>
            <c:dLbl>
              <c:idx val="19"/>
              <c:layout>
                <c:manualLayout>
                  <c:x val="-4.0765842308898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FE-42B2-9FF1-0A85994AE58E}"/>
                </c:ext>
              </c:extLst>
            </c:dLbl>
            <c:dLbl>
              <c:idx val="20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EFE-42B2-9FF1-0A85994AE58E}"/>
                </c:ext>
              </c:extLst>
            </c:dLbl>
            <c:dLbl>
              <c:idx val="21"/>
              <c:layout>
                <c:manualLayout>
                  <c:x val="8.69235595524417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EFE-42B2-9FF1-0A85994AE58E}"/>
                </c:ext>
              </c:extLst>
            </c:dLbl>
            <c:dLbl>
              <c:idx val="22"/>
              <c:layout>
                <c:manualLayout>
                  <c:x val="-1.13526743699677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EFE-42B2-9FF1-0A85994AE58E}"/>
                </c:ext>
              </c:extLst>
            </c:dLbl>
            <c:dLbl>
              <c:idx val="23"/>
              <c:layout>
                <c:manualLayout>
                  <c:x val="4.163507790442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EFE-42B2-9FF1-0A85994AE58E}"/>
                </c:ext>
              </c:extLst>
            </c:dLbl>
            <c:dLbl>
              <c:idx val="24"/>
              <c:layout>
                <c:manualLayout>
                  <c:x val="-4.076584230890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EFE-42B2-9FF1-0A85994AE58E}"/>
                </c:ext>
              </c:extLst>
            </c:dLbl>
            <c:dLbl>
              <c:idx val="25"/>
              <c:layout>
                <c:manualLayout>
                  <c:x val="4.163507790442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EFE-42B2-9FF1-0A85994AE58E}"/>
                </c:ext>
              </c:extLst>
            </c:dLbl>
            <c:dLbl>
              <c:idx val="26"/>
              <c:layout>
                <c:manualLayout>
                  <c:x val="-4.0765842308898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EFE-42B2-9FF1-0A85994AE58E}"/>
                </c:ext>
              </c:extLst>
            </c:dLbl>
            <c:dLbl>
              <c:idx val="27"/>
              <c:layout>
                <c:manualLayout>
                  <c:x val="1.0176592073617065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EFE-42B2-9FF1-0A85994AE58E}"/>
                </c:ext>
              </c:extLst>
            </c:dLbl>
            <c:dLbl>
              <c:idx val="28"/>
              <c:layout>
                <c:manualLayout>
                  <c:x val="8.9256770887796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EFE-42B2-9FF1-0A85994AE58E}"/>
                </c:ext>
              </c:extLst>
            </c:dLbl>
            <c:dLbl>
              <c:idx val="29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EFE-42B2-9FF1-0A85994AE58E}"/>
                </c:ext>
              </c:extLst>
            </c:dLbl>
            <c:dLbl>
              <c:idx val="30"/>
              <c:layout>
                <c:manualLayout>
                  <c:x val="3.19417938931297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EFE-42B2-9FF1-0A85994AE58E}"/>
                </c:ext>
              </c:extLst>
            </c:dLbl>
            <c:dLbl>
              <c:idx val="31"/>
              <c:layout>
                <c:manualLayout>
                  <c:x val="-2.258051866570589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EFE-42B2-9FF1-0A85994AE58E}"/>
                </c:ext>
              </c:extLst>
            </c:dLbl>
            <c:dLbl>
              <c:idx val="32"/>
              <c:layout>
                <c:manualLayout>
                  <c:x val="1.249019659102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EFE-42B2-9FF1-0A85994AE58E}"/>
                </c:ext>
              </c:extLst>
            </c:dLbl>
            <c:dLbl>
              <c:idx val="33"/>
              <c:layout>
                <c:manualLayout>
                  <c:x val="-6.5774338596676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EFE-42B2-9FF1-0A85994AE58E}"/>
                </c:ext>
              </c:extLst>
            </c:dLbl>
            <c:dLbl>
              <c:idx val="34"/>
              <c:layout>
                <c:manualLayout>
                  <c:x val="2.3288324793474851E-2"/>
                  <c:y val="7.5952186043005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EFE-42B2-9FF1-0A85994AE58E}"/>
                </c:ext>
              </c:extLst>
            </c:dLbl>
            <c:dLbl>
              <c:idx val="35"/>
              <c:layout>
                <c:manualLayout>
                  <c:x val="4.6430578793265558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EFE-42B2-9FF1-0A85994AE58E}"/>
                </c:ext>
              </c:extLst>
            </c:dLbl>
            <c:dLbl>
              <c:idx val="36"/>
              <c:layout>
                <c:manualLayout>
                  <c:x val="4.4389509045278677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EFE-42B2-9FF1-0A85994AE58E}"/>
                </c:ext>
              </c:extLst>
            </c:dLbl>
            <c:dLbl>
              <c:idx val="37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EFE-42B2-9FF1-0A85994AE58E}"/>
                </c:ext>
              </c:extLst>
            </c:dLbl>
            <c:dLbl>
              <c:idx val="38"/>
              <c:layout>
                <c:manualLayout>
                  <c:x val="2.9545513960054375E-2"/>
                  <c:y val="1.560404912591578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EFE-42B2-9FF1-0A85994AE58E}"/>
                </c:ext>
              </c:extLst>
            </c:dLbl>
            <c:dLbl>
              <c:idx val="39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EFE-42B2-9FF1-0A85994AE58E}"/>
                </c:ext>
              </c:extLst>
            </c:dLbl>
            <c:dLbl>
              <c:idx val="40"/>
              <c:layout>
                <c:manualLayout>
                  <c:x val="8.69235595524417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EFE-42B2-9FF1-0A85994AE58E}"/>
                </c:ext>
              </c:extLst>
            </c:dLbl>
            <c:dLbl>
              <c:idx val="41"/>
              <c:layout>
                <c:manualLayout>
                  <c:x val="4.2790899822231367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EFE-42B2-9FF1-0A85994AE58E}"/>
                </c:ext>
              </c:extLst>
            </c:dLbl>
            <c:dLbl>
              <c:idx val="42"/>
              <c:layout>
                <c:manualLayout>
                  <c:x val="4.0207701558088463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EFE-42B2-9FF1-0A85994AE58E}"/>
                </c:ext>
              </c:extLst>
            </c:dLbl>
            <c:dLbl>
              <c:idx val="43"/>
              <c:layout>
                <c:manualLayout>
                  <c:x val="-8.32668880058558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EFE-42B2-9FF1-0A85994AE58E}"/>
                </c:ext>
              </c:extLst>
            </c:dLbl>
            <c:dLbl>
              <c:idx val="44"/>
              <c:layout>
                <c:manualLayout>
                  <c:x val="-9.80308219178082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EFE-42B2-9FF1-0A85994AE58E}"/>
                </c:ext>
              </c:extLst>
            </c:dLbl>
            <c:dLbl>
              <c:idx val="45"/>
              <c:layout>
                <c:manualLayout>
                  <c:x val="8.6923559552289534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EFE-42B2-9FF1-0A85994AE58E}"/>
                </c:ext>
              </c:extLst>
            </c:dLbl>
            <c:dLbl>
              <c:idx val="46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EFE-42B2-9FF1-0A85994AE58E}"/>
                </c:ext>
              </c:extLst>
            </c:dLbl>
            <c:dLbl>
              <c:idx val="47"/>
              <c:layout>
                <c:manualLayout>
                  <c:x val="1.6087394123183101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EFE-42B2-9FF1-0A85994AE58E}"/>
                </c:ext>
              </c:extLst>
            </c:dLbl>
            <c:dLbl>
              <c:idx val="48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EFE-42B2-9FF1-0A85994AE58E}"/>
                </c:ext>
              </c:extLst>
            </c:dLbl>
            <c:dLbl>
              <c:idx val="49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EFE-42B2-9FF1-0A85994AE58E}"/>
                </c:ext>
              </c:extLst>
            </c:dLbl>
            <c:dLbl>
              <c:idx val="50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EFE-42B2-9FF1-0A85994AE58E}"/>
                </c:ext>
              </c:extLst>
            </c:dLbl>
            <c:dLbl>
              <c:idx val="51"/>
              <c:layout>
                <c:manualLayout>
                  <c:x val="4.85029664479442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EFE-42B2-9FF1-0A85994AE58E}"/>
                </c:ext>
              </c:extLst>
            </c:dLbl>
            <c:dLbl>
              <c:idx val="52"/>
              <c:layout>
                <c:manualLayout>
                  <c:x val="-6.98983059709311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EFE-42B2-9FF1-0A85994AE58E}"/>
                </c:ext>
              </c:extLst>
            </c:dLbl>
            <c:dLbl>
              <c:idx val="53"/>
              <c:layout>
                <c:manualLayout>
                  <c:x val="-1.5216893473143209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EFE-42B2-9FF1-0A85994AE58E}"/>
                </c:ext>
              </c:extLst>
            </c:dLbl>
            <c:dLbl>
              <c:idx val="54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EEFE-42B2-9FF1-0A85994AE58E}"/>
                </c:ext>
              </c:extLst>
            </c:dLbl>
            <c:dLbl>
              <c:idx val="55"/>
              <c:layout>
                <c:manualLayout>
                  <c:x val="4.163507790442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EEFE-42B2-9FF1-0A85994AE58E}"/>
                </c:ext>
              </c:extLst>
            </c:dLbl>
            <c:dLbl>
              <c:idx val="56"/>
              <c:layout>
                <c:manualLayout>
                  <c:x val="1.19928369758444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EEFE-42B2-9FF1-0A85994AE58E}"/>
                </c:ext>
              </c:extLst>
            </c:dLbl>
            <c:dLbl>
              <c:idx val="57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EEFE-42B2-9FF1-0A85994AE58E}"/>
                </c:ext>
              </c:extLst>
            </c:dLbl>
            <c:dLbl>
              <c:idx val="58"/>
              <c:layout>
                <c:manualLayout>
                  <c:x val="8.69235595524417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EEFE-42B2-9FF1-0A85994AE58E}"/>
                </c:ext>
              </c:extLst>
            </c:dLbl>
            <c:dLbl>
              <c:idx val="59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EEFE-42B2-9FF1-0A85994AE58E}"/>
                </c:ext>
              </c:extLst>
            </c:dLbl>
            <c:dLbl>
              <c:idx val="60"/>
              <c:layout>
                <c:manualLayout>
                  <c:x val="5.3337080414094474E-3"/>
                  <c:y val="7.4661371483104095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EFE-42B2-9FF1-0A85994AE58E}"/>
                </c:ext>
              </c:extLst>
            </c:dLbl>
            <c:dLbl>
              <c:idx val="61"/>
              <c:layout>
                <c:manualLayout>
                  <c:x val="-2.5645717870960995E-3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EEFE-42B2-9FF1-0A85994AE58E}"/>
                </c:ext>
              </c:extLst>
            </c:dLbl>
            <c:dLbl>
              <c:idx val="62"/>
              <c:layout>
                <c:manualLayout>
                  <c:x val="5.5681729059918438E-2"/>
                  <c:y val="3.12080982663639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EEFE-42B2-9FF1-0A85994AE58E}"/>
                </c:ext>
              </c:extLst>
            </c:dLbl>
            <c:dLbl>
              <c:idx val="63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EEFE-42B2-9FF1-0A85994AE58E}"/>
                </c:ext>
              </c:extLst>
            </c:dLbl>
            <c:dLbl>
              <c:idx val="64"/>
              <c:layout>
                <c:manualLayout>
                  <c:x val="8.32668880058558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EFE-42B2-9FF1-0A85994AE58E}"/>
                </c:ext>
              </c:extLst>
            </c:dLbl>
            <c:dLbl>
              <c:idx val="65"/>
              <c:layout>
                <c:manualLayout>
                  <c:x val="2.49803931820558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EEFE-42B2-9FF1-0A85994AE58E}"/>
                </c:ext>
              </c:extLst>
            </c:dLbl>
            <c:dLbl>
              <c:idx val="66"/>
              <c:layout>
                <c:manualLayout>
                  <c:x val="-8.2397652410333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EEFE-42B2-9FF1-0A85994AE58E}"/>
                </c:ext>
              </c:extLst>
            </c:dLbl>
            <c:dLbl>
              <c:idx val="67"/>
              <c:layout>
                <c:manualLayout>
                  <c:x val="1.9451597302101852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EEFE-42B2-9FF1-0A85994AE58E}"/>
                </c:ext>
              </c:extLst>
            </c:dLbl>
            <c:dLbl>
              <c:idx val="68"/>
              <c:layout>
                <c:manualLayout>
                  <c:x val="1.48881104255986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EEFE-42B2-9FF1-0A85994AE58E}"/>
                </c:ext>
              </c:extLst>
            </c:dLbl>
            <c:dLbl>
              <c:idx val="69"/>
              <c:layout>
                <c:manualLayout>
                  <c:x val="-9.5259724981700301E-3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EEFE-42B2-9FF1-0A85994AE58E}"/>
                </c:ext>
              </c:extLst>
            </c:dLbl>
            <c:dLbl>
              <c:idx val="70"/>
              <c:layout>
                <c:manualLayout>
                  <c:x val="-8.2397652410333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EEFE-42B2-9FF1-0A85994AE58E}"/>
                </c:ext>
              </c:extLst>
            </c:dLbl>
            <c:dLbl>
              <c:idx val="71"/>
              <c:layout>
                <c:manualLayout>
                  <c:x val="1.9451597302101852E-2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EEFE-42B2-9FF1-0A85994AE58E}"/>
                </c:ext>
              </c:extLst>
            </c:dLbl>
            <c:dLbl>
              <c:idx val="72"/>
              <c:layout>
                <c:manualLayout>
                  <c:x val="-1.76526717557267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EEFE-42B2-9FF1-0A85994AE58E}"/>
                </c:ext>
              </c:extLst>
            </c:dLbl>
            <c:dLbl>
              <c:idx val="73"/>
              <c:layout>
                <c:manualLayout>
                  <c:x val="4.79648122973962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EEFE-42B2-9FF1-0A85994AE58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市区町村別_標準化死亡比!$E$5:$E$78</c:f>
              <c:numCache>
                <c:formatCode>General</c:formatCode>
                <c:ptCount val="74"/>
                <c:pt idx="0">
                  <c:v>108.1</c:v>
                </c:pt>
                <c:pt idx="1">
                  <c:v>104</c:v>
                </c:pt>
                <c:pt idx="2">
                  <c:v>112.5</c:v>
                </c:pt>
                <c:pt idx="3">
                  <c:v>116.8</c:v>
                </c:pt>
                <c:pt idx="4">
                  <c:v>102.4</c:v>
                </c:pt>
                <c:pt idx="5">
                  <c:v>107.3</c:v>
                </c:pt>
                <c:pt idx="6">
                  <c:v>113.7</c:v>
                </c:pt>
                <c:pt idx="7">
                  <c:v>97.8</c:v>
                </c:pt>
                <c:pt idx="8">
                  <c:v>119.7</c:v>
                </c:pt>
                <c:pt idx="9">
                  <c:v>112.7</c:v>
                </c:pt>
                <c:pt idx="10">
                  <c:v>104.1</c:v>
                </c:pt>
                <c:pt idx="11">
                  <c:v>108.4</c:v>
                </c:pt>
                <c:pt idx="12">
                  <c:v>100.9</c:v>
                </c:pt>
                <c:pt idx="13">
                  <c:v>106.8</c:v>
                </c:pt>
                <c:pt idx="14">
                  <c:v>108.1</c:v>
                </c:pt>
                <c:pt idx="15">
                  <c:v>102.7</c:v>
                </c:pt>
                <c:pt idx="16">
                  <c:v>98</c:v>
                </c:pt>
                <c:pt idx="17">
                  <c:v>108.9</c:v>
                </c:pt>
                <c:pt idx="18">
                  <c:v>132</c:v>
                </c:pt>
                <c:pt idx="19">
                  <c:v>104.8</c:v>
                </c:pt>
                <c:pt idx="20">
                  <c:v>110.5</c:v>
                </c:pt>
                <c:pt idx="21">
                  <c:v>104.6</c:v>
                </c:pt>
                <c:pt idx="22">
                  <c:v>115.4</c:v>
                </c:pt>
                <c:pt idx="23">
                  <c:v>101.2</c:v>
                </c:pt>
                <c:pt idx="24">
                  <c:v>105.2</c:v>
                </c:pt>
                <c:pt idx="25">
                  <c:v>102.8</c:v>
                </c:pt>
                <c:pt idx="26">
                  <c:v>106.8</c:v>
                </c:pt>
                <c:pt idx="27">
                  <c:v>103</c:v>
                </c:pt>
                <c:pt idx="28">
                  <c:v>98.8</c:v>
                </c:pt>
                <c:pt idx="29">
                  <c:v>107.3</c:v>
                </c:pt>
                <c:pt idx="30">
                  <c:v>96.1</c:v>
                </c:pt>
                <c:pt idx="31">
                  <c:v>105.5</c:v>
                </c:pt>
                <c:pt idx="32">
                  <c:v>97.7</c:v>
                </c:pt>
                <c:pt idx="33">
                  <c:v>112.8</c:v>
                </c:pt>
                <c:pt idx="34">
                  <c:v>96.2</c:v>
                </c:pt>
                <c:pt idx="35">
                  <c:v>91</c:v>
                </c:pt>
                <c:pt idx="36">
                  <c:v>91.1</c:v>
                </c:pt>
                <c:pt idx="37">
                  <c:v>104.3</c:v>
                </c:pt>
                <c:pt idx="38">
                  <c:v>95.8</c:v>
                </c:pt>
                <c:pt idx="39">
                  <c:v>110.9</c:v>
                </c:pt>
                <c:pt idx="40">
                  <c:v>106</c:v>
                </c:pt>
                <c:pt idx="41">
                  <c:v>91.7</c:v>
                </c:pt>
                <c:pt idx="42">
                  <c:v>93.2</c:v>
                </c:pt>
                <c:pt idx="43">
                  <c:v>105.7</c:v>
                </c:pt>
                <c:pt idx="44">
                  <c:v>110</c:v>
                </c:pt>
                <c:pt idx="45">
                  <c:v>106.7</c:v>
                </c:pt>
                <c:pt idx="46">
                  <c:v>106.4</c:v>
                </c:pt>
                <c:pt idx="47">
                  <c:v>97.3</c:v>
                </c:pt>
                <c:pt idx="48">
                  <c:v>111.2</c:v>
                </c:pt>
                <c:pt idx="49">
                  <c:v>110.6</c:v>
                </c:pt>
                <c:pt idx="50">
                  <c:v>106.3</c:v>
                </c:pt>
                <c:pt idx="51">
                  <c:v>84.6</c:v>
                </c:pt>
                <c:pt idx="52">
                  <c:v>107.5</c:v>
                </c:pt>
                <c:pt idx="53">
                  <c:v>102.6</c:v>
                </c:pt>
                <c:pt idx="54">
                  <c:v>115.1</c:v>
                </c:pt>
                <c:pt idx="55">
                  <c:v>103.9</c:v>
                </c:pt>
                <c:pt idx="56">
                  <c:v>110.2</c:v>
                </c:pt>
                <c:pt idx="57">
                  <c:v>100.5</c:v>
                </c:pt>
                <c:pt idx="58">
                  <c:v>109.6</c:v>
                </c:pt>
                <c:pt idx="59">
                  <c:v>105.4</c:v>
                </c:pt>
                <c:pt idx="60">
                  <c:v>102.5</c:v>
                </c:pt>
                <c:pt idx="61">
                  <c:v>102.1</c:v>
                </c:pt>
                <c:pt idx="62">
                  <c:v>88.2</c:v>
                </c:pt>
                <c:pt idx="63">
                  <c:v>106.6</c:v>
                </c:pt>
                <c:pt idx="64">
                  <c:v>100.7</c:v>
                </c:pt>
                <c:pt idx="65">
                  <c:v>96.5</c:v>
                </c:pt>
                <c:pt idx="66">
                  <c:v>119.9</c:v>
                </c:pt>
                <c:pt idx="67">
                  <c:v>98.8</c:v>
                </c:pt>
                <c:pt idx="68">
                  <c:v>98.2</c:v>
                </c:pt>
                <c:pt idx="69">
                  <c:v>109.8</c:v>
                </c:pt>
                <c:pt idx="70">
                  <c:v>110</c:v>
                </c:pt>
                <c:pt idx="71">
                  <c:v>96.4</c:v>
                </c:pt>
                <c:pt idx="72">
                  <c:v>105.7</c:v>
                </c:pt>
                <c:pt idx="7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EEFE-42B2-9FF1-0A85994A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6688"/>
        <c:axId val="451228736"/>
      </c:barChart>
      <c:scatterChart>
        <c:scatterStyle val="lineMarker"/>
        <c:varyColors val="0"/>
        <c:ser>
          <c:idx val="1"/>
          <c:order val="1"/>
          <c:tx>
            <c:strRef>
              <c:f>市区町村別_標準化死亡比!$V$6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EEFE-42B2-9FF1-0A85994AE58E}"/>
              </c:ext>
            </c:extLst>
          </c:dPt>
          <c:xVal>
            <c:numRef>
              <c:f>市区町村別_標準化死亡比!$S$5:$S$78</c:f>
              <c:numCache>
                <c:formatCode>General</c:formatCode>
                <c:ptCount val="74"/>
                <c:pt idx="0">
                  <c:v>103.6</c:v>
                </c:pt>
                <c:pt idx="1">
                  <c:v>103.6</c:v>
                </c:pt>
                <c:pt idx="2">
                  <c:v>103.6</c:v>
                </c:pt>
                <c:pt idx="3">
                  <c:v>103.6</c:v>
                </c:pt>
                <c:pt idx="4">
                  <c:v>103.6</c:v>
                </c:pt>
                <c:pt idx="5">
                  <c:v>103.6</c:v>
                </c:pt>
                <c:pt idx="6">
                  <c:v>103.6</c:v>
                </c:pt>
                <c:pt idx="7">
                  <c:v>103.6</c:v>
                </c:pt>
                <c:pt idx="8">
                  <c:v>103.6</c:v>
                </c:pt>
                <c:pt idx="9">
                  <c:v>103.6</c:v>
                </c:pt>
                <c:pt idx="10">
                  <c:v>103.6</c:v>
                </c:pt>
                <c:pt idx="11">
                  <c:v>103.6</c:v>
                </c:pt>
                <c:pt idx="12">
                  <c:v>103.6</c:v>
                </c:pt>
                <c:pt idx="13">
                  <c:v>103.6</c:v>
                </c:pt>
                <c:pt idx="14">
                  <c:v>103.6</c:v>
                </c:pt>
                <c:pt idx="15">
                  <c:v>103.6</c:v>
                </c:pt>
                <c:pt idx="16">
                  <c:v>103.6</c:v>
                </c:pt>
                <c:pt idx="17">
                  <c:v>103.6</c:v>
                </c:pt>
                <c:pt idx="18">
                  <c:v>103.6</c:v>
                </c:pt>
                <c:pt idx="19">
                  <c:v>103.6</c:v>
                </c:pt>
                <c:pt idx="20">
                  <c:v>103.6</c:v>
                </c:pt>
                <c:pt idx="21">
                  <c:v>103.6</c:v>
                </c:pt>
                <c:pt idx="22">
                  <c:v>103.6</c:v>
                </c:pt>
                <c:pt idx="23">
                  <c:v>103.6</c:v>
                </c:pt>
                <c:pt idx="24">
                  <c:v>103.6</c:v>
                </c:pt>
                <c:pt idx="25">
                  <c:v>103.6</c:v>
                </c:pt>
                <c:pt idx="26">
                  <c:v>103.6</c:v>
                </c:pt>
                <c:pt idx="27">
                  <c:v>103.6</c:v>
                </c:pt>
                <c:pt idx="28">
                  <c:v>103.6</c:v>
                </c:pt>
                <c:pt idx="29">
                  <c:v>103.6</c:v>
                </c:pt>
                <c:pt idx="30">
                  <c:v>103.6</c:v>
                </c:pt>
                <c:pt idx="31">
                  <c:v>103.6</c:v>
                </c:pt>
                <c:pt idx="32">
                  <c:v>103.6</c:v>
                </c:pt>
                <c:pt idx="33">
                  <c:v>103.6</c:v>
                </c:pt>
                <c:pt idx="34">
                  <c:v>103.6</c:v>
                </c:pt>
                <c:pt idx="35">
                  <c:v>103.6</c:v>
                </c:pt>
                <c:pt idx="36">
                  <c:v>103.6</c:v>
                </c:pt>
                <c:pt idx="37">
                  <c:v>103.6</c:v>
                </c:pt>
                <c:pt idx="38">
                  <c:v>103.6</c:v>
                </c:pt>
                <c:pt idx="39">
                  <c:v>103.6</c:v>
                </c:pt>
                <c:pt idx="40">
                  <c:v>103.6</c:v>
                </c:pt>
                <c:pt idx="41">
                  <c:v>103.6</c:v>
                </c:pt>
                <c:pt idx="42">
                  <c:v>103.6</c:v>
                </c:pt>
                <c:pt idx="43">
                  <c:v>103.6</c:v>
                </c:pt>
                <c:pt idx="44">
                  <c:v>103.6</c:v>
                </c:pt>
                <c:pt idx="45">
                  <c:v>103.6</c:v>
                </c:pt>
                <c:pt idx="46">
                  <c:v>103.6</c:v>
                </c:pt>
                <c:pt idx="47">
                  <c:v>103.6</c:v>
                </c:pt>
                <c:pt idx="48">
                  <c:v>103.6</c:v>
                </c:pt>
                <c:pt idx="49">
                  <c:v>103.6</c:v>
                </c:pt>
                <c:pt idx="50">
                  <c:v>103.6</c:v>
                </c:pt>
                <c:pt idx="51">
                  <c:v>103.6</c:v>
                </c:pt>
                <c:pt idx="52">
                  <c:v>103.6</c:v>
                </c:pt>
                <c:pt idx="53">
                  <c:v>103.6</c:v>
                </c:pt>
                <c:pt idx="54">
                  <c:v>103.6</c:v>
                </c:pt>
                <c:pt idx="55">
                  <c:v>103.6</c:v>
                </c:pt>
                <c:pt idx="56">
                  <c:v>103.6</c:v>
                </c:pt>
                <c:pt idx="57">
                  <c:v>103.6</c:v>
                </c:pt>
                <c:pt idx="58">
                  <c:v>103.6</c:v>
                </c:pt>
                <c:pt idx="59">
                  <c:v>103.6</c:v>
                </c:pt>
                <c:pt idx="60">
                  <c:v>103.6</c:v>
                </c:pt>
                <c:pt idx="61">
                  <c:v>103.6</c:v>
                </c:pt>
                <c:pt idx="62">
                  <c:v>103.6</c:v>
                </c:pt>
                <c:pt idx="63">
                  <c:v>103.6</c:v>
                </c:pt>
                <c:pt idx="64">
                  <c:v>103.6</c:v>
                </c:pt>
                <c:pt idx="65">
                  <c:v>103.6</c:v>
                </c:pt>
                <c:pt idx="66">
                  <c:v>103.6</c:v>
                </c:pt>
                <c:pt idx="67">
                  <c:v>103.6</c:v>
                </c:pt>
                <c:pt idx="68">
                  <c:v>103.6</c:v>
                </c:pt>
                <c:pt idx="69">
                  <c:v>103.6</c:v>
                </c:pt>
                <c:pt idx="70">
                  <c:v>103.6</c:v>
                </c:pt>
                <c:pt idx="71">
                  <c:v>103.6</c:v>
                </c:pt>
                <c:pt idx="72">
                  <c:v>103.6</c:v>
                </c:pt>
                <c:pt idx="73">
                  <c:v>103.6</c:v>
                </c:pt>
              </c:numCache>
            </c:numRef>
          </c:xVal>
          <c:yVal>
            <c:numRef>
              <c:f>市区町村別_標準化死亡比!$T$5:$T$78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EEFE-42B2-9FF1-0A85994A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9888"/>
        <c:axId val="451229312"/>
      </c:scatterChart>
      <c:catAx>
        <c:axId val="184306688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8736"/>
        <c:crossesAt val="0"/>
        <c:auto val="1"/>
        <c:lblAlgn val="ctr"/>
        <c:lblOffset val="100"/>
        <c:noMultiLvlLbl val="0"/>
      </c:catAx>
      <c:valAx>
        <c:axId val="451228736"/>
        <c:scaling>
          <c:orientation val="minMax"/>
          <c:max val="20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306688"/>
        <c:crosses val="autoZero"/>
        <c:crossBetween val="between"/>
      </c:valAx>
      <c:valAx>
        <c:axId val="45122931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1229888"/>
        <c:crosses val="max"/>
        <c:crossBetween val="midCat"/>
      </c:valAx>
      <c:valAx>
        <c:axId val="4512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22931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39656862745098"/>
          <c:y val="4.3830158730158728E-3"/>
          <c:w val="0.63560202906255536"/>
          <c:h val="2.8098333333333333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2190637187302"/>
          <c:y val="6.2266031746031743E-2"/>
          <c:w val="0.77988194444444447"/>
          <c:h val="0.908565862965271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市区町村別_標準化死亡比!$V$4</c:f>
              <c:strCache>
                <c:ptCount val="1"/>
                <c:pt idx="0">
                  <c:v>標準化死亡比 男性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3-4637-A575-39D2B073FEFC}"/>
                </c:ext>
              </c:extLst>
            </c:dLbl>
            <c:dLbl>
              <c:idx val="1"/>
              <c:layout>
                <c:manualLayout>
                  <c:x val="-1.24380748732933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F3-4637-A575-39D2B073FEFC}"/>
                </c:ext>
              </c:extLst>
            </c:dLbl>
            <c:dLbl>
              <c:idx val="2"/>
              <c:layout>
                <c:manualLayout>
                  <c:x val="-8.29204991552897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F3-4637-A575-39D2B073FEFC}"/>
                </c:ext>
              </c:extLst>
            </c:dLbl>
            <c:dLbl>
              <c:idx val="3"/>
              <c:layout>
                <c:manualLayout>
                  <c:x val="-1.24380748732931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F3-4637-A575-39D2B073FEFC}"/>
                </c:ext>
              </c:extLst>
            </c:dLbl>
            <c:dLbl>
              <c:idx val="4"/>
              <c:layout>
                <c:manualLayout>
                  <c:x val="-6.6640005876257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F3-4637-A575-39D2B073FEFC}"/>
                </c:ext>
              </c:extLst>
            </c:dLbl>
            <c:dLbl>
              <c:idx val="5"/>
              <c:layout>
                <c:manualLayout>
                  <c:x val="-1.04150105690991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F3-4637-A575-39D2B073FEFC}"/>
                </c:ext>
              </c:extLst>
            </c:dLbl>
            <c:dLbl>
              <c:idx val="6"/>
              <c:layout>
                <c:manualLayout>
                  <c:x val="-1.09575848588474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F3-4637-A575-39D2B073FEFC}"/>
                </c:ext>
              </c:extLst>
            </c:dLbl>
            <c:dLbl>
              <c:idx val="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F3-4637-A575-39D2B073FEFC}"/>
                </c:ext>
              </c:extLst>
            </c:dLbl>
            <c:dLbl>
              <c:idx val="8"/>
              <c:layout>
                <c:manualLayout>
                  <c:x val="-1.24380748732933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F3-4637-A575-39D2B073FEFC}"/>
                </c:ext>
              </c:extLst>
            </c:dLbl>
            <c:dLbl>
              <c:idx val="9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F3-4637-A575-39D2B073FEFC}"/>
                </c:ext>
              </c:extLst>
            </c:dLbl>
            <c:dLbl>
              <c:idx val="10"/>
              <c:layout>
                <c:manualLayout>
                  <c:x val="-1.20949668236389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F3-4637-A575-39D2B073FEFC}"/>
                </c:ext>
              </c:extLst>
            </c:dLbl>
            <c:dLbl>
              <c:idx val="11"/>
              <c:layout>
                <c:manualLayout>
                  <c:x val="-9.57731765243586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F3-4637-A575-39D2B073FEFC}"/>
                </c:ext>
              </c:extLst>
            </c:dLbl>
            <c:dLbl>
              <c:idx val="12"/>
              <c:layout>
                <c:manualLayout>
                  <c:x val="-1.00199955928080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F3-4637-A575-39D2B073FEFC}"/>
                </c:ext>
              </c:extLst>
            </c:dLbl>
            <c:dLbl>
              <c:idx val="13"/>
              <c:layout>
                <c:manualLayout>
                  <c:x val="-6.0734368751378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F3-4637-A575-39D2B073FEFC}"/>
                </c:ext>
              </c:extLst>
            </c:dLbl>
            <c:dLbl>
              <c:idx val="14"/>
              <c:layout>
                <c:manualLayout>
                  <c:x val="-1.16000554979718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F3-4637-A575-39D2B073FEFC}"/>
                </c:ext>
              </c:extLst>
            </c:dLbl>
            <c:dLbl>
              <c:idx val="15"/>
              <c:layout>
                <c:manualLayout>
                  <c:x val="9.82020289405600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F3-4637-A575-39D2B073FEFC}"/>
                </c:ext>
              </c:extLst>
            </c:dLbl>
            <c:dLbl>
              <c:idx val="16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F3-4637-A575-39D2B073FEFC}"/>
                </c:ext>
              </c:extLst>
            </c:dLbl>
            <c:dLbl>
              <c:idx val="17"/>
              <c:layout>
                <c:manualLayout>
                  <c:x val="-7.9969312886138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F3-4637-A575-39D2B073FEFC}"/>
                </c:ext>
              </c:extLst>
            </c:dLbl>
            <c:dLbl>
              <c:idx val="18"/>
              <c:layout>
                <c:manualLayout>
                  <c:x val="-6.2190537595795216E-2"/>
                  <c:y val="8.9940779063266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93178279945275"/>
                      <c:h val="1.46102523729647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90F3-4637-A575-39D2B073FEFC}"/>
                </c:ext>
              </c:extLst>
            </c:dLbl>
            <c:dLbl>
              <c:idx val="19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F3-4637-A575-39D2B073FEFC}"/>
                </c:ext>
              </c:extLst>
            </c:dLbl>
            <c:dLbl>
              <c:idx val="20"/>
              <c:layout>
                <c:manualLayout>
                  <c:x val="-1.24380748732932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F3-4637-A575-39D2B073FEFC}"/>
                </c:ext>
              </c:extLst>
            </c:dLbl>
            <c:dLbl>
              <c:idx val="21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F3-4637-A575-39D2B073FEFC}"/>
                </c:ext>
              </c:extLst>
            </c:dLbl>
            <c:dLbl>
              <c:idx val="22"/>
              <c:layout>
                <c:manualLayout>
                  <c:x val="-1.13525998351383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F3-4637-A575-39D2B073FEFC}"/>
                </c:ext>
              </c:extLst>
            </c:dLbl>
            <c:dLbl>
              <c:idx val="23"/>
              <c:layout>
                <c:manualLayout>
                  <c:x val="4.1460249577643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0F3-4637-A575-39D2B073FEFC}"/>
                </c:ext>
              </c:extLst>
            </c:dLbl>
            <c:dLbl>
              <c:idx val="25"/>
              <c:layout>
                <c:manualLayout>
                  <c:x val="4.14602495776441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0F3-4637-A575-39D2B073FEFC}"/>
                </c:ext>
              </c:extLst>
            </c:dLbl>
            <c:dLbl>
              <c:idx val="26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0F3-4637-A575-39D2B073FEFC}"/>
                </c:ext>
              </c:extLst>
            </c:dLbl>
            <c:dLbl>
              <c:idx val="27"/>
              <c:layout>
                <c:manualLayout>
                  <c:x val="-3.0605499196095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0F3-4637-A575-39D2B073FEFC}"/>
                </c:ext>
              </c:extLst>
            </c:dLbl>
            <c:dLbl>
              <c:idx val="28"/>
              <c:layout>
                <c:manualLayout>
                  <c:x val="4.4267794037240212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0F3-4637-A575-39D2B073FEFC}"/>
                </c:ext>
              </c:extLst>
            </c:dLbl>
            <c:dLbl>
              <c:idx val="29"/>
              <c:layout>
                <c:manualLayout>
                  <c:x val="-4.14602495776448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0F3-4637-A575-39D2B073FEFC}"/>
                </c:ext>
              </c:extLst>
            </c:dLbl>
            <c:dLbl>
              <c:idx val="30"/>
              <c:layout>
                <c:manualLayout>
                  <c:x val="1.9024051841634904E-2"/>
                  <c:y val="7.2770173298320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0F3-4637-A575-39D2B073FEFC}"/>
                </c:ext>
              </c:extLst>
            </c:dLbl>
            <c:dLbl>
              <c:idx val="31"/>
              <c:layout>
                <c:manualLayout>
                  <c:x val="1.2090722861083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0F3-4637-A575-39D2B073FEFC}"/>
                </c:ext>
              </c:extLst>
            </c:dLbl>
            <c:dLbl>
              <c:idx val="32"/>
              <c:layout>
                <c:manualLayout>
                  <c:x val="4.14602495776448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0F3-4637-A575-39D2B073FEFC}"/>
                </c:ext>
              </c:extLst>
            </c:dLbl>
            <c:dLbl>
              <c:idx val="33"/>
              <c:layout>
                <c:manualLayout>
                  <c:x val="-1.08100255453899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0F3-4637-A575-39D2B073FEFC}"/>
                </c:ext>
              </c:extLst>
            </c:dLbl>
            <c:dLbl>
              <c:idx val="34"/>
              <c:layout>
                <c:manualLayout>
                  <c:x val="3.15656754930069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0F3-4637-A575-39D2B073FEFC}"/>
                </c:ext>
              </c:extLst>
            </c:dLbl>
            <c:dLbl>
              <c:idx val="35"/>
              <c:layout>
                <c:manualLayout>
                  <c:x val="5.7541858235192804E-2"/>
                  <c:y val="3.724259408671029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0F3-4637-A575-39D2B073FEFC}"/>
                </c:ext>
              </c:extLst>
            </c:dLbl>
            <c:dLbl>
              <c:idx val="36"/>
              <c:layout>
                <c:manualLayout>
                  <c:x val="5.3786753515752121E-2"/>
                  <c:y val="7.60622396009227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0F3-4637-A575-39D2B073FEFC}"/>
                </c:ext>
              </c:extLst>
            </c:dLbl>
            <c:dLbl>
              <c:idx val="37"/>
              <c:layout>
                <c:manualLayout>
                  <c:x val="-4.14602495776448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0F3-4637-A575-39D2B073FEFC}"/>
                </c:ext>
              </c:extLst>
            </c:dLbl>
            <c:dLbl>
              <c:idx val="38"/>
              <c:layout>
                <c:manualLayout>
                  <c:x val="4.1512809421596873E-2"/>
                  <c:y val="1.562727572930403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0F3-4637-A575-39D2B073FEFC}"/>
                </c:ext>
              </c:extLst>
            </c:dLbl>
            <c:dLbl>
              <c:idx val="39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0F3-4637-A575-39D2B073FEFC}"/>
                </c:ext>
              </c:extLst>
            </c:dLbl>
            <c:dLbl>
              <c:idx val="40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0F3-4637-A575-39D2B073FEFC}"/>
                </c:ext>
              </c:extLst>
            </c:dLbl>
            <c:dLbl>
              <c:idx val="41"/>
              <c:layout>
                <c:manualLayout>
                  <c:x val="4.5113142137600551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0F3-4637-A575-39D2B073FEFC}"/>
                </c:ext>
              </c:extLst>
            </c:dLbl>
            <c:dLbl>
              <c:idx val="42"/>
              <c:layout>
                <c:manualLayout>
                  <c:x val="4.8068218331509496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0F3-4637-A575-39D2B073FEFC}"/>
                </c:ext>
              </c:extLst>
            </c:dLbl>
            <c:dLbl>
              <c:idx val="43"/>
              <c:layout>
                <c:manualLayout>
                  <c:x val="-8.30391302131464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0F3-4637-A575-39D2B073FEFC}"/>
                </c:ext>
              </c:extLst>
            </c:dLbl>
            <c:dLbl>
              <c:idx val="44"/>
              <c:layout>
                <c:manualLayout>
                  <c:x val="-9.88842719730860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0F3-4637-A575-39D2B073FEFC}"/>
                </c:ext>
              </c:extLst>
            </c:dLbl>
            <c:dLbl>
              <c:idx val="45"/>
              <c:layout>
                <c:manualLayout>
                  <c:x val="1.4481763451821058E-2"/>
                  <c:y val="1.018070755917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0F3-4637-A575-39D2B073FEFC}"/>
                </c:ext>
              </c:extLst>
            </c:dLbl>
            <c:dLbl>
              <c:idx val="46"/>
              <c:layout>
                <c:manualLayout>
                  <c:x val="1.65986773198879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0F3-4637-A575-39D2B073FEFC}"/>
                </c:ext>
              </c:extLst>
            </c:dLbl>
            <c:dLbl>
              <c:idx val="47"/>
              <c:layout>
                <c:manualLayout>
                  <c:x val="4.0542900748406552E-2"/>
                  <c:y val="2.274083970550612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0F3-4637-A575-39D2B073FEFC}"/>
                </c:ext>
              </c:extLst>
            </c:dLbl>
            <c:dLbl>
              <c:idx val="48"/>
              <c:layout>
                <c:manualLayout>
                  <c:x val="-8.30391302131464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0F3-4637-A575-39D2B073FEFC}"/>
                </c:ext>
              </c:extLst>
            </c:dLbl>
            <c:dLbl>
              <c:idx val="50"/>
              <c:layout>
                <c:manualLayout>
                  <c:x val="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0F3-4637-A575-39D2B073FEFC}"/>
                </c:ext>
              </c:extLst>
            </c:dLbl>
            <c:dLbl>
              <c:idx val="51"/>
              <c:layout>
                <c:manualLayout>
                  <c:x val="-1.8617610812310833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0F3-4637-A575-39D2B073FEFC}"/>
                </c:ext>
              </c:extLst>
            </c:dLbl>
            <c:dLbl>
              <c:idx val="52"/>
              <c:layout>
                <c:manualLayout>
                  <c:x val="1.353171137789886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0F3-4637-A575-39D2B073FEFC}"/>
                </c:ext>
              </c:extLst>
            </c:dLbl>
            <c:dLbl>
              <c:idx val="53"/>
              <c:layout>
                <c:manualLayout>
                  <c:x val="1.24380748732931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0F3-4637-A575-39D2B073FEFC}"/>
                </c:ext>
              </c:extLst>
            </c:dLbl>
            <c:dLbl>
              <c:idx val="54"/>
              <c:layout>
                <c:manualLayout>
                  <c:x val="-1.23778338660783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0F3-4637-A575-39D2B073FEFC}"/>
                </c:ext>
              </c:extLst>
            </c:dLbl>
            <c:dLbl>
              <c:idx val="56"/>
              <c:layout>
                <c:manualLayout>
                  <c:x val="-6.03948517470379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0F3-4637-A575-39D2B073FEFC}"/>
                </c:ext>
              </c:extLst>
            </c:dLbl>
            <c:dLbl>
              <c:idx val="57"/>
              <c:layout>
                <c:manualLayout>
                  <c:x val="1.03580044671253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0F3-4637-A575-39D2B073FEFC}"/>
                </c:ext>
              </c:extLst>
            </c:dLbl>
            <c:dLbl>
              <c:idx val="58"/>
              <c:layout>
                <c:manualLayout>
                  <c:x val="4.1460249577643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0F3-4637-A575-39D2B073FEFC}"/>
                </c:ext>
              </c:extLst>
            </c:dLbl>
            <c:dLbl>
              <c:idx val="60"/>
              <c:layout>
                <c:manualLayout>
                  <c:x val="-1.7341483917831116E-3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0F3-4637-A575-39D2B073FEFC}"/>
                </c:ext>
              </c:extLst>
            </c:dLbl>
            <c:dLbl>
              <c:idx val="61"/>
              <c:layout>
                <c:manualLayout>
                  <c:x val="4.5499196095554376E-2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0F3-4637-A575-39D2B073FEFC}"/>
                </c:ext>
              </c:extLst>
            </c:dLbl>
            <c:dLbl>
              <c:idx val="62"/>
              <c:layout>
                <c:manualLayout>
                  <c:x val="4.34937605588971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0F3-4637-A575-39D2B073FEFC}"/>
                </c:ext>
              </c:extLst>
            </c:dLbl>
            <c:dLbl>
              <c:idx val="63"/>
              <c:layout>
                <c:manualLayout>
                  <c:x val="4.14602495776441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0F3-4637-A575-39D2B073FEFC}"/>
                </c:ext>
              </c:extLst>
            </c:dLbl>
            <c:dLbl>
              <c:idx val="64"/>
              <c:layout>
                <c:manualLayout>
                  <c:x val="2.4361977360091984E-2"/>
                  <c:y val="7.507837821263346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0F3-4637-A575-39D2B073FEFC}"/>
                </c:ext>
              </c:extLst>
            </c:dLbl>
            <c:dLbl>
              <c:idx val="65"/>
              <c:layout>
                <c:manualLayout>
                  <c:x val="-9.51202592081745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0F3-4637-A575-39D2B073FEFC}"/>
                </c:ext>
              </c:extLst>
            </c:dLbl>
            <c:dLbl>
              <c:idx val="66"/>
              <c:layout>
                <c:manualLayout>
                  <c:x val="-8.23165506378186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0F3-4637-A575-39D2B073FEFC}"/>
                </c:ext>
              </c:extLst>
            </c:dLbl>
            <c:dLbl>
              <c:idx val="67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0F3-4637-A575-39D2B073FEFC}"/>
                </c:ext>
              </c:extLst>
            </c:dLbl>
            <c:dLbl>
              <c:idx val="68"/>
              <c:layout>
                <c:manualLayout>
                  <c:x val="2.39836117753637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0F3-4637-A575-39D2B073FEFC}"/>
                </c:ext>
              </c:extLst>
            </c:dLbl>
            <c:dLbl>
              <c:idx val="69"/>
              <c:layout>
                <c:manualLayout>
                  <c:x val="8.35244476727578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0F3-4637-A575-39D2B073FEFC}"/>
                </c:ext>
              </c:extLst>
            </c:dLbl>
            <c:dLbl>
              <c:idx val="70"/>
              <c:layout>
                <c:manualLayout>
                  <c:x val="4.20641980951137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0F3-4637-A575-39D2B073FEFC}"/>
                </c:ext>
              </c:extLst>
            </c:dLbl>
            <c:dLbl>
              <c:idx val="71"/>
              <c:layout>
                <c:manualLayout>
                  <c:x val="2.35768442873814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0F3-4637-A575-39D2B073FEFC}"/>
                </c:ext>
              </c:extLst>
            </c:dLbl>
            <c:dLbl>
              <c:idx val="72"/>
              <c:layout>
                <c:manualLayout>
                  <c:x val="2.9321863752479044E-2"/>
                  <c:y val="2.25235134218367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0F3-4637-A575-39D2B073FEFC}"/>
                </c:ext>
              </c:extLst>
            </c:dLbl>
            <c:dLbl>
              <c:idx val="73"/>
              <c:layout>
                <c:manualLayout>
                  <c:x val="2.9022174704350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0F3-4637-A575-39D2B073FEF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市区町村別_標準化死亡比!$D$5:$D$78</c:f>
              <c:numCache>
                <c:formatCode>General</c:formatCode>
                <c:ptCount val="74"/>
                <c:pt idx="0">
                  <c:v>119.9</c:v>
                </c:pt>
                <c:pt idx="1">
                  <c:v>113.7</c:v>
                </c:pt>
                <c:pt idx="2">
                  <c:v>105.3</c:v>
                </c:pt>
                <c:pt idx="3">
                  <c:v>119.1</c:v>
                </c:pt>
                <c:pt idx="4">
                  <c:v>106.8</c:v>
                </c:pt>
                <c:pt idx="5">
                  <c:v>123.2</c:v>
                </c:pt>
                <c:pt idx="6">
                  <c:v>131.1</c:v>
                </c:pt>
                <c:pt idx="7">
                  <c:v>96.5</c:v>
                </c:pt>
                <c:pt idx="8">
                  <c:v>141.5</c:v>
                </c:pt>
                <c:pt idx="9">
                  <c:v>123.3</c:v>
                </c:pt>
                <c:pt idx="10">
                  <c:v>116</c:v>
                </c:pt>
                <c:pt idx="11">
                  <c:v>111.3</c:v>
                </c:pt>
                <c:pt idx="12">
                  <c:v>114.3</c:v>
                </c:pt>
                <c:pt idx="13">
                  <c:v>112.6</c:v>
                </c:pt>
                <c:pt idx="14">
                  <c:v>112.1</c:v>
                </c:pt>
                <c:pt idx="15">
                  <c:v>101.8</c:v>
                </c:pt>
                <c:pt idx="16">
                  <c:v>107.7</c:v>
                </c:pt>
                <c:pt idx="17">
                  <c:v>121.7</c:v>
                </c:pt>
                <c:pt idx="18">
                  <c:v>189.5</c:v>
                </c:pt>
                <c:pt idx="19">
                  <c:v>107.9</c:v>
                </c:pt>
                <c:pt idx="20">
                  <c:v>109.8</c:v>
                </c:pt>
                <c:pt idx="21">
                  <c:v>115.8</c:v>
                </c:pt>
                <c:pt idx="22">
                  <c:v>124.4</c:v>
                </c:pt>
                <c:pt idx="23">
                  <c:v>103.3</c:v>
                </c:pt>
                <c:pt idx="24">
                  <c:v>101.9</c:v>
                </c:pt>
                <c:pt idx="25">
                  <c:v>104.6</c:v>
                </c:pt>
                <c:pt idx="26">
                  <c:v>114.6</c:v>
                </c:pt>
                <c:pt idx="27">
                  <c:v>108.2</c:v>
                </c:pt>
                <c:pt idx="28">
                  <c:v>101.9</c:v>
                </c:pt>
                <c:pt idx="29">
                  <c:v>106.9</c:v>
                </c:pt>
                <c:pt idx="30">
                  <c:v>96.9</c:v>
                </c:pt>
                <c:pt idx="31">
                  <c:v>99.9</c:v>
                </c:pt>
                <c:pt idx="32">
                  <c:v>102.4</c:v>
                </c:pt>
                <c:pt idx="33">
                  <c:v>111.4</c:v>
                </c:pt>
                <c:pt idx="34">
                  <c:v>96.5</c:v>
                </c:pt>
                <c:pt idx="35">
                  <c:v>85.8</c:v>
                </c:pt>
                <c:pt idx="36">
                  <c:v>87.3</c:v>
                </c:pt>
                <c:pt idx="37">
                  <c:v>105.8</c:v>
                </c:pt>
                <c:pt idx="38">
                  <c:v>94.1</c:v>
                </c:pt>
                <c:pt idx="39">
                  <c:v>111</c:v>
                </c:pt>
                <c:pt idx="40">
                  <c:v>107.7</c:v>
                </c:pt>
                <c:pt idx="41">
                  <c:v>90.8</c:v>
                </c:pt>
                <c:pt idx="42">
                  <c:v>90.7</c:v>
                </c:pt>
                <c:pt idx="43">
                  <c:v>106.9</c:v>
                </c:pt>
                <c:pt idx="44">
                  <c:v>112.4</c:v>
                </c:pt>
                <c:pt idx="45">
                  <c:v>100</c:v>
                </c:pt>
                <c:pt idx="46">
                  <c:v>100.7</c:v>
                </c:pt>
                <c:pt idx="47">
                  <c:v>89</c:v>
                </c:pt>
                <c:pt idx="48">
                  <c:v>108.4</c:v>
                </c:pt>
                <c:pt idx="49">
                  <c:v>105.6</c:v>
                </c:pt>
                <c:pt idx="50">
                  <c:v>102.9</c:v>
                </c:pt>
                <c:pt idx="51">
                  <c:v>81.400000000000006</c:v>
                </c:pt>
                <c:pt idx="52">
                  <c:v>102.3</c:v>
                </c:pt>
                <c:pt idx="53">
                  <c:v>99.3</c:v>
                </c:pt>
                <c:pt idx="54">
                  <c:v>120.6</c:v>
                </c:pt>
                <c:pt idx="55">
                  <c:v>106.4</c:v>
                </c:pt>
                <c:pt idx="56">
                  <c:v>106.1</c:v>
                </c:pt>
                <c:pt idx="57">
                  <c:v>98.1</c:v>
                </c:pt>
                <c:pt idx="58">
                  <c:v>107.3</c:v>
                </c:pt>
                <c:pt idx="59">
                  <c:v>109.8</c:v>
                </c:pt>
                <c:pt idx="60">
                  <c:v>106.2</c:v>
                </c:pt>
                <c:pt idx="61">
                  <c:v>90.6</c:v>
                </c:pt>
                <c:pt idx="62">
                  <c:v>89.8</c:v>
                </c:pt>
                <c:pt idx="63">
                  <c:v>102.2</c:v>
                </c:pt>
                <c:pt idx="64">
                  <c:v>96.3</c:v>
                </c:pt>
                <c:pt idx="65">
                  <c:v>77.7</c:v>
                </c:pt>
                <c:pt idx="66">
                  <c:v>110.1</c:v>
                </c:pt>
                <c:pt idx="67">
                  <c:v>113.6</c:v>
                </c:pt>
                <c:pt idx="68">
                  <c:v>96</c:v>
                </c:pt>
                <c:pt idx="69">
                  <c:v>102.1</c:v>
                </c:pt>
                <c:pt idx="70">
                  <c:v>105.3</c:v>
                </c:pt>
                <c:pt idx="71">
                  <c:v>96.5</c:v>
                </c:pt>
                <c:pt idx="72">
                  <c:v>94.5</c:v>
                </c:pt>
                <c:pt idx="73">
                  <c:v>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90F3-4637-A575-39D2B073F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67296"/>
        <c:axId val="456548352"/>
      </c:barChart>
      <c:scatterChart>
        <c:scatterStyle val="lineMarker"/>
        <c:varyColors val="0"/>
        <c:ser>
          <c:idx val="1"/>
          <c:order val="1"/>
          <c:tx>
            <c:strRef>
              <c:f>市区町村別_標準化死亡比!$V$6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7-90F3-4637-A575-39D2B073FEFC}"/>
              </c:ext>
            </c:extLst>
          </c:dPt>
          <c:xVal>
            <c:numRef>
              <c:f>市区町村別_標準化死亡比!$R$5:$R$78</c:f>
              <c:numCache>
                <c:formatCode>General</c:formatCode>
                <c:ptCount val="74"/>
                <c:pt idx="0">
                  <c:v>105.9</c:v>
                </c:pt>
                <c:pt idx="1">
                  <c:v>105.9</c:v>
                </c:pt>
                <c:pt idx="2">
                  <c:v>105.9</c:v>
                </c:pt>
                <c:pt idx="3">
                  <c:v>105.9</c:v>
                </c:pt>
                <c:pt idx="4">
                  <c:v>105.9</c:v>
                </c:pt>
                <c:pt idx="5">
                  <c:v>105.9</c:v>
                </c:pt>
                <c:pt idx="6">
                  <c:v>105.9</c:v>
                </c:pt>
                <c:pt idx="7">
                  <c:v>105.9</c:v>
                </c:pt>
                <c:pt idx="8">
                  <c:v>105.9</c:v>
                </c:pt>
                <c:pt idx="9">
                  <c:v>105.9</c:v>
                </c:pt>
                <c:pt idx="10">
                  <c:v>105.9</c:v>
                </c:pt>
                <c:pt idx="11">
                  <c:v>105.9</c:v>
                </c:pt>
                <c:pt idx="12">
                  <c:v>105.9</c:v>
                </c:pt>
                <c:pt idx="13">
                  <c:v>105.9</c:v>
                </c:pt>
                <c:pt idx="14">
                  <c:v>105.9</c:v>
                </c:pt>
                <c:pt idx="15">
                  <c:v>105.9</c:v>
                </c:pt>
                <c:pt idx="16">
                  <c:v>105.9</c:v>
                </c:pt>
                <c:pt idx="17">
                  <c:v>105.9</c:v>
                </c:pt>
                <c:pt idx="18">
                  <c:v>105.9</c:v>
                </c:pt>
                <c:pt idx="19">
                  <c:v>105.9</c:v>
                </c:pt>
                <c:pt idx="20">
                  <c:v>105.9</c:v>
                </c:pt>
                <c:pt idx="21">
                  <c:v>105.9</c:v>
                </c:pt>
                <c:pt idx="22">
                  <c:v>105.9</c:v>
                </c:pt>
                <c:pt idx="23">
                  <c:v>105.9</c:v>
                </c:pt>
                <c:pt idx="24">
                  <c:v>105.9</c:v>
                </c:pt>
                <c:pt idx="25">
                  <c:v>105.9</c:v>
                </c:pt>
                <c:pt idx="26">
                  <c:v>105.9</c:v>
                </c:pt>
                <c:pt idx="27">
                  <c:v>105.9</c:v>
                </c:pt>
                <c:pt idx="28">
                  <c:v>105.9</c:v>
                </c:pt>
                <c:pt idx="29">
                  <c:v>105.9</c:v>
                </c:pt>
                <c:pt idx="30">
                  <c:v>105.9</c:v>
                </c:pt>
                <c:pt idx="31">
                  <c:v>105.9</c:v>
                </c:pt>
                <c:pt idx="32">
                  <c:v>105.9</c:v>
                </c:pt>
                <c:pt idx="33">
                  <c:v>105.9</c:v>
                </c:pt>
                <c:pt idx="34">
                  <c:v>105.9</c:v>
                </c:pt>
                <c:pt idx="35">
                  <c:v>105.9</c:v>
                </c:pt>
                <c:pt idx="36">
                  <c:v>105.9</c:v>
                </c:pt>
                <c:pt idx="37">
                  <c:v>105.9</c:v>
                </c:pt>
                <c:pt idx="38">
                  <c:v>105.9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105.9</c:v>
                </c:pt>
                <c:pt idx="46">
                  <c:v>105.9</c:v>
                </c:pt>
                <c:pt idx="47">
                  <c:v>105.9</c:v>
                </c:pt>
                <c:pt idx="48">
                  <c:v>105.9</c:v>
                </c:pt>
                <c:pt idx="49">
                  <c:v>105.9</c:v>
                </c:pt>
                <c:pt idx="50">
                  <c:v>105.9</c:v>
                </c:pt>
                <c:pt idx="51">
                  <c:v>105.9</c:v>
                </c:pt>
                <c:pt idx="52">
                  <c:v>105.9</c:v>
                </c:pt>
                <c:pt idx="53">
                  <c:v>105.9</c:v>
                </c:pt>
                <c:pt idx="54">
                  <c:v>105.9</c:v>
                </c:pt>
                <c:pt idx="55">
                  <c:v>105.9</c:v>
                </c:pt>
                <c:pt idx="56">
                  <c:v>105.9</c:v>
                </c:pt>
                <c:pt idx="57">
                  <c:v>105.9</c:v>
                </c:pt>
                <c:pt idx="58">
                  <c:v>105.9</c:v>
                </c:pt>
                <c:pt idx="59">
                  <c:v>105.9</c:v>
                </c:pt>
                <c:pt idx="60">
                  <c:v>105.9</c:v>
                </c:pt>
                <c:pt idx="61">
                  <c:v>105.9</c:v>
                </c:pt>
                <c:pt idx="62">
                  <c:v>105.9</c:v>
                </c:pt>
                <c:pt idx="63">
                  <c:v>105.9</c:v>
                </c:pt>
                <c:pt idx="64">
                  <c:v>105.9</c:v>
                </c:pt>
                <c:pt idx="65">
                  <c:v>105.9</c:v>
                </c:pt>
                <c:pt idx="66">
                  <c:v>105.9</c:v>
                </c:pt>
                <c:pt idx="67">
                  <c:v>105.9</c:v>
                </c:pt>
                <c:pt idx="68">
                  <c:v>105.9</c:v>
                </c:pt>
                <c:pt idx="69">
                  <c:v>105.9</c:v>
                </c:pt>
                <c:pt idx="70">
                  <c:v>105.9</c:v>
                </c:pt>
                <c:pt idx="71">
                  <c:v>105.9</c:v>
                </c:pt>
                <c:pt idx="72">
                  <c:v>105.9</c:v>
                </c:pt>
                <c:pt idx="73">
                  <c:v>105.9</c:v>
                </c:pt>
              </c:numCache>
            </c:numRef>
          </c:xVal>
          <c:yVal>
            <c:numRef>
              <c:f>市区町村別_標準化死亡比!$T$5:$T$78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90F3-4637-A575-39D2B073F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549504"/>
        <c:axId val="456548928"/>
      </c:scatterChart>
      <c:catAx>
        <c:axId val="184567296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548352"/>
        <c:crossesAt val="0"/>
        <c:auto val="1"/>
        <c:lblAlgn val="ctr"/>
        <c:lblOffset val="100"/>
        <c:noMultiLvlLbl val="0"/>
      </c:catAx>
      <c:valAx>
        <c:axId val="456548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567296"/>
        <c:crosses val="autoZero"/>
        <c:crossBetween val="between"/>
      </c:valAx>
      <c:valAx>
        <c:axId val="45654892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6549504"/>
        <c:crosses val="max"/>
        <c:crossBetween val="midCat"/>
      </c:valAx>
      <c:valAx>
        <c:axId val="45654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54892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01307189541"/>
          <c:y val="4.3830158730158737E-3"/>
          <c:w val="0.63560202906255536"/>
          <c:h val="3.0114206349206349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疾病別死因割合!$I$17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48232156456901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4-43C1-9571-4100336BF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腎不全</c:v>
                </c:pt>
                <c:pt idx="4">
                  <c:v>自殺</c:v>
                </c:pt>
                <c:pt idx="5">
                  <c:v>糖尿病</c:v>
                </c:pt>
              </c:strCache>
            </c:strRef>
          </c:cat>
          <c:val>
            <c:numRef>
              <c:f>疾病別死因割合!$D$4:$D$9</c:f>
              <c:numCache>
                <c:formatCode>0.0%</c:formatCode>
                <c:ptCount val="6"/>
                <c:pt idx="0">
                  <c:v>0.50900000000000001</c:v>
                </c:pt>
                <c:pt idx="1">
                  <c:v>0.29699999999999999</c:v>
                </c:pt>
                <c:pt idx="2">
                  <c:v>0.10800000000000001</c:v>
                </c:pt>
                <c:pt idx="3">
                  <c:v>0.04</c:v>
                </c:pt>
                <c:pt idx="4">
                  <c:v>2.7999999999999997E-2</c:v>
                </c:pt>
                <c:pt idx="5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D4-43C1-9571-4100336BFF75}"/>
            </c:ext>
          </c:extLst>
        </c:ser>
        <c:ser>
          <c:idx val="2"/>
          <c:order val="1"/>
          <c:tx>
            <c:strRef>
              <c:f>疾病別死因割合!$E$3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腎不全</c:v>
                </c:pt>
                <c:pt idx="4">
                  <c:v>自殺</c:v>
                </c:pt>
                <c:pt idx="5">
                  <c:v>糖尿病</c:v>
                </c:pt>
              </c:strCache>
            </c:strRef>
          </c:cat>
          <c:val>
            <c:numRef>
              <c:f>疾病別死因割合!$E$4:$E$9</c:f>
              <c:numCache>
                <c:formatCode>0.0%</c:formatCode>
                <c:ptCount val="6"/>
                <c:pt idx="0">
                  <c:v>0.51600000000000001</c:v>
                </c:pt>
                <c:pt idx="1">
                  <c:v>0.27699999999999997</c:v>
                </c:pt>
                <c:pt idx="2">
                  <c:v>0.125</c:v>
                </c:pt>
                <c:pt idx="3">
                  <c:v>3.5000000000000003E-2</c:v>
                </c:pt>
                <c:pt idx="4">
                  <c:v>2.8999999999999998E-2</c:v>
                </c:pt>
                <c:pt idx="5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D4-43C1-9571-4100336BFF75}"/>
            </c:ext>
          </c:extLst>
        </c:ser>
        <c:ser>
          <c:idx val="3"/>
          <c:order val="2"/>
          <c:tx>
            <c:strRef>
              <c:f>疾病別死因割合!$F$3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腎不全</c:v>
                </c:pt>
                <c:pt idx="4">
                  <c:v>自殺</c:v>
                </c:pt>
                <c:pt idx="5">
                  <c:v>糖尿病</c:v>
                </c:pt>
              </c:strCache>
            </c:strRef>
          </c:cat>
          <c:val>
            <c:numRef>
              <c:f>疾病別死因割合!$F$4:$F$9</c:f>
              <c:numCache>
                <c:formatCode>0.0%</c:formatCode>
                <c:ptCount val="6"/>
                <c:pt idx="0">
                  <c:v>0.499</c:v>
                </c:pt>
                <c:pt idx="1">
                  <c:v>0.28100000000000003</c:v>
                </c:pt>
                <c:pt idx="2">
                  <c:v>0.13699999999999998</c:v>
                </c:pt>
                <c:pt idx="3">
                  <c:v>3.7999999999999999E-2</c:v>
                </c:pt>
                <c:pt idx="4">
                  <c:v>2.6000000000000002E-2</c:v>
                </c:pt>
                <c:pt idx="5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D4-43C1-9571-4100336B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1824"/>
        <c:axId val="456554688"/>
      </c:bar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死因割合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  <a:endParaRPr lang="ja-JP" altLang="en-US" b="1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2.8032740165147663E-2"/>
              <c:y val="3.6331299175811786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29087743132425E-2"/>
          <c:y val="0.14306140350877192"/>
          <c:w val="0.84759159518224036"/>
          <c:h val="0.72392300194931769"/>
        </c:manualLayout>
      </c:layout>
      <c:lineChart>
        <c:grouping val="standard"/>
        <c:varyColors val="0"/>
        <c:ser>
          <c:idx val="0"/>
          <c:order val="0"/>
          <c:tx>
            <c:strRef>
              <c:f>疾病別死因割合!$B$52</c:f>
              <c:strCache>
                <c:ptCount val="1"/>
                <c:pt idx="0">
                  <c:v>悪性新生物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6A-4D60-B6B0-DBF53C56B8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6A-4D60-B6B0-DBF53C56B8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6A-4D60-B6B0-DBF53C56B8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6A-4D60-B6B0-DBF53C56B8B4}"/>
                </c:ext>
              </c:extLst>
            </c:dLbl>
            <c:dLbl>
              <c:idx val="4"/>
              <c:layout>
                <c:manualLayout>
                  <c:x val="-2.4797268171271567E-2"/>
                  <c:y val="-4.485361978297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6A-4D60-B6B0-DBF53C56B8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疾病別死因割合!$C$51:$G$51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疾病別死因割合!$C$52:$G$52</c:f>
              <c:numCache>
                <c:formatCode>0.0%</c:formatCode>
                <c:ptCount val="5"/>
                <c:pt idx="0">
                  <c:v>0.51900000000000002</c:v>
                </c:pt>
                <c:pt idx="1">
                  <c:v>0.51200000000000001</c:v>
                </c:pt>
                <c:pt idx="2">
                  <c:v>0.52100000000000002</c:v>
                </c:pt>
                <c:pt idx="3">
                  <c:v>0.52</c:v>
                </c:pt>
                <c:pt idx="4">
                  <c:v>0.50900000000000001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3-4DA9-B20C-9E8CBD1DC141}"/>
            </c:ext>
          </c:extLst>
        </c:ser>
        <c:ser>
          <c:idx val="1"/>
          <c:order val="1"/>
          <c:tx>
            <c:strRef>
              <c:f>疾病別死因割合!$B$53</c:f>
              <c:strCache>
                <c:ptCount val="1"/>
                <c:pt idx="0">
                  <c:v>心臓病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6A-4D60-B6B0-DBF53C56B8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6A-4D60-B6B0-DBF53C56B8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6A-4D60-B6B0-DBF53C56B8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6A-4D60-B6B0-DBF53C56B8B4}"/>
                </c:ext>
              </c:extLst>
            </c:dLbl>
            <c:dLbl>
              <c:idx val="4"/>
              <c:layout>
                <c:manualLayout>
                  <c:x val="-2.2893084589982047E-2"/>
                  <c:y val="-4.4853619782979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2D-4B27-9674-6C4A8174F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疾病別死因割合!$C$51:$G$51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疾病別死因割合!$C$53:$G$53</c:f>
              <c:numCache>
                <c:formatCode>0.0%</c:formatCode>
                <c:ptCount val="5"/>
                <c:pt idx="0">
                  <c:v>0.28300000000000003</c:v>
                </c:pt>
                <c:pt idx="1">
                  <c:v>0.28999999999999998</c:v>
                </c:pt>
                <c:pt idx="2">
                  <c:v>0.28499999999999998</c:v>
                </c:pt>
                <c:pt idx="3">
                  <c:v>0.28699999999999998</c:v>
                </c:pt>
                <c:pt idx="4">
                  <c:v>0.29699999999999999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6A-4D60-B6B0-DBF53C56B8B4}"/>
            </c:ext>
          </c:extLst>
        </c:ser>
        <c:ser>
          <c:idx val="2"/>
          <c:order val="2"/>
          <c:tx>
            <c:strRef>
              <c:f>疾病別死因割合!$B$54</c:f>
              <c:strCache>
                <c:ptCount val="1"/>
                <c:pt idx="0">
                  <c:v>脳疾患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triang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C6A-4D60-B6B0-DBF53C56B8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6A-4D60-B6B0-DBF53C56B8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6A-4D60-B6B0-DBF53C56B8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6A-4D60-B6B0-DBF53C56B8B4}"/>
                </c:ext>
              </c:extLst>
            </c:dLbl>
            <c:dLbl>
              <c:idx val="4"/>
              <c:layout>
                <c:manualLayout>
                  <c:x val="-2.2893084589982047E-2"/>
                  <c:y val="-4.7416683770578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2D-4B27-9674-6C4A8174F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疾病別死因割合!$C$51:$G$51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疾病別死因割合!$C$54:$G$54</c:f>
              <c:numCache>
                <c:formatCode>0.0%</c:formatCode>
                <c:ptCount val="5"/>
                <c:pt idx="0">
                  <c:v>0.11599999999999999</c:v>
                </c:pt>
                <c:pt idx="1">
                  <c:v>0.112</c:v>
                </c:pt>
                <c:pt idx="2">
                  <c:v>0.111</c:v>
                </c:pt>
                <c:pt idx="3">
                  <c:v>0.106</c:v>
                </c:pt>
                <c:pt idx="4">
                  <c:v>0.10800000000000001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6A-4D60-B6B0-DBF53C56B8B4}"/>
            </c:ext>
          </c:extLst>
        </c:ser>
        <c:ser>
          <c:idx val="3"/>
          <c:order val="3"/>
          <c:tx>
            <c:strRef>
              <c:f>疾病別死因割合!$B$55</c:f>
              <c:strCache>
                <c:ptCount val="1"/>
                <c:pt idx="0">
                  <c:v>腎不全</c:v>
                </c:pt>
              </c:strCache>
            </c:strRef>
          </c:tx>
          <c:spPr>
            <a:ln>
              <a:solidFill>
                <a:srgbClr val="8064A2"/>
              </a:solidFill>
            </a:ln>
          </c:spPr>
          <c:marker>
            <c:symbol val="x"/>
            <c:size val="5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C6A-4D60-B6B0-DBF53C56B8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6A-4D60-B6B0-DBF53C56B8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C6A-4D60-B6B0-DBF53C56B8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C6A-4D60-B6B0-DBF53C56B8B4}"/>
                </c:ext>
              </c:extLst>
            </c:dLbl>
            <c:dLbl>
              <c:idx val="4"/>
              <c:layout>
                <c:manualLayout>
                  <c:x val="2.5478426124798993E-2"/>
                  <c:y val="-5.5329689746149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C6A-4D60-B6B0-DBF53C56B8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疾病別死因割合!$C$51:$G$51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疾病別死因割合!$C$55:$G$55</c:f>
              <c:numCache>
                <c:formatCode>0.0%</c:formatCode>
                <c:ptCount val="5"/>
                <c:pt idx="0">
                  <c:v>3.5000000000000003E-2</c:v>
                </c:pt>
                <c:pt idx="1">
                  <c:v>3.9E-2</c:v>
                </c:pt>
                <c:pt idx="2">
                  <c:v>3.9E-2</c:v>
                </c:pt>
                <c:pt idx="3">
                  <c:v>3.9E-2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6A-4D60-B6B0-DBF53C56B8B4}"/>
            </c:ext>
          </c:extLst>
        </c:ser>
        <c:ser>
          <c:idx val="4"/>
          <c:order val="4"/>
          <c:tx>
            <c:strRef>
              <c:f>疾病別死因割合!$B$56</c:f>
              <c:strCache>
                <c:ptCount val="1"/>
                <c:pt idx="0">
                  <c:v>自殺</c:v>
                </c:pt>
              </c:strCache>
            </c:strRef>
          </c:tx>
          <c:spPr>
            <a:ln>
              <a:solidFill>
                <a:srgbClr val="4BACC6"/>
              </a:solidFill>
            </a:ln>
          </c:spPr>
          <c:marker>
            <c:symbol val="star"/>
            <c:size val="5"/>
            <c:spPr>
              <a:solidFill>
                <a:srgbClr val="4BACC6"/>
              </a:solidFill>
              <a:ln>
                <a:solidFill>
                  <a:srgbClr val="4BACC6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C6A-4D60-B6B0-DBF53C56B8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C6A-4D60-B6B0-DBF53C56B8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C6A-4D60-B6B0-DBF53C56B8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C6A-4D60-B6B0-DBF53C56B8B4}"/>
                </c:ext>
              </c:extLst>
            </c:dLbl>
            <c:dLbl>
              <c:idx val="4"/>
              <c:layout>
                <c:manualLayout>
                  <c:x val="2.5478426124798993E-2"/>
                  <c:y val="-3.1115798625511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6A-4D60-B6B0-DBF53C56B8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疾病別死因割合!$C$51:$G$51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疾病別死因割合!$C$56:$G$56</c:f>
              <c:numCache>
                <c:formatCode>0.0%</c:formatCode>
                <c:ptCount val="5"/>
                <c:pt idx="0">
                  <c:v>2.8999999999999998E-2</c:v>
                </c:pt>
                <c:pt idx="1">
                  <c:v>2.9000000000000001E-2</c:v>
                </c:pt>
                <c:pt idx="2">
                  <c:v>2.7000000000000003E-2</c:v>
                </c:pt>
                <c:pt idx="3">
                  <c:v>0.03</c:v>
                </c:pt>
                <c:pt idx="4">
                  <c:v>2.7999999999999997E-2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6A-4D60-B6B0-DBF53C56B8B4}"/>
            </c:ext>
          </c:extLst>
        </c:ser>
        <c:ser>
          <c:idx val="5"/>
          <c:order val="5"/>
          <c:tx>
            <c:strRef>
              <c:f>疾病別死因割合!$B$57</c:f>
              <c:strCache>
                <c:ptCount val="1"/>
                <c:pt idx="0">
                  <c:v>糖尿病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6A-4D60-B6B0-DBF53C56B8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6A-4D60-B6B0-DBF53C56B8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6A-4D60-B6B0-DBF53C56B8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6A-4D60-B6B0-DBF53C56B8B4}"/>
                </c:ext>
              </c:extLst>
            </c:dLbl>
            <c:dLbl>
              <c:idx val="4"/>
              <c:layout>
                <c:manualLayout>
                  <c:x val="2.445436519092439E-2"/>
                  <c:y val="-4.57517012589487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6A-4D60-B6B0-DBF53C56B8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疾病別死因割合!$C$51:$G$51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疾病別死因割合!$C$57:$G$57</c:f>
              <c:numCache>
                <c:formatCode>0.0%</c:formatCode>
                <c:ptCount val="5"/>
                <c:pt idx="0">
                  <c:v>1.8000000000000002E-2</c:v>
                </c:pt>
                <c:pt idx="1">
                  <c:v>1.7999999999999999E-2</c:v>
                </c:pt>
                <c:pt idx="2">
                  <c:v>1.8000000000000002E-2</c:v>
                </c:pt>
                <c:pt idx="3">
                  <c:v>1.7000000000000001E-2</c:v>
                </c:pt>
                <c:pt idx="4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6A-4D60-B6B0-DBF53C56B8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821824"/>
        <c:axId val="456554688"/>
      </c:line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死因割合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  <a:endParaRPr lang="ja-JP" altLang="en-US" b="1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7.26036036036036E-3"/>
              <c:y val="1.3749007936507939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952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12732732732732"/>
          <c:y val="3.2545039682539682E-2"/>
          <c:w val="0.7855185185185185"/>
          <c:h val="7.9002347417840374E-2"/>
        </c:manualLayout>
      </c:layout>
      <c:overlay val="0"/>
      <c:spPr>
        <a:ln w="9525">
          <a:solidFill>
            <a:srgbClr val="7F7F7F"/>
          </a:solidFill>
          <a:prstDash val="solid"/>
        </a:ln>
      </c:spPr>
      <c:txPr>
        <a:bodyPr/>
        <a:lstStyle/>
        <a:p>
          <a:pPr>
            <a:defRPr baseline="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10</xdr:col>
      <xdr:colOff>552450</xdr:colOff>
      <xdr:row>48</xdr:row>
      <xdr:rowOff>117203</xdr:rowOff>
    </xdr:to>
    <xdr:graphicFrame macro="">
      <xdr:nvGraphicFramePr>
        <xdr:cNvPr id="2" name="グラフ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10</xdr:col>
      <xdr:colOff>554175</xdr:colOff>
      <xdr:row>85</xdr:row>
      <xdr:rowOff>116100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7352CF-5CE0-4C5C-8526-E24EBF5FA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6</xdr:col>
      <xdr:colOff>1145025</xdr:colOff>
      <xdr:row>44</xdr:row>
      <xdr:rowOff>67950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BEB62E-3FC5-4575-9383-1756C76E0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62</xdr:row>
      <xdr:rowOff>0</xdr:rowOff>
    </xdr:from>
    <xdr:to>
      <xdr:col>6</xdr:col>
      <xdr:colOff>1145025</xdr:colOff>
      <xdr:row>91</xdr:row>
      <xdr:rowOff>67950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487F4ADB-7C9D-42D1-ABE0-F33610520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7200</xdr:rowOff>
    </xdr:from>
    <xdr:to>
      <xdr:col>5</xdr:col>
      <xdr:colOff>505680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68</xdr:row>
      <xdr:rowOff>7200</xdr:rowOff>
    </xdr:from>
    <xdr:to>
      <xdr:col>5</xdr:col>
      <xdr:colOff>505680</xdr:colOff>
      <xdr:row>84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0.75142</cdr:x>
      <cdr:y>0.02518</cdr:y>
    </cdr:from>
    <cdr:ext cx="633600" cy="230400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83304" y="114496"/>
          <a:ext cx="633600" cy="230400"/>
        </a:xfrm>
        <a:prstGeom xmlns:a="http://schemas.openxmlformats.org/drawingml/2006/main" prst="rect">
          <a:avLst/>
        </a:prstGeom>
        <a:solidFill xmlns:a="http://schemas.openxmlformats.org/drawingml/2006/main">
          <a:srgbClr val="FFC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女性</a:t>
          </a:r>
        </a:p>
      </cdr:txBody>
    </cdr:sp>
  </cdr:absSizeAnchor>
  <cdr:absSizeAnchor xmlns:cdr="http://schemas.openxmlformats.org/drawingml/2006/chartDrawing">
    <cdr:from>
      <cdr:x>0.23702</cdr:x>
      <cdr:y>0.02937</cdr:y>
    </cdr:from>
    <cdr:ext cx="633600" cy="230398"/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55744" y="133546"/>
          <a:ext cx="633600" cy="230398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男性</a:t>
          </a: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28575</xdr:rowOff>
    </xdr:from>
    <xdr:to>
      <xdr:col>13</xdr:col>
      <xdr:colOff>582675</xdr:colOff>
      <xdr:row>81</xdr:row>
      <xdr:rowOff>28576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1F3D09D-AFD2-4C4D-A87A-4ECA4978C0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401"/>
        <a:stretch/>
      </xdr:blipFill>
      <xdr:spPr>
        <a:xfrm>
          <a:off x="1181100" y="3190875"/>
          <a:ext cx="7221600" cy="108013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19</xdr:row>
      <xdr:rowOff>0</xdr:rowOff>
    </xdr:from>
    <xdr:to>
      <xdr:col>9</xdr:col>
      <xdr:colOff>174626</xdr:colOff>
      <xdr:row>48</xdr:row>
      <xdr:rowOff>174250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71D84E-D0B0-4E5B-A6CC-5D044B416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</xdr:row>
      <xdr:rowOff>19049</xdr:rowOff>
    </xdr:from>
    <xdr:to>
      <xdr:col>7</xdr:col>
      <xdr:colOff>841299</xdr:colOff>
      <xdr:row>1</xdr:row>
      <xdr:rowOff>193549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9D2DEB-E060-4DBC-8120-FE2BA7E3E73F}"/>
            </a:ext>
          </a:extLst>
        </xdr:cNvPr>
        <xdr:cNvSpPr txBox="1"/>
      </xdr:nvSpPr>
      <xdr:spPr>
        <a:xfrm>
          <a:off x="5314949" y="228599"/>
          <a:ext cx="784150" cy="174500"/>
        </a:xfrm>
        <a:prstGeom prst="rect">
          <a:avLst/>
        </a:prstGeom>
        <a:solidFill>
          <a:srgbClr val="FFE07D"/>
        </a:solidFill>
        <a:ln>
          <a:solidFill>
            <a:sysClr val="windowText" lastClr="000000"/>
          </a:solidFill>
        </a:ln>
      </xdr:spPr>
      <xdr:txBody>
        <a:bodyPr vertOverflow="clip" horzOverflow="clip" wrap="square" lIns="90000" tIns="36000" bIns="36000" rtlCol="0" anchor="ctr" anchorCtr="1"/>
        <a:lstStyle/>
        <a:p>
          <a:pPr algn="ctr"/>
          <a:r>
            <a:rPr kumimoji="1" lang="ja-JP" altLang="en-US" sz="800" b="0"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11</xdr:col>
      <xdr:colOff>9525</xdr:colOff>
      <xdr:row>58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E51CC71-F0B6-4CA6-BE8A-100EE917A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7</xdr:col>
      <xdr:colOff>504825</xdr:colOff>
      <xdr:row>40</xdr:row>
      <xdr:rowOff>2800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08BC54-91C4-41A9-B978-0C46F46C8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210910</xdr:rowOff>
    </xdr:from>
    <xdr:to>
      <xdr:col>15</xdr:col>
      <xdr:colOff>129391</xdr:colOff>
      <xdr:row>78</xdr:row>
      <xdr:rowOff>116175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87D997-6ED1-4E8C-9899-D1BB2A30B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129475</xdr:colOff>
      <xdr:row>78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A9E3EAA-3AFF-4718-8FD3-85634414B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0.43535</cdr:x>
      <cdr:y>0.96862</cdr:y>
    </cdr:from>
    <cdr:to>
      <cdr:x>0.77571</cdr:x>
      <cdr:y>1</cdr:y>
    </cdr:to>
    <cdr:sp macro="" textlink="市区町村別_標準化死亡比!$V$8">
      <cdr:nvSpPr>
        <cdr:cNvPr id="2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7C0F3B6-0FB6-4820-8C46-3D8EDA6EFD40}"/>
            </a:ext>
          </a:extLst>
        </cdr:cNvPr>
        <cdr:cNvSpPr txBox="1"/>
      </cdr:nvSpPr>
      <cdr:spPr>
        <a:xfrm xmlns:a="http://schemas.openxmlformats.org/drawingml/2006/main">
          <a:off x="1333511" y="12778655"/>
          <a:ext cx="1042554" cy="413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CB2B0AF-EF5C-4678-9AED-C8A9EE0F37EB}" type="TxLink">
            <a:rPr kumimoji="1" lang="ja-JP" altLang="en-US" sz="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広域連合全体
103.6</a:t>
          </a:fld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0.43637</cdr:x>
      <cdr:y>0.96862</cdr:y>
    </cdr:from>
    <cdr:to>
      <cdr:x>0.77672</cdr:x>
      <cdr:y>1</cdr:y>
    </cdr:to>
    <cdr:sp macro="" textlink="市区町村別_標準化死亡比!$V$7">
      <cdr:nvSpPr>
        <cdr:cNvPr id="2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7C0F3B6-0FB6-4820-8C46-3D8EDA6EFD40}"/>
            </a:ext>
          </a:extLst>
        </cdr:cNvPr>
        <cdr:cNvSpPr txBox="1"/>
      </cdr:nvSpPr>
      <cdr:spPr>
        <a:xfrm xmlns:a="http://schemas.openxmlformats.org/drawingml/2006/main">
          <a:off x="1336675" y="12778125"/>
          <a:ext cx="1042555" cy="41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90186B0-BA82-4B26-A800-963E3E0BD249}" type="TxLink">
            <a:rPr kumimoji="1" lang="ja-JP" altLang="en-US" sz="8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広域連合全体
105.9</a:t>
          </a:fld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88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11" style="1" customWidth="1"/>
    <col min="3" max="3" width="12.5" style="1" bestFit="1" customWidth="1"/>
    <col min="4" max="4" width="9.875" style="1" customWidth="1"/>
    <col min="5" max="5" width="12.5" style="1" customWidth="1"/>
    <col min="6" max="6" width="9.875" style="1" customWidth="1"/>
    <col min="7" max="7" width="12.5" style="1" customWidth="1"/>
    <col min="8" max="8" width="9.875" style="1" customWidth="1"/>
    <col min="9" max="9" width="9" style="1"/>
    <col min="10" max="10" width="2.5" style="1" customWidth="1"/>
    <col min="11" max="16384" width="9" style="1"/>
  </cols>
  <sheetData>
    <row r="1" spans="2:13" ht="16.5" customHeight="1">
      <c r="B1" s="62" t="s">
        <v>69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6.5" customHeight="1">
      <c r="B2" s="62" t="s">
        <v>174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>
      <c r="B3" s="189" t="s">
        <v>57</v>
      </c>
      <c r="C3" s="191" t="s">
        <v>58</v>
      </c>
      <c r="D3" s="192"/>
      <c r="E3" s="191" t="s">
        <v>59</v>
      </c>
      <c r="F3" s="193"/>
      <c r="G3" s="191" t="s">
        <v>210</v>
      </c>
      <c r="H3" s="193"/>
      <c r="I3" s="3"/>
      <c r="J3" s="3"/>
      <c r="K3" s="3"/>
      <c r="L3" s="3"/>
      <c r="M3" s="3"/>
    </row>
    <row r="4" spans="2:13">
      <c r="B4" s="190"/>
      <c r="C4" s="5" t="s">
        <v>136</v>
      </c>
      <c r="D4" s="6" t="s">
        <v>154</v>
      </c>
      <c r="E4" s="5" t="s">
        <v>136</v>
      </c>
      <c r="F4" s="6" t="s">
        <v>154</v>
      </c>
      <c r="G4" s="5" t="s">
        <v>136</v>
      </c>
      <c r="H4" s="6" t="s">
        <v>154</v>
      </c>
      <c r="I4" s="3"/>
      <c r="J4" s="3"/>
      <c r="K4" s="3"/>
      <c r="L4" s="3"/>
      <c r="M4" s="3"/>
    </row>
    <row r="5" spans="2:13">
      <c r="B5" s="103" t="s">
        <v>61</v>
      </c>
      <c r="C5" s="79">
        <f>市区町村別_被保険者数!D79</f>
        <v>1009</v>
      </c>
      <c r="D5" s="56">
        <f>IFERROR(C5/$C$12,0)</f>
        <v>1.8872194654810913E-3</v>
      </c>
      <c r="E5" s="79">
        <f>市区町村別_被保険者数!L79</f>
        <v>678</v>
      </c>
      <c r="F5" s="56">
        <f>IFERROR(E5/$E$12,0)</f>
        <v>8.3063804763304906E-4</v>
      </c>
      <c r="G5" s="79">
        <f>市区町村別_被保険者数!T79</f>
        <v>1687</v>
      </c>
      <c r="H5" s="56">
        <f>IFERROR(G5/$G$12,0)</f>
        <v>1.2488072669183034E-3</v>
      </c>
      <c r="I5" s="3"/>
      <c r="J5" s="3"/>
      <c r="K5" s="3"/>
      <c r="L5" s="3"/>
      <c r="M5" s="3"/>
    </row>
    <row r="6" spans="2:13">
      <c r="B6" s="103" t="s">
        <v>62</v>
      </c>
      <c r="C6" s="80">
        <f>市区町村別_被保険者数!E79</f>
        <v>3085</v>
      </c>
      <c r="D6" s="56">
        <f t="shared" ref="D6:D11" si="0">IFERROR(C6/$C$12,0)</f>
        <v>5.7701407839535843E-3</v>
      </c>
      <c r="E6" s="80">
        <f>市区町村別_被保険者数!M79</f>
        <v>2361</v>
      </c>
      <c r="F6" s="56">
        <f t="shared" ref="F6:F11" si="1">IFERROR(E6/$E$12,0)</f>
        <v>2.8925316083504853E-3</v>
      </c>
      <c r="G6" s="79">
        <f>市区町村別_被保険者数!U79</f>
        <v>5446</v>
      </c>
      <c r="H6" s="56">
        <f t="shared" ref="H6:H10" si="2">IFERROR(G6/$G$12,0)</f>
        <v>4.0314193098026562E-3</v>
      </c>
      <c r="I6" s="3"/>
      <c r="J6" s="3"/>
      <c r="K6" s="3"/>
      <c r="L6" s="3"/>
      <c r="M6" s="3"/>
    </row>
    <row r="7" spans="2:13">
      <c r="B7" s="103" t="s">
        <v>63</v>
      </c>
      <c r="C7" s="80">
        <f>市区町村別_被保険者数!F79</f>
        <v>218026</v>
      </c>
      <c r="D7" s="56">
        <f t="shared" si="0"/>
        <v>0.40779277619522342</v>
      </c>
      <c r="E7" s="80">
        <f>市区町村別_被保険者数!N79</f>
        <v>282713</v>
      </c>
      <c r="F7" s="56">
        <f t="shared" si="1"/>
        <v>0.3463601391747525</v>
      </c>
      <c r="G7" s="79">
        <f>市区町村別_被保険者数!V79</f>
        <v>500739</v>
      </c>
      <c r="H7" s="56">
        <f t="shared" si="2"/>
        <v>0.37067368229365993</v>
      </c>
      <c r="I7" s="3"/>
      <c r="J7" s="3"/>
      <c r="K7" s="3"/>
      <c r="L7" s="3"/>
      <c r="M7" s="3"/>
    </row>
    <row r="8" spans="2:13">
      <c r="B8" s="103" t="s">
        <v>64</v>
      </c>
      <c r="C8" s="80">
        <f>市区町村別_被保険者数!G79</f>
        <v>171491</v>
      </c>
      <c r="D8" s="56">
        <f t="shared" si="0"/>
        <v>0.32075436407811481</v>
      </c>
      <c r="E8" s="80">
        <f>市区町村別_被保険者数!O79</f>
        <v>244804</v>
      </c>
      <c r="F8" s="56">
        <f t="shared" si="1"/>
        <v>0.29991669116926395</v>
      </c>
      <c r="G8" s="79">
        <f>市区町村別_被保険者数!W79</f>
        <v>416295</v>
      </c>
      <c r="H8" s="56">
        <f t="shared" si="2"/>
        <v>0.3081637351403409</v>
      </c>
      <c r="I8" s="3"/>
      <c r="J8" s="3"/>
      <c r="K8" s="3"/>
      <c r="L8" s="3"/>
      <c r="M8" s="3"/>
    </row>
    <row r="9" spans="2:13">
      <c r="B9" s="103" t="s">
        <v>65</v>
      </c>
      <c r="C9" s="80">
        <f>市区町村別_被保険者数!H79</f>
        <v>95685</v>
      </c>
      <c r="D9" s="56">
        <f t="shared" si="0"/>
        <v>0.17896788360213897</v>
      </c>
      <c r="E9" s="80">
        <f>市区町村別_被保険者数!P79</f>
        <v>161537</v>
      </c>
      <c r="F9" s="56">
        <f t="shared" si="1"/>
        <v>0.19790380280309713</v>
      </c>
      <c r="G9" s="79">
        <f>市区町村別_被保険者数!X79</f>
        <v>257222</v>
      </c>
      <c r="H9" s="56">
        <f t="shared" si="2"/>
        <v>0.19040942668124472</v>
      </c>
      <c r="I9" s="3"/>
      <c r="J9" s="3"/>
      <c r="K9" s="3"/>
      <c r="L9" s="3"/>
      <c r="M9" s="3"/>
    </row>
    <row r="10" spans="2:13">
      <c r="B10" s="103" t="s">
        <v>66</v>
      </c>
      <c r="C10" s="80">
        <f>市区町村別_被保険者数!I79</f>
        <v>35800</v>
      </c>
      <c r="D10" s="56">
        <f t="shared" si="0"/>
        <v>6.6959818497743379E-2</v>
      </c>
      <c r="E10" s="80">
        <f>市区町村別_被保険者数!Q79</f>
        <v>86966</v>
      </c>
      <c r="F10" s="56">
        <f t="shared" si="1"/>
        <v>0.10654464373223561</v>
      </c>
      <c r="G10" s="79">
        <f>市区町村別_被保険者数!Y79</f>
        <v>122766</v>
      </c>
      <c r="H10" s="56">
        <f t="shared" si="2"/>
        <v>9.087793297598841E-2</v>
      </c>
      <c r="I10" s="3"/>
      <c r="J10" s="3"/>
      <c r="K10" s="3"/>
      <c r="L10" s="3"/>
      <c r="M10" s="3"/>
    </row>
    <row r="11" spans="2:13" ht="14.25" thickBot="1">
      <c r="B11" s="103" t="s">
        <v>68</v>
      </c>
      <c r="C11" s="79">
        <f>市区町村別_被保険者数!J79</f>
        <v>9553</v>
      </c>
      <c r="D11" s="56">
        <f t="shared" si="0"/>
        <v>1.7867797377344764E-2</v>
      </c>
      <c r="E11" s="79">
        <f>市区町村別_被保険者数!R79</f>
        <v>37181</v>
      </c>
      <c r="F11" s="56">
        <f t="shared" si="1"/>
        <v>4.5551553464667258E-2</v>
      </c>
      <c r="G11" s="79">
        <f>市区町村別_被保険者数!Z79</f>
        <v>46734</v>
      </c>
      <c r="H11" s="56">
        <f>IFERROR(G11/$G$12,0)</f>
        <v>3.4594996332045047E-2</v>
      </c>
      <c r="I11" s="3"/>
      <c r="J11" s="3"/>
      <c r="K11" s="3"/>
      <c r="L11" s="3"/>
      <c r="M11" s="3"/>
    </row>
    <row r="12" spans="2:13" ht="14.25" thickTop="1">
      <c r="B12" s="7" t="s">
        <v>166</v>
      </c>
      <c r="C12" s="81">
        <f>市区町村別_被保険者数!K79</f>
        <v>534649</v>
      </c>
      <c r="D12" s="92">
        <f>IFERROR(C12/$C$12,0)</f>
        <v>1</v>
      </c>
      <c r="E12" s="81">
        <f>市区町村別_被保険者数!S79</f>
        <v>816240</v>
      </c>
      <c r="F12" s="92">
        <f>IFERROR(E12/$E$12,0)</f>
        <v>1</v>
      </c>
      <c r="G12" s="81">
        <f>市区町村別_被保険者数!AA79</f>
        <v>1350889</v>
      </c>
      <c r="H12" s="92">
        <f>IFERROR(G12/$G$12,0)</f>
        <v>1</v>
      </c>
      <c r="I12" s="3"/>
      <c r="J12" s="3"/>
      <c r="K12" s="3"/>
      <c r="L12" s="3"/>
      <c r="M12" s="3"/>
    </row>
    <row r="13" spans="2:13">
      <c r="B13" s="47" t="s">
        <v>195</v>
      </c>
      <c r="C13" s="25"/>
      <c r="D13" s="25"/>
      <c r="E13" s="25"/>
      <c r="F13" s="25"/>
      <c r="G13" s="25"/>
      <c r="H13" s="25"/>
      <c r="I13" s="25"/>
      <c r="J13" s="25"/>
      <c r="K13" s="25"/>
      <c r="L13" s="3"/>
      <c r="M13" s="3"/>
    </row>
    <row r="14" spans="2:13">
      <c r="B14" s="47" t="s">
        <v>196</v>
      </c>
      <c r="C14" s="25"/>
      <c r="D14" s="25"/>
      <c r="E14" s="25"/>
      <c r="F14" s="25"/>
      <c r="G14" s="25"/>
      <c r="H14" s="25"/>
      <c r="I14" s="25"/>
      <c r="J14" s="25"/>
      <c r="K14" s="25"/>
      <c r="L14" s="3"/>
      <c r="M14" s="3"/>
    </row>
    <row r="15" spans="2:13">
      <c r="B15" s="47"/>
      <c r="C15" s="25"/>
      <c r="D15" s="25"/>
      <c r="E15" s="25"/>
      <c r="F15" s="25"/>
      <c r="G15" s="25"/>
      <c r="H15" s="25"/>
      <c r="I15" s="25"/>
      <c r="J15" s="25"/>
      <c r="K15" s="25"/>
      <c r="L15" s="3"/>
      <c r="M15" s="3"/>
    </row>
    <row r="16" spans="2:13">
      <c r="B16" s="47"/>
      <c r="C16" s="25"/>
      <c r="D16" s="25"/>
      <c r="E16" s="25"/>
      <c r="F16" s="25"/>
      <c r="G16" s="25"/>
      <c r="H16" s="25"/>
      <c r="I16" s="25"/>
      <c r="J16" s="25"/>
      <c r="K16" s="25"/>
      <c r="L16" s="3"/>
      <c r="M16" s="3"/>
    </row>
    <row r="17" spans="2:13" ht="16.5" customHeight="1">
      <c r="B17" s="62" t="s">
        <v>175</v>
      </c>
      <c r="C17" s="25"/>
      <c r="D17" s="25"/>
      <c r="E17" s="25"/>
      <c r="F17" s="25"/>
      <c r="G17" s="25"/>
      <c r="H17" s="25"/>
      <c r="I17" s="25"/>
      <c r="J17" s="25"/>
      <c r="K17" s="25"/>
      <c r="L17" s="3"/>
      <c r="M17" s="3"/>
    </row>
    <row r="18" spans="2:13" ht="16.5" customHeight="1">
      <c r="B18" s="62" t="s">
        <v>174</v>
      </c>
      <c r="C18" s="25"/>
      <c r="D18" s="25"/>
      <c r="E18" s="25"/>
      <c r="F18" s="25"/>
      <c r="G18" s="25"/>
      <c r="H18" s="25"/>
      <c r="I18" s="25"/>
      <c r="J18" s="25"/>
      <c r="K18" s="25"/>
      <c r="L18" s="3"/>
      <c r="M18" s="3"/>
    </row>
    <row r="19" spans="2:1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ht="13.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>
      <c r="B50" s="47" t="s">
        <v>195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>
      <c r="B51" s="47" t="s">
        <v>196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>
      <c r="B52" s="4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6.5" customHeight="1">
      <c r="B54" s="62" t="s">
        <v>176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ht="16.5" customHeight="1">
      <c r="B55" s="62" t="s">
        <v>174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 t="s">
        <v>167</v>
      </c>
    </row>
    <row r="56" spans="2:1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62" t="s">
        <v>169</v>
      </c>
    </row>
    <row r="57" spans="2:1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 t="s">
        <v>170</v>
      </c>
    </row>
    <row r="58" spans="2:13" ht="27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104" t="s">
        <v>168</v>
      </c>
    </row>
    <row r="59" spans="2:1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13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13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 ht="13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2:13" ht="13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2:1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2:1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2:13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2:13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2:13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13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2:13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2:1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2:13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2:13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2:13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2:13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2:13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2:13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2:13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2:1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2:1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2:1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2:1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2:13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2:13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2:13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2:13">
      <c r="B87" s="47" t="s">
        <v>195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2:13">
      <c r="B88" s="47" t="s">
        <v>196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</sheetData>
  <customSheetViews>
    <customSheetView guid="{637B1C33-F0B9-40A6-9BF1-AD79E7C69DA0}" showGridLines="0"/>
  </customSheetViews>
  <mergeCells count="4">
    <mergeCell ref="B3:B4"/>
    <mergeCell ref="C3:D3"/>
    <mergeCell ref="E3:F3"/>
    <mergeCell ref="G3:H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rowBreaks count="1" manualBreakCount="1">
    <brk id="53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FF42-542A-4295-95EC-02A2D81A79E4}">
  <sheetPr codeName="Sheet11"/>
  <dimension ref="B1:I93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11.375" style="1" customWidth="1"/>
    <col min="3" max="7" width="15.25" style="1" customWidth="1"/>
    <col min="8" max="16384" width="9" style="1"/>
  </cols>
  <sheetData>
    <row r="1" spans="2:9" ht="16.5" customHeight="1">
      <c r="B1" s="3" t="s">
        <v>182</v>
      </c>
      <c r="C1" s="3"/>
      <c r="D1" s="3"/>
      <c r="E1" s="3"/>
      <c r="F1" s="3"/>
      <c r="G1" s="3"/>
      <c r="H1" s="3"/>
    </row>
    <row r="2" spans="2:9" ht="16.5" customHeight="1">
      <c r="B2" s="3" t="s">
        <v>159</v>
      </c>
      <c r="C2" s="3"/>
      <c r="D2" s="3"/>
      <c r="E2" s="3"/>
      <c r="F2" s="3"/>
      <c r="G2" s="3"/>
      <c r="H2" s="3"/>
    </row>
    <row r="3" spans="2:9" ht="42.75" customHeight="1">
      <c r="B3" s="100" t="s">
        <v>104</v>
      </c>
      <c r="C3" s="19" t="s">
        <v>139</v>
      </c>
      <c r="D3" s="20" t="s">
        <v>137</v>
      </c>
      <c r="E3" s="100" t="s">
        <v>105</v>
      </c>
      <c r="F3" s="100" t="s">
        <v>60</v>
      </c>
      <c r="G3" s="3"/>
      <c r="H3" s="3"/>
    </row>
    <row r="4" spans="2:9" ht="21" customHeight="1">
      <c r="B4" s="21" t="s">
        <v>91</v>
      </c>
      <c r="C4" s="161">
        <v>26681</v>
      </c>
      <c r="D4" s="178">
        <v>0.50900000000000001</v>
      </c>
      <c r="E4" s="160">
        <v>0.51600000000000001</v>
      </c>
      <c r="F4" s="160">
        <v>0.499</v>
      </c>
      <c r="G4" s="3"/>
      <c r="H4" s="3"/>
    </row>
    <row r="5" spans="2:9" ht="21" customHeight="1">
      <c r="B5" s="21" t="s">
        <v>89</v>
      </c>
      <c r="C5" s="161">
        <v>15597</v>
      </c>
      <c r="D5" s="178">
        <v>0.29699999999999999</v>
      </c>
      <c r="E5" s="160">
        <v>0.27699999999999997</v>
      </c>
      <c r="F5" s="160">
        <v>0.28100000000000003</v>
      </c>
      <c r="G5" s="3"/>
      <c r="H5" s="3"/>
    </row>
    <row r="6" spans="2:9" ht="21" customHeight="1">
      <c r="B6" s="21" t="s">
        <v>90</v>
      </c>
      <c r="C6" s="161">
        <v>5652</v>
      </c>
      <c r="D6" s="178">
        <v>0.10800000000000001</v>
      </c>
      <c r="E6" s="160">
        <v>0.125</v>
      </c>
      <c r="F6" s="160">
        <v>0.13699999999999998</v>
      </c>
      <c r="G6" s="3"/>
      <c r="H6" s="3"/>
    </row>
    <row r="7" spans="2:9" ht="21" customHeight="1">
      <c r="B7" s="21" t="s">
        <v>107</v>
      </c>
      <c r="C7" s="161">
        <v>2073</v>
      </c>
      <c r="D7" s="178">
        <v>0.04</v>
      </c>
      <c r="E7" s="160">
        <v>3.5000000000000003E-2</v>
      </c>
      <c r="F7" s="160">
        <v>3.7999999999999999E-2</v>
      </c>
      <c r="G7" s="3"/>
      <c r="H7" s="3"/>
    </row>
    <row r="8" spans="2:9" ht="21" customHeight="1">
      <c r="B8" s="21" t="s">
        <v>106</v>
      </c>
      <c r="C8" s="161">
        <v>1483</v>
      </c>
      <c r="D8" s="178">
        <v>2.7999999999999997E-2</v>
      </c>
      <c r="E8" s="160">
        <v>2.8999999999999998E-2</v>
      </c>
      <c r="F8" s="160">
        <v>2.6000000000000002E-2</v>
      </c>
      <c r="G8" s="3"/>
      <c r="H8" s="3"/>
    </row>
    <row r="9" spans="2:9" ht="21" customHeight="1" thickBot="1">
      <c r="B9" s="22" t="s">
        <v>86</v>
      </c>
      <c r="C9" s="179">
        <v>979</v>
      </c>
      <c r="D9" s="178">
        <v>1.9E-2</v>
      </c>
      <c r="E9" s="160">
        <v>1.7000000000000001E-2</v>
      </c>
      <c r="F9" s="160">
        <v>1.9E-2</v>
      </c>
      <c r="G9" s="3"/>
      <c r="H9" s="3"/>
    </row>
    <row r="10" spans="2:9" ht="21" customHeight="1" thickTop="1">
      <c r="B10" s="7" t="s">
        <v>67</v>
      </c>
      <c r="C10" s="180">
        <v>52465</v>
      </c>
      <c r="D10" s="60"/>
      <c r="E10" s="60"/>
      <c r="F10" s="60"/>
      <c r="G10" s="3"/>
      <c r="H10" s="3"/>
    </row>
    <row r="11" spans="2:9">
      <c r="B11" s="50" t="s">
        <v>198</v>
      </c>
      <c r="C11" s="3"/>
      <c r="D11" s="3"/>
      <c r="E11" s="3"/>
      <c r="F11" s="3"/>
      <c r="G11" s="3"/>
      <c r="H11" s="3"/>
    </row>
    <row r="12" spans="2:9">
      <c r="B12" s="50"/>
      <c r="C12" s="3"/>
      <c r="D12" s="3"/>
      <c r="E12" s="3"/>
      <c r="F12" s="3"/>
      <c r="G12" s="3"/>
      <c r="H12" s="3"/>
    </row>
    <row r="13" spans="2:9">
      <c r="B13" s="50"/>
      <c r="C13" s="3"/>
      <c r="D13" s="3"/>
      <c r="E13" s="3"/>
      <c r="F13" s="3"/>
      <c r="G13" s="3"/>
      <c r="H13" s="3"/>
    </row>
    <row r="14" spans="2:9" ht="16.5" customHeight="1">
      <c r="B14" s="3" t="s">
        <v>182</v>
      </c>
      <c r="C14" s="3"/>
      <c r="D14" s="3"/>
      <c r="E14" s="3"/>
      <c r="F14" s="3"/>
      <c r="G14" s="3"/>
      <c r="H14" s="3"/>
    </row>
    <row r="15" spans="2:9" ht="16.5" customHeight="1">
      <c r="B15" s="3" t="s">
        <v>159</v>
      </c>
      <c r="C15" s="3"/>
      <c r="D15" s="3"/>
      <c r="E15" s="3"/>
      <c r="F15" s="3"/>
      <c r="G15" s="3"/>
      <c r="H15" s="3"/>
    </row>
    <row r="16" spans="2:9">
      <c r="B16" s="3"/>
      <c r="C16" s="3"/>
      <c r="D16" s="3"/>
      <c r="E16" s="3"/>
      <c r="F16" s="3"/>
      <c r="G16" s="3"/>
      <c r="H16" s="3"/>
      <c r="I16" s="4" t="s">
        <v>211</v>
      </c>
    </row>
    <row r="17" spans="2:9">
      <c r="B17" s="3"/>
      <c r="C17" s="3"/>
      <c r="D17" s="3"/>
      <c r="E17" s="3"/>
      <c r="F17" s="3"/>
      <c r="G17" s="3"/>
      <c r="H17" s="3"/>
      <c r="I17" s="4" t="s">
        <v>156</v>
      </c>
    </row>
    <row r="18" spans="2:9">
      <c r="B18" s="3"/>
      <c r="C18" s="3"/>
      <c r="D18" s="3"/>
      <c r="E18" s="3"/>
      <c r="F18" s="3"/>
      <c r="G18" s="3"/>
      <c r="H18" s="3"/>
    </row>
    <row r="19" spans="2:9">
      <c r="B19" s="128"/>
      <c r="C19" s="128"/>
      <c r="D19" s="128"/>
      <c r="E19" s="3"/>
      <c r="F19" s="3"/>
      <c r="G19" s="3"/>
      <c r="H19" s="3"/>
    </row>
    <row r="20" spans="2:9">
      <c r="B20" s="128"/>
      <c r="C20" s="128"/>
      <c r="D20" s="128"/>
      <c r="E20" s="128"/>
      <c r="F20" s="128"/>
      <c r="G20" s="3"/>
      <c r="H20" s="3"/>
    </row>
    <row r="21" spans="2:9">
      <c r="B21" s="128"/>
      <c r="C21" s="128"/>
      <c r="D21" s="128"/>
      <c r="E21" s="128"/>
      <c r="F21" s="128"/>
      <c r="G21" s="3"/>
      <c r="H21" s="3"/>
    </row>
    <row r="22" spans="2:9">
      <c r="B22" s="3"/>
      <c r="C22" s="3"/>
      <c r="D22" s="3"/>
      <c r="E22" s="3"/>
      <c r="F22" s="3"/>
      <c r="G22" s="3"/>
      <c r="H22" s="3"/>
    </row>
    <row r="23" spans="2:9">
      <c r="B23" s="128"/>
      <c r="C23" s="3"/>
      <c r="D23" s="3"/>
      <c r="E23" s="3"/>
      <c r="F23" s="3"/>
      <c r="G23" s="3"/>
      <c r="H23" s="3"/>
    </row>
    <row r="24" spans="2:9">
      <c r="B24" s="3"/>
      <c r="C24" s="3"/>
      <c r="D24" s="3"/>
      <c r="E24" s="3"/>
      <c r="F24" s="3"/>
      <c r="G24" s="3"/>
      <c r="H24" s="3"/>
    </row>
    <row r="25" spans="2:9">
      <c r="B25" s="3"/>
      <c r="C25" s="3"/>
      <c r="D25" s="3"/>
      <c r="E25" s="3"/>
      <c r="F25" s="3"/>
      <c r="G25" s="3"/>
      <c r="H25" s="3"/>
    </row>
    <row r="26" spans="2:9">
      <c r="B26" s="3"/>
      <c r="C26" s="3"/>
      <c r="D26" s="3"/>
      <c r="E26" s="3"/>
      <c r="F26" s="3"/>
      <c r="G26" s="3"/>
      <c r="H26" s="3"/>
    </row>
    <row r="27" spans="2:9">
      <c r="B27" s="3"/>
      <c r="C27" s="3"/>
      <c r="D27" s="3"/>
      <c r="E27" s="3"/>
      <c r="F27" s="3"/>
      <c r="G27" s="3"/>
      <c r="H27" s="3"/>
    </row>
    <row r="28" spans="2:9">
      <c r="B28" s="3"/>
      <c r="C28" s="3"/>
      <c r="D28" s="3"/>
      <c r="E28" s="3"/>
      <c r="F28" s="3"/>
      <c r="G28" s="3"/>
      <c r="H28" s="3"/>
    </row>
    <row r="29" spans="2:9">
      <c r="B29" s="3"/>
      <c r="C29" s="3"/>
      <c r="D29" s="3"/>
      <c r="E29" s="3"/>
      <c r="F29" s="3"/>
      <c r="G29" s="3"/>
      <c r="H29" s="3"/>
    </row>
    <row r="30" spans="2:9">
      <c r="B30" s="3"/>
      <c r="C30" s="3"/>
      <c r="D30" s="3"/>
      <c r="E30" s="3"/>
      <c r="F30" s="3"/>
      <c r="G30" s="3"/>
      <c r="H30" s="3"/>
    </row>
    <row r="31" spans="2:9">
      <c r="B31" s="3"/>
      <c r="C31" s="3"/>
      <c r="D31" s="3"/>
      <c r="E31" s="3"/>
      <c r="F31" s="3"/>
      <c r="G31" s="3"/>
      <c r="H31" s="3"/>
    </row>
    <row r="32" spans="2:9">
      <c r="B32" s="3"/>
      <c r="C32" s="3"/>
      <c r="D32" s="3"/>
      <c r="E32" s="3"/>
      <c r="F32" s="3"/>
      <c r="G32" s="3"/>
      <c r="H32" s="3"/>
    </row>
    <row r="33" spans="2:8">
      <c r="B33" s="3"/>
      <c r="C33" s="3"/>
      <c r="D33" s="3"/>
      <c r="E33" s="3"/>
      <c r="F33" s="3"/>
      <c r="G33" s="3"/>
      <c r="H33" s="3"/>
    </row>
    <row r="34" spans="2:8">
      <c r="B34" s="3"/>
      <c r="C34" s="3"/>
      <c r="D34" s="3"/>
      <c r="E34" s="3"/>
      <c r="F34" s="3"/>
      <c r="G34" s="3"/>
      <c r="H34" s="3"/>
    </row>
    <row r="35" spans="2:8">
      <c r="B35" s="3"/>
      <c r="C35" s="3"/>
      <c r="D35" s="3"/>
      <c r="E35" s="3"/>
      <c r="F35" s="3"/>
      <c r="G35" s="3"/>
      <c r="H35" s="3"/>
    </row>
    <row r="36" spans="2:8">
      <c r="B36" s="3"/>
      <c r="C36" s="3"/>
      <c r="D36" s="3"/>
      <c r="E36" s="3"/>
      <c r="F36" s="3"/>
      <c r="G36" s="3"/>
      <c r="H36" s="3"/>
    </row>
    <row r="37" spans="2:8">
      <c r="B37" s="3"/>
      <c r="C37" s="3"/>
      <c r="D37" s="3"/>
      <c r="E37" s="3"/>
      <c r="F37" s="3"/>
      <c r="G37" s="3"/>
      <c r="H37" s="3"/>
    </row>
    <row r="38" spans="2:8">
      <c r="B38" s="3"/>
      <c r="C38" s="3"/>
      <c r="D38" s="3"/>
      <c r="E38" s="3"/>
      <c r="F38" s="3"/>
      <c r="G38" s="3"/>
      <c r="H38" s="3"/>
    </row>
    <row r="39" spans="2:8">
      <c r="B39" s="3"/>
      <c r="C39" s="3"/>
      <c r="D39" s="3"/>
      <c r="E39" s="3"/>
      <c r="F39" s="3"/>
      <c r="G39" s="3"/>
      <c r="H39" s="3"/>
    </row>
    <row r="40" spans="2:8">
      <c r="B40" s="3"/>
      <c r="C40" s="3"/>
      <c r="D40" s="3"/>
      <c r="E40" s="3"/>
      <c r="F40" s="3"/>
      <c r="G40" s="3"/>
      <c r="H40" s="3"/>
    </row>
    <row r="41" spans="2:8">
      <c r="B41" s="3"/>
      <c r="C41" s="3"/>
      <c r="D41" s="3"/>
      <c r="E41" s="3"/>
      <c r="F41" s="3"/>
      <c r="G41" s="3"/>
      <c r="H41" s="3"/>
    </row>
    <row r="42" spans="2:8">
      <c r="B42" s="3"/>
      <c r="C42" s="3"/>
      <c r="D42" s="3"/>
      <c r="E42" s="3"/>
      <c r="F42" s="3"/>
      <c r="G42" s="3"/>
      <c r="H42" s="3"/>
    </row>
    <row r="43" spans="2:8">
      <c r="B43" s="3"/>
      <c r="C43" s="3"/>
      <c r="D43" s="3"/>
      <c r="E43" s="3"/>
      <c r="F43" s="3"/>
      <c r="G43" s="3"/>
      <c r="H43" s="3"/>
    </row>
    <row r="44" spans="2:8">
      <c r="B44" s="3"/>
      <c r="C44" s="3"/>
      <c r="D44" s="3"/>
      <c r="E44" s="3"/>
      <c r="F44" s="3"/>
      <c r="G44" s="3"/>
      <c r="H44" s="3"/>
    </row>
    <row r="45" spans="2:8">
      <c r="B45" s="3"/>
      <c r="C45" s="3"/>
      <c r="D45" s="3"/>
      <c r="E45" s="3"/>
      <c r="F45" s="3"/>
      <c r="G45" s="3"/>
      <c r="H45" s="3"/>
    </row>
    <row r="46" spans="2:8">
      <c r="B46" s="50" t="s">
        <v>198</v>
      </c>
      <c r="C46" s="3"/>
      <c r="D46" s="3"/>
      <c r="E46" s="3"/>
      <c r="F46" s="3"/>
      <c r="G46" s="3"/>
      <c r="H46" s="3"/>
    </row>
    <row r="47" spans="2:8">
      <c r="B47" s="50"/>
      <c r="C47" s="3"/>
      <c r="D47" s="3"/>
      <c r="E47" s="3"/>
      <c r="F47" s="3"/>
      <c r="G47" s="3"/>
      <c r="H47" s="3"/>
    </row>
    <row r="49" spans="2:9" ht="16.5" customHeight="1">
      <c r="B49" s="1" t="s">
        <v>208</v>
      </c>
    </row>
    <row r="50" spans="2:9" ht="16.5" customHeight="1">
      <c r="B50" s="1" t="s">
        <v>201</v>
      </c>
    </row>
    <row r="51" spans="2:9" ht="21" customHeight="1">
      <c r="B51" s="145"/>
      <c r="C51" s="144" t="s">
        <v>202</v>
      </c>
      <c r="D51" s="144" t="s">
        <v>203</v>
      </c>
      <c r="E51" s="144" t="s">
        <v>204</v>
      </c>
      <c r="F51" s="144" t="s">
        <v>205</v>
      </c>
      <c r="G51" s="144" t="s">
        <v>206</v>
      </c>
    </row>
    <row r="52" spans="2:9" ht="21" customHeight="1">
      <c r="B52" s="146" t="s">
        <v>91</v>
      </c>
      <c r="C52" s="148">
        <v>0.51900000000000002</v>
      </c>
      <c r="D52" s="148">
        <v>0.51200000000000001</v>
      </c>
      <c r="E52" s="148">
        <v>0.52100000000000002</v>
      </c>
      <c r="F52" s="148">
        <v>0.52</v>
      </c>
      <c r="G52" s="160">
        <v>0.50900000000000001</v>
      </c>
    </row>
    <row r="53" spans="2:9" ht="21" customHeight="1">
      <c r="B53" s="146" t="s">
        <v>89</v>
      </c>
      <c r="C53" s="148">
        <v>0.28300000000000003</v>
      </c>
      <c r="D53" s="148">
        <v>0.28999999999999998</v>
      </c>
      <c r="E53" s="148">
        <v>0.28499999999999998</v>
      </c>
      <c r="F53" s="148">
        <v>0.28699999999999998</v>
      </c>
      <c r="G53" s="160">
        <v>0.29699999999999999</v>
      </c>
    </row>
    <row r="54" spans="2:9" ht="21" customHeight="1">
      <c r="B54" s="146" t="s">
        <v>90</v>
      </c>
      <c r="C54" s="148">
        <v>0.11599999999999999</v>
      </c>
      <c r="D54" s="148">
        <v>0.112</v>
      </c>
      <c r="E54" s="148">
        <v>0.111</v>
      </c>
      <c r="F54" s="148">
        <v>0.106</v>
      </c>
      <c r="G54" s="160">
        <v>0.10800000000000001</v>
      </c>
    </row>
    <row r="55" spans="2:9" ht="21" customHeight="1">
      <c r="B55" s="146" t="s">
        <v>107</v>
      </c>
      <c r="C55" s="148">
        <v>3.5000000000000003E-2</v>
      </c>
      <c r="D55" s="148">
        <v>3.9E-2</v>
      </c>
      <c r="E55" s="148">
        <v>3.9E-2</v>
      </c>
      <c r="F55" s="148">
        <v>3.9E-2</v>
      </c>
      <c r="G55" s="160">
        <v>0.04</v>
      </c>
    </row>
    <row r="56" spans="2:9" ht="21" customHeight="1">
      <c r="B56" s="146" t="s">
        <v>106</v>
      </c>
      <c r="C56" s="148">
        <v>2.8999999999999998E-2</v>
      </c>
      <c r="D56" s="148">
        <v>2.9000000000000001E-2</v>
      </c>
      <c r="E56" s="148">
        <v>2.7000000000000003E-2</v>
      </c>
      <c r="F56" s="148">
        <v>0.03</v>
      </c>
      <c r="G56" s="160">
        <v>2.7999999999999997E-2</v>
      </c>
    </row>
    <row r="57" spans="2:9" ht="21" customHeight="1">
      <c r="B57" s="146" t="s">
        <v>86</v>
      </c>
      <c r="C57" s="148">
        <v>1.8000000000000002E-2</v>
      </c>
      <c r="D57" s="148">
        <v>1.7999999999999999E-2</v>
      </c>
      <c r="E57" s="148">
        <v>1.8000000000000002E-2</v>
      </c>
      <c r="F57" s="148">
        <v>1.7000000000000001E-2</v>
      </c>
      <c r="G57" s="160">
        <v>1.9E-2</v>
      </c>
    </row>
    <row r="58" spans="2:9">
      <c r="B58" s="147" t="s">
        <v>207</v>
      </c>
    </row>
    <row r="59" spans="2:9">
      <c r="B59" s="147"/>
    </row>
    <row r="61" spans="2:9" ht="16.5" customHeight="1">
      <c r="B61" s="1" t="s">
        <v>212</v>
      </c>
    </row>
    <row r="62" spans="2:9" ht="16.5" customHeight="1">
      <c r="B62" s="1" t="s">
        <v>171</v>
      </c>
    </row>
    <row r="63" spans="2:9">
      <c r="I63" s="4"/>
    </row>
    <row r="64" spans="2:9">
      <c r="I64" s="4"/>
    </row>
    <row r="93" spans="2:2">
      <c r="B93" s="147" t="s">
        <v>207</v>
      </c>
    </row>
  </sheetData>
  <phoneticPr fontId="3"/>
  <pageMargins left="0.70866141732283472" right="0.19685039370078741" top="0.59055118110236227" bottom="0.59055118110236227" header="0.31496062992125984" footer="0.31496062992125984"/>
  <pageSetup paperSize="8" scale="75" orientation="landscape" r:id="rId1"/>
  <headerFooter>
    <oddHeader>&amp;R&amp;"ＭＳ 明朝,標準"&amp;12 1.基礎統計</oddHeader>
  </headerFooter>
  <rowBreaks count="1" manualBreakCount="1">
    <brk id="48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DF7C-C083-4AC4-8658-8D1AE2C8F574}">
  <sheetPr codeName="Sheet12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10.625" style="1" customWidth="1"/>
    <col min="4" max="15" width="8.375" style="1" customWidth="1"/>
    <col min="16" max="16" width="8.375" style="4" customWidth="1"/>
    <col min="17" max="16384" width="9" style="1"/>
  </cols>
  <sheetData>
    <row r="1" spans="1:16" ht="16.5" customHeight="1">
      <c r="A1" s="3"/>
      <c r="B1" s="62" t="s">
        <v>183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23"/>
    </row>
    <row r="2" spans="1:16" ht="16.5" customHeight="1">
      <c r="A2" s="3"/>
      <c r="B2" s="62" t="s">
        <v>181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23"/>
    </row>
    <row r="3" spans="1:16" ht="16.5" customHeight="1">
      <c r="A3" s="62"/>
      <c r="B3" s="189"/>
      <c r="C3" s="197" t="s">
        <v>129</v>
      </c>
      <c r="D3" s="209" t="s">
        <v>91</v>
      </c>
      <c r="E3" s="209"/>
      <c r="F3" s="209" t="s">
        <v>89</v>
      </c>
      <c r="G3" s="209"/>
      <c r="H3" s="209" t="s">
        <v>90</v>
      </c>
      <c r="I3" s="209"/>
      <c r="J3" s="209" t="s">
        <v>107</v>
      </c>
      <c r="K3" s="209"/>
      <c r="L3" s="209" t="s">
        <v>106</v>
      </c>
      <c r="M3" s="209"/>
      <c r="N3" s="209" t="s">
        <v>86</v>
      </c>
      <c r="O3" s="209"/>
      <c r="P3" s="189" t="s">
        <v>110</v>
      </c>
    </row>
    <row r="4" spans="1:16" ht="24">
      <c r="A4" s="62"/>
      <c r="B4" s="190"/>
      <c r="C4" s="198"/>
      <c r="D4" s="101" t="s">
        <v>139</v>
      </c>
      <c r="E4" s="101" t="s">
        <v>152</v>
      </c>
      <c r="F4" s="101" t="s">
        <v>139</v>
      </c>
      <c r="G4" s="101" t="s">
        <v>152</v>
      </c>
      <c r="H4" s="101" t="s">
        <v>139</v>
      </c>
      <c r="I4" s="101" t="s">
        <v>152</v>
      </c>
      <c r="J4" s="101" t="s">
        <v>139</v>
      </c>
      <c r="K4" s="101" t="s">
        <v>152</v>
      </c>
      <c r="L4" s="101" t="s">
        <v>139</v>
      </c>
      <c r="M4" s="101" t="s">
        <v>152</v>
      </c>
      <c r="N4" s="101" t="s">
        <v>139</v>
      </c>
      <c r="O4" s="101" t="s">
        <v>152</v>
      </c>
      <c r="P4" s="190"/>
    </row>
    <row r="5" spans="1:16">
      <c r="A5" s="62"/>
      <c r="B5" s="51">
        <v>1</v>
      </c>
      <c r="C5" s="61" t="s">
        <v>50</v>
      </c>
      <c r="D5" s="181">
        <v>8427</v>
      </c>
      <c r="E5" s="182">
        <v>0.52</v>
      </c>
      <c r="F5" s="110">
        <v>4348</v>
      </c>
      <c r="G5" s="182">
        <v>0.26800000000000002</v>
      </c>
      <c r="H5" s="110">
        <v>1865</v>
      </c>
      <c r="I5" s="183">
        <v>0.115</v>
      </c>
      <c r="J5" s="110">
        <v>714</v>
      </c>
      <c r="K5" s="182">
        <v>4.4000000000000004E-2</v>
      </c>
      <c r="L5" s="110">
        <v>532</v>
      </c>
      <c r="M5" s="182">
        <v>3.3000000000000002E-2</v>
      </c>
      <c r="N5" s="110">
        <v>334</v>
      </c>
      <c r="O5" s="183">
        <v>2.1000000000000001E-2</v>
      </c>
      <c r="P5" s="110">
        <v>16220</v>
      </c>
    </row>
    <row r="6" spans="1:16">
      <c r="A6" s="62"/>
      <c r="B6" s="51">
        <v>2</v>
      </c>
      <c r="C6" s="61" t="s">
        <v>111</v>
      </c>
      <c r="D6" s="181">
        <v>309</v>
      </c>
      <c r="E6" s="182">
        <v>0.53200000000000003</v>
      </c>
      <c r="F6" s="110">
        <v>142</v>
      </c>
      <c r="G6" s="182">
        <v>0.24399999999999999</v>
      </c>
      <c r="H6" s="110">
        <v>60</v>
      </c>
      <c r="I6" s="183">
        <v>0.10300000000000001</v>
      </c>
      <c r="J6" s="110">
        <v>31</v>
      </c>
      <c r="K6" s="182">
        <v>5.2999999999999999E-2</v>
      </c>
      <c r="L6" s="110">
        <v>20</v>
      </c>
      <c r="M6" s="182">
        <v>3.4000000000000002E-2</v>
      </c>
      <c r="N6" s="110">
        <v>19</v>
      </c>
      <c r="O6" s="183">
        <v>3.3000000000000002E-2</v>
      </c>
      <c r="P6" s="110">
        <v>581</v>
      </c>
    </row>
    <row r="7" spans="1:16">
      <c r="A7" s="62"/>
      <c r="B7" s="51">
        <v>3</v>
      </c>
      <c r="C7" s="61" t="s">
        <v>112</v>
      </c>
      <c r="D7" s="181">
        <v>162</v>
      </c>
      <c r="E7" s="182">
        <v>0.49099999999999999</v>
      </c>
      <c r="F7" s="110">
        <v>86</v>
      </c>
      <c r="G7" s="182">
        <v>0.26100000000000001</v>
      </c>
      <c r="H7" s="110">
        <v>48</v>
      </c>
      <c r="I7" s="183">
        <v>0.14499999999999999</v>
      </c>
      <c r="J7" s="110">
        <v>11</v>
      </c>
      <c r="K7" s="182">
        <v>3.3000000000000002E-2</v>
      </c>
      <c r="L7" s="110">
        <v>15</v>
      </c>
      <c r="M7" s="182">
        <v>4.4999999999999998E-2</v>
      </c>
      <c r="N7" s="110">
        <v>8</v>
      </c>
      <c r="O7" s="183">
        <v>2.4E-2</v>
      </c>
      <c r="P7" s="110">
        <v>330</v>
      </c>
    </row>
    <row r="8" spans="1:16">
      <c r="A8" s="62"/>
      <c r="B8" s="51">
        <v>4</v>
      </c>
      <c r="C8" s="61" t="s">
        <v>113</v>
      </c>
      <c r="D8" s="181">
        <v>222</v>
      </c>
      <c r="E8" s="182">
        <v>0.55600000000000005</v>
      </c>
      <c r="F8" s="110">
        <v>99</v>
      </c>
      <c r="G8" s="182">
        <v>0.248</v>
      </c>
      <c r="H8" s="110">
        <v>39</v>
      </c>
      <c r="I8" s="183">
        <v>9.8000000000000004E-2</v>
      </c>
      <c r="J8" s="110">
        <v>23</v>
      </c>
      <c r="K8" s="182">
        <v>5.7999999999999996E-2</v>
      </c>
      <c r="L8" s="110">
        <v>12</v>
      </c>
      <c r="M8" s="182">
        <v>0.03</v>
      </c>
      <c r="N8" s="110">
        <v>4</v>
      </c>
      <c r="O8" s="183">
        <v>0.01</v>
      </c>
      <c r="P8" s="110">
        <v>399</v>
      </c>
    </row>
    <row r="9" spans="1:16">
      <c r="A9" s="62"/>
      <c r="B9" s="51">
        <v>5</v>
      </c>
      <c r="C9" s="61" t="s">
        <v>114</v>
      </c>
      <c r="D9" s="181">
        <v>210</v>
      </c>
      <c r="E9" s="182">
        <v>0.53799999999999992</v>
      </c>
      <c r="F9" s="110">
        <v>95</v>
      </c>
      <c r="G9" s="182">
        <v>0.24399999999999999</v>
      </c>
      <c r="H9" s="110">
        <v>43</v>
      </c>
      <c r="I9" s="183">
        <v>0.11</v>
      </c>
      <c r="J9" s="110">
        <v>12</v>
      </c>
      <c r="K9" s="182">
        <v>3.1E-2</v>
      </c>
      <c r="L9" s="110">
        <v>23</v>
      </c>
      <c r="M9" s="182">
        <v>5.9000000000000004E-2</v>
      </c>
      <c r="N9" s="110">
        <v>7</v>
      </c>
      <c r="O9" s="183">
        <v>1.8000000000000002E-2</v>
      </c>
      <c r="P9" s="110">
        <v>390</v>
      </c>
    </row>
    <row r="10" spans="1:16">
      <c r="A10" s="62"/>
      <c r="B10" s="51">
        <v>6</v>
      </c>
      <c r="C10" s="61" t="s">
        <v>115</v>
      </c>
      <c r="D10" s="181">
        <v>280</v>
      </c>
      <c r="E10" s="182">
        <v>0.56299999999999994</v>
      </c>
      <c r="F10" s="110">
        <v>119</v>
      </c>
      <c r="G10" s="182">
        <v>0.23899999999999999</v>
      </c>
      <c r="H10" s="110">
        <v>58</v>
      </c>
      <c r="I10" s="183">
        <v>0.11699999999999999</v>
      </c>
      <c r="J10" s="110">
        <v>15</v>
      </c>
      <c r="K10" s="182">
        <v>0.03</v>
      </c>
      <c r="L10" s="110">
        <v>18</v>
      </c>
      <c r="M10" s="182">
        <v>3.6000000000000004E-2</v>
      </c>
      <c r="N10" s="110">
        <v>7</v>
      </c>
      <c r="O10" s="183">
        <v>1.3999999999999999E-2</v>
      </c>
      <c r="P10" s="110">
        <v>497</v>
      </c>
    </row>
    <row r="11" spans="1:16">
      <c r="A11" s="62"/>
      <c r="B11" s="51">
        <v>7</v>
      </c>
      <c r="C11" s="83" t="s">
        <v>116</v>
      </c>
      <c r="D11" s="181">
        <v>224</v>
      </c>
      <c r="E11" s="182">
        <v>0.54200000000000004</v>
      </c>
      <c r="F11" s="110">
        <v>98</v>
      </c>
      <c r="G11" s="182">
        <v>0.23699999999999999</v>
      </c>
      <c r="H11" s="110">
        <v>60</v>
      </c>
      <c r="I11" s="183">
        <v>0.14499999999999999</v>
      </c>
      <c r="J11" s="110">
        <v>15</v>
      </c>
      <c r="K11" s="182">
        <v>3.6000000000000004E-2</v>
      </c>
      <c r="L11" s="110">
        <v>8</v>
      </c>
      <c r="M11" s="182">
        <v>1.9E-2</v>
      </c>
      <c r="N11" s="110">
        <v>8</v>
      </c>
      <c r="O11" s="183">
        <v>1.9E-2</v>
      </c>
      <c r="P11" s="110">
        <v>413</v>
      </c>
    </row>
    <row r="12" spans="1:16">
      <c r="A12" s="62"/>
      <c r="B12" s="51">
        <v>8</v>
      </c>
      <c r="C12" s="83" t="s">
        <v>51</v>
      </c>
      <c r="D12" s="181">
        <v>191</v>
      </c>
      <c r="E12" s="182">
        <v>0.57499999999999996</v>
      </c>
      <c r="F12" s="110">
        <v>76</v>
      </c>
      <c r="G12" s="182">
        <v>0.22899999999999998</v>
      </c>
      <c r="H12" s="110">
        <v>39</v>
      </c>
      <c r="I12" s="183">
        <v>0.11699999999999999</v>
      </c>
      <c r="J12" s="110">
        <v>11</v>
      </c>
      <c r="K12" s="182">
        <v>3.3000000000000002E-2</v>
      </c>
      <c r="L12" s="110">
        <v>9</v>
      </c>
      <c r="M12" s="182">
        <v>2.7000000000000003E-2</v>
      </c>
      <c r="N12" s="110">
        <v>6</v>
      </c>
      <c r="O12" s="183">
        <v>1.8000000000000002E-2</v>
      </c>
      <c r="P12" s="110">
        <v>332</v>
      </c>
    </row>
    <row r="13" spans="1:16">
      <c r="A13" s="62"/>
      <c r="B13" s="51">
        <v>9</v>
      </c>
      <c r="C13" s="83" t="s">
        <v>117</v>
      </c>
      <c r="D13" s="181">
        <v>179</v>
      </c>
      <c r="E13" s="182">
        <v>0.52</v>
      </c>
      <c r="F13" s="110">
        <v>77</v>
      </c>
      <c r="G13" s="182">
        <v>0.22399999999999998</v>
      </c>
      <c r="H13" s="110">
        <v>43</v>
      </c>
      <c r="I13" s="183">
        <v>0.125</v>
      </c>
      <c r="J13" s="110">
        <v>11</v>
      </c>
      <c r="K13" s="182">
        <v>3.2000000000000001E-2</v>
      </c>
      <c r="L13" s="110">
        <v>28</v>
      </c>
      <c r="M13" s="182">
        <v>8.1000000000000003E-2</v>
      </c>
      <c r="N13" s="110">
        <v>6</v>
      </c>
      <c r="O13" s="183">
        <v>1.7000000000000001E-2</v>
      </c>
      <c r="P13" s="110">
        <v>344</v>
      </c>
    </row>
    <row r="14" spans="1:16">
      <c r="A14" s="62"/>
      <c r="B14" s="51">
        <v>10</v>
      </c>
      <c r="C14" s="83" t="s">
        <v>52</v>
      </c>
      <c r="D14" s="181">
        <v>302</v>
      </c>
      <c r="E14" s="182">
        <v>0.51100000000000001</v>
      </c>
      <c r="F14" s="110">
        <v>160</v>
      </c>
      <c r="G14" s="182">
        <v>0.27100000000000002</v>
      </c>
      <c r="H14" s="110">
        <v>68</v>
      </c>
      <c r="I14" s="183">
        <v>0.115</v>
      </c>
      <c r="J14" s="110">
        <v>29</v>
      </c>
      <c r="K14" s="182">
        <v>4.9000000000000002E-2</v>
      </c>
      <c r="L14" s="110">
        <v>16</v>
      </c>
      <c r="M14" s="182">
        <v>2.7000000000000003E-2</v>
      </c>
      <c r="N14" s="110">
        <v>16</v>
      </c>
      <c r="O14" s="183">
        <v>2.7000000000000003E-2</v>
      </c>
      <c r="P14" s="110">
        <v>591</v>
      </c>
    </row>
    <row r="15" spans="1:16">
      <c r="A15" s="62"/>
      <c r="B15" s="51">
        <v>11</v>
      </c>
      <c r="C15" s="83" t="s">
        <v>53</v>
      </c>
      <c r="D15" s="181">
        <v>563</v>
      </c>
      <c r="E15" s="182">
        <v>0.51700000000000002</v>
      </c>
      <c r="F15" s="110">
        <v>303</v>
      </c>
      <c r="G15" s="182">
        <v>0.27800000000000002</v>
      </c>
      <c r="H15" s="110">
        <v>127</v>
      </c>
      <c r="I15" s="183">
        <v>0.11699999999999999</v>
      </c>
      <c r="J15" s="110">
        <v>37</v>
      </c>
      <c r="K15" s="182">
        <v>3.4000000000000002E-2</v>
      </c>
      <c r="L15" s="110">
        <v>50</v>
      </c>
      <c r="M15" s="182">
        <v>4.5999999999999999E-2</v>
      </c>
      <c r="N15" s="110">
        <v>8</v>
      </c>
      <c r="O15" s="183">
        <v>6.9999999999999993E-3</v>
      </c>
      <c r="P15" s="110">
        <v>1088</v>
      </c>
    </row>
    <row r="16" spans="1:16">
      <c r="A16" s="62"/>
      <c r="B16" s="51">
        <v>12</v>
      </c>
      <c r="C16" s="83" t="s">
        <v>118</v>
      </c>
      <c r="D16" s="181">
        <v>234</v>
      </c>
      <c r="E16" s="182">
        <v>0.49</v>
      </c>
      <c r="F16" s="110">
        <v>144</v>
      </c>
      <c r="G16" s="182">
        <v>0.30099999999999999</v>
      </c>
      <c r="H16" s="110">
        <v>48</v>
      </c>
      <c r="I16" s="183">
        <v>0.1</v>
      </c>
      <c r="J16" s="110">
        <v>25</v>
      </c>
      <c r="K16" s="182">
        <v>5.2000000000000005E-2</v>
      </c>
      <c r="L16" s="110">
        <v>17</v>
      </c>
      <c r="M16" s="182">
        <v>3.6000000000000004E-2</v>
      </c>
      <c r="N16" s="110">
        <v>10</v>
      </c>
      <c r="O16" s="183">
        <v>2.1000000000000001E-2</v>
      </c>
      <c r="P16" s="110">
        <v>478</v>
      </c>
    </row>
    <row r="17" spans="1:16">
      <c r="A17" s="62"/>
      <c r="B17" s="51">
        <v>13</v>
      </c>
      <c r="C17" s="83" t="s">
        <v>119</v>
      </c>
      <c r="D17" s="181">
        <v>407</v>
      </c>
      <c r="E17" s="182">
        <v>0.48899999999999999</v>
      </c>
      <c r="F17" s="110">
        <v>245</v>
      </c>
      <c r="G17" s="182">
        <v>0.29399999999999998</v>
      </c>
      <c r="H17" s="110">
        <v>106</v>
      </c>
      <c r="I17" s="183">
        <v>0.127</v>
      </c>
      <c r="J17" s="110">
        <v>37</v>
      </c>
      <c r="K17" s="182">
        <v>4.4000000000000004E-2</v>
      </c>
      <c r="L17" s="110">
        <v>21</v>
      </c>
      <c r="M17" s="182">
        <v>2.5000000000000001E-2</v>
      </c>
      <c r="N17" s="110">
        <v>17</v>
      </c>
      <c r="O17" s="183">
        <v>0.02</v>
      </c>
      <c r="P17" s="110">
        <v>833</v>
      </c>
    </row>
    <row r="18" spans="1:16">
      <c r="A18" s="62"/>
      <c r="B18" s="51">
        <v>14</v>
      </c>
      <c r="C18" s="83" t="s">
        <v>120</v>
      </c>
      <c r="D18" s="181">
        <v>331</v>
      </c>
      <c r="E18" s="182">
        <v>0.49099999999999999</v>
      </c>
      <c r="F18" s="110">
        <v>195</v>
      </c>
      <c r="G18" s="182">
        <v>0.28899999999999998</v>
      </c>
      <c r="H18" s="110">
        <v>84</v>
      </c>
      <c r="I18" s="183">
        <v>0.125</v>
      </c>
      <c r="J18" s="110">
        <v>33</v>
      </c>
      <c r="K18" s="182">
        <v>4.9000000000000002E-2</v>
      </c>
      <c r="L18" s="110">
        <v>15</v>
      </c>
      <c r="M18" s="182">
        <v>2.2000000000000002E-2</v>
      </c>
      <c r="N18" s="110">
        <v>16</v>
      </c>
      <c r="O18" s="183">
        <v>2.4E-2</v>
      </c>
      <c r="P18" s="110">
        <v>674</v>
      </c>
    </row>
    <row r="19" spans="1:16">
      <c r="A19" s="62"/>
      <c r="B19" s="51">
        <v>15</v>
      </c>
      <c r="C19" s="83" t="s">
        <v>121</v>
      </c>
      <c r="D19" s="181">
        <v>504</v>
      </c>
      <c r="E19" s="182">
        <v>0.55899999999999994</v>
      </c>
      <c r="F19" s="110">
        <v>234</v>
      </c>
      <c r="G19" s="182">
        <v>0.26</v>
      </c>
      <c r="H19" s="110">
        <v>78</v>
      </c>
      <c r="I19" s="183">
        <v>8.6999999999999994E-2</v>
      </c>
      <c r="J19" s="110">
        <v>36</v>
      </c>
      <c r="K19" s="182">
        <v>0.04</v>
      </c>
      <c r="L19" s="110">
        <v>33</v>
      </c>
      <c r="M19" s="182">
        <v>3.7000000000000005E-2</v>
      </c>
      <c r="N19" s="110">
        <v>16</v>
      </c>
      <c r="O19" s="183">
        <v>1.8000000000000002E-2</v>
      </c>
      <c r="P19" s="110">
        <v>901</v>
      </c>
    </row>
    <row r="20" spans="1:16">
      <c r="A20" s="62"/>
      <c r="B20" s="51">
        <v>16</v>
      </c>
      <c r="C20" s="83" t="s">
        <v>54</v>
      </c>
      <c r="D20" s="181">
        <v>311</v>
      </c>
      <c r="E20" s="182">
        <v>0.53600000000000003</v>
      </c>
      <c r="F20" s="110">
        <v>166</v>
      </c>
      <c r="G20" s="182">
        <v>0.28600000000000003</v>
      </c>
      <c r="H20" s="110">
        <v>59</v>
      </c>
      <c r="I20" s="183">
        <v>0.10199999999999999</v>
      </c>
      <c r="J20" s="110">
        <v>27</v>
      </c>
      <c r="K20" s="182">
        <v>4.7E-2</v>
      </c>
      <c r="L20" s="110">
        <v>12</v>
      </c>
      <c r="M20" s="182">
        <v>2.1000000000000001E-2</v>
      </c>
      <c r="N20" s="110">
        <v>5</v>
      </c>
      <c r="O20" s="183">
        <v>9.0000000000000011E-3</v>
      </c>
      <c r="P20" s="110">
        <v>580</v>
      </c>
    </row>
    <row r="21" spans="1:16">
      <c r="A21" s="62"/>
      <c r="B21" s="51">
        <v>17</v>
      </c>
      <c r="C21" s="83" t="s">
        <v>122</v>
      </c>
      <c r="D21" s="181">
        <v>507</v>
      </c>
      <c r="E21" s="182">
        <v>0.51800000000000002</v>
      </c>
      <c r="F21" s="110">
        <v>283</v>
      </c>
      <c r="G21" s="182">
        <v>0.28899999999999998</v>
      </c>
      <c r="H21" s="110">
        <v>99</v>
      </c>
      <c r="I21" s="183">
        <v>0.10099999999999999</v>
      </c>
      <c r="J21" s="110">
        <v>42</v>
      </c>
      <c r="K21" s="182">
        <v>4.2999999999999997E-2</v>
      </c>
      <c r="L21" s="110">
        <v>26</v>
      </c>
      <c r="M21" s="182">
        <v>2.7000000000000003E-2</v>
      </c>
      <c r="N21" s="110">
        <v>21</v>
      </c>
      <c r="O21" s="183">
        <v>2.1000000000000001E-2</v>
      </c>
      <c r="P21" s="110">
        <v>978</v>
      </c>
    </row>
    <row r="22" spans="1:16">
      <c r="A22" s="62"/>
      <c r="B22" s="51">
        <v>18</v>
      </c>
      <c r="C22" s="83" t="s">
        <v>55</v>
      </c>
      <c r="D22" s="181">
        <v>502</v>
      </c>
      <c r="E22" s="182">
        <v>0.53</v>
      </c>
      <c r="F22" s="110">
        <v>248</v>
      </c>
      <c r="G22" s="182">
        <v>0.26200000000000001</v>
      </c>
      <c r="H22" s="110">
        <v>120</v>
      </c>
      <c r="I22" s="183">
        <v>0.127</v>
      </c>
      <c r="J22" s="110">
        <v>55</v>
      </c>
      <c r="K22" s="182">
        <v>5.7999999999999996E-2</v>
      </c>
      <c r="L22" s="110">
        <v>13</v>
      </c>
      <c r="M22" s="182">
        <v>1.3999999999999999E-2</v>
      </c>
      <c r="N22" s="110">
        <v>10</v>
      </c>
      <c r="O22" s="183">
        <v>1.1000000000000001E-2</v>
      </c>
      <c r="P22" s="110">
        <v>948</v>
      </c>
    </row>
    <row r="23" spans="1:16">
      <c r="A23" s="62"/>
      <c r="B23" s="51">
        <v>19</v>
      </c>
      <c r="C23" s="83" t="s">
        <v>123</v>
      </c>
      <c r="D23" s="181">
        <v>636</v>
      </c>
      <c r="E23" s="182">
        <v>0.45899999999999996</v>
      </c>
      <c r="F23" s="110">
        <v>402</v>
      </c>
      <c r="G23" s="182">
        <v>0.28999999999999998</v>
      </c>
      <c r="H23" s="110">
        <v>175</v>
      </c>
      <c r="I23" s="183">
        <v>0.126</v>
      </c>
      <c r="J23" s="110">
        <v>69</v>
      </c>
      <c r="K23" s="182">
        <v>0.05</v>
      </c>
      <c r="L23" s="110">
        <v>55</v>
      </c>
      <c r="M23" s="182">
        <v>0.04</v>
      </c>
      <c r="N23" s="110">
        <v>49</v>
      </c>
      <c r="O23" s="183">
        <v>3.5000000000000003E-2</v>
      </c>
      <c r="P23" s="110">
        <v>1386</v>
      </c>
    </row>
    <row r="24" spans="1:16">
      <c r="A24" s="62"/>
      <c r="B24" s="51">
        <v>20</v>
      </c>
      <c r="C24" s="83" t="s">
        <v>124</v>
      </c>
      <c r="D24" s="181">
        <v>496</v>
      </c>
      <c r="E24" s="182">
        <v>0.53700000000000003</v>
      </c>
      <c r="F24" s="110">
        <v>236</v>
      </c>
      <c r="G24" s="182">
        <v>0.255</v>
      </c>
      <c r="H24" s="110">
        <v>113</v>
      </c>
      <c r="I24" s="183">
        <v>0.122</v>
      </c>
      <c r="J24" s="110">
        <v>35</v>
      </c>
      <c r="K24" s="182">
        <v>3.7999999999999999E-2</v>
      </c>
      <c r="L24" s="110">
        <v>27</v>
      </c>
      <c r="M24" s="182">
        <v>2.8999999999999998E-2</v>
      </c>
      <c r="N24" s="110">
        <v>17</v>
      </c>
      <c r="O24" s="183">
        <v>1.8000000000000002E-2</v>
      </c>
      <c r="P24" s="110">
        <v>924</v>
      </c>
    </row>
    <row r="25" spans="1:16">
      <c r="A25" s="62"/>
      <c r="B25" s="51">
        <v>21</v>
      </c>
      <c r="C25" s="83" t="s">
        <v>125</v>
      </c>
      <c r="D25" s="181">
        <v>308</v>
      </c>
      <c r="E25" s="182">
        <v>0.54400000000000004</v>
      </c>
      <c r="F25" s="110">
        <v>143</v>
      </c>
      <c r="G25" s="182">
        <v>0.253</v>
      </c>
      <c r="H25" s="110">
        <v>65</v>
      </c>
      <c r="I25" s="183">
        <v>0.115</v>
      </c>
      <c r="J25" s="110">
        <v>24</v>
      </c>
      <c r="K25" s="182">
        <v>4.2000000000000003E-2</v>
      </c>
      <c r="L25" s="110">
        <v>12</v>
      </c>
      <c r="M25" s="182">
        <v>2.1000000000000001E-2</v>
      </c>
      <c r="N25" s="110">
        <v>14</v>
      </c>
      <c r="O25" s="183">
        <v>2.5000000000000001E-2</v>
      </c>
      <c r="P25" s="110">
        <v>566</v>
      </c>
    </row>
    <row r="26" spans="1:16">
      <c r="A26" s="62"/>
      <c r="B26" s="51">
        <v>22</v>
      </c>
      <c r="C26" s="83" t="s">
        <v>56</v>
      </c>
      <c r="D26" s="181">
        <v>425</v>
      </c>
      <c r="E26" s="182">
        <v>0.51800000000000002</v>
      </c>
      <c r="F26" s="110">
        <v>216</v>
      </c>
      <c r="G26" s="182">
        <v>0.26300000000000001</v>
      </c>
      <c r="H26" s="110">
        <v>91</v>
      </c>
      <c r="I26" s="183">
        <v>0.111</v>
      </c>
      <c r="J26" s="110">
        <v>45</v>
      </c>
      <c r="K26" s="182">
        <v>5.5E-2</v>
      </c>
      <c r="L26" s="110">
        <v>25</v>
      </c>
      <c r="M26" s="182">
        <v>0.03</v>
      </c>
      <c r="N26" s="110">
        <v>19</v>
      </c>
      <c r="O26" s="183">
        <v>2.3E-2</v>
      </c>
      <c r="P26" s="110">
        <v>821</v>
      </c>
    </row>
    <row r="27" spans="1:16">
      <c r="A27" s="62"/>
      <c r="B27" s="51">
        <v>23</v>
      </c>
      <c r="C27" s="83" t="s">
        <v>126</v>
      </c>
      <c r="D27" s="181">
        <v>666</v>
      </c>
      <c r="E27" s="182">
        <v>0.503</v>
      </c>
      <c r="F27" s="110">
        <v>362</v>
      </c>
      <c r="G27" s="182">
        <v>0.27300000000000002</v>
      </c>
      <c r="H27" s="110">
        <v>156</v>
      </c>
      <c r="I27" s="183">
        <v>0.11800000000000001</v>
      </c>
      <c r="J27" s="110">
        <v>67</v>
      </c>
      <c r="K27" s="182">
        <v>5.0999999999999997E-2</v>
      </c>
      <c r="L27" s="110">
        <v>35</v>
      </c>
      <c r="M27" s="182">
        <v>2.6000000000000002E-2</v>
      </c>
      <c r="N27" s="110">
        <v>38</v>
      </c>
      <c r="O27" s="183">
        <v>2.8999999999999998E-2</v>
      </c>
      <c r="P27" s="110">
        <v>1324</v>
      </c>
    </row>
    <row r="28" spans="1:16">
      <c r="A28" s="62"/>
      <c r="B28" s="51">
        <v>24</v>
      </c>
      <c r="C28" s="83" t="s">
        <v>127</v>
      </c>
      <c r="D28" s="181">
        <v>295</v>
      </c>
      <c r="E28" s="182">
        <v>0.54600000000000004</v>
      </c>
      <c r="F28" s="110">
        <v>138</v>
      </c>
      <c r="G28" s="182">
        <v>0.25600000000000001</v>
      </c>
      <c r="H28" s="110">
        <v>62</v>
      </c>
      <c r="I28" s="183">
        <v>0.115</v>
      </c>
      <c r="J28" s="110">
        <v>15</v>
      </c>
      <c r="K28" s="182">
        <v>2.7999999999999997E-2</v>
      </c>
      <c r="L28" s="110">
        <v>21</v>
      </c>
      <c r="M28" s="182">
        <v>3.9E-2</v>
      </c>
      <c r="N28" s="110">
        <v>9</v>
      </c>
      <c r="O28" s="183">
        <v>1.7000000000000001E-2</v>
      </c>
      <c r="P28" s="110">
        <v>540</v>
      </c>
    </row>
    <row r="29" spans="1:16">
      <c r="A29" s="62"/>
      <c r="B29" s="51">
        <v>25</v>
      </c>
      <c r="C29" s="83" t="s">
        <v>128</v>
      </c>
      <c r="D29" s="181">
        <v>163</v>
      </c>
      <c r="E29" s="182">
        <v>0.54</v>
      </c>
      <c r="F29" s="110">
        <v>81</v>
      </c>
      <c r="G29" s="182">
        <v>0.26800000000000002</v>
      </c>
      <c r="H29" s="110">
        <v>24</v>
      </c>
      <c r="I29" s="183">
        <v>7.9000000000000001E-2</v>
      </c>
      <c r="J29" s="110">
        <v>9</v>
      </c>
      <c r="K29" s="182">
        <v>0.03</v>
      </c>
      <c r="L29" s="110">
        <v>21</v>
      </c>
      <c r="M29" s="182">
        <v>7.0000000000000007E-2</v>
      </c>
      <c r="N29" s="110">
        <v>4</v>
      </c>
      <c r="O29" s="183">
        <v>1.3000000000000001E-2</v>
      </c>
      <c r="P29" s="110">
        <v>302</v>
      </c>
    </row>
    <row r="30" spans="1:16">
      <c r="A30" s="62"/>
      <c r="B30" s="51">
        <v>26</v>
      </c>
      <c r="C30" s="83" t="s">
        <v>30</v>
      </c>
      <c r="D30" s="181">
        <v>2497</v>
      </c>
      <c r="E30" s="182">
        <v>0.504</v>
      </c>
      <c r="F30" s="110">
        <v>1373</v>
      </c>
      <c r="G30" s="182">
        <v>0.27699999999999997</v>
      </c>
      <c r="H30" s="110">
        <v>622</v>
      </c>
      <c r="I30" s="183">
        <v>0.125</v>
      </c>
      <c r="J30" s="110">
        <v>237</v>
      </c>
      <c r="K30" s="182">
        <v>4.8000000000000001E-2</v>
      </c>
      <c r="L30" s="110">
        <v>134</v>
      </c>
      <c r="M30" s="182">
        <v>2.7000000000000003E-2</v>
      </c>
      <c r="N30" s="110">
        <v>95</v>
      </c>
      <c r="O30" s="183">
        <v>1.9E-2</v>
      </c>
      <c r="P30" s="110">
        <v>4958</v>
      </c>
    </row>
    <row r="31" spans="1:16">
      <c r="A31" s="62"/>
      <c r="B31" s="51">
        <v>27</v>
      </c>
      <c r="C31" s="83" t="s">
        <v>31</v>
      </c>
      <c r="D31" s="181">
        <v>486</v>
      </c>
      <c r="E31" s="182">
        <v>0.49200000000000005</v>
      </c>
      <c r="F31" s="110">
        <v>295</v>
      </c>
      <c r="G31" s="182">
        <v>0.29899999999999999</v>
      </c>
      <c r="H31" s="110">
        <v>138</v>
      </c>
      <c r="I31" s="183">
        <v>0.14000000000000001</v>
      </c>
      <c r="J31" s="110">
        <v>31</v>
      </c>
      <c r="K31" s="182">
        <v>3.1E-2</v>
      </c>
      <c r="L31" s="110">
        <v>22</v>
      </c>
      <c r="M31" s="182">
        <v>2.2000000000000002E-2</v>
      </c>
      <c r="N31" s="110">
        <v>15</v>
      </c>
      <c r="O31" s="183">
        <v>1.4999999999999999E-2</v>
      </c>
      <c r="P31" s="110">
        <v>987</v>
      </c>
    </row>
    <row r="32" spans="1:16">
      <c r="A32" s="62"/>
      <c r="B32" s="51">
        <v>28</v>
      </c>
      <c r="C32" s="83" t="s">
        <v>32</v>
      </c>
      <c r="D32" s="181">
        <v>329</v>
      </c>
      <c r="E32" s="182">
        <v>0.47600000000000003</v>
      </c>
      <c r="F32" s="110">
        <v>167</v>
      </c>
      <c r="G32" s="182">
        <v>0.24199999999999999</v>
      </c>
      <c r="H32" s="110">
        <v>111</v>
      </c>
      <c r="I32" s="183">
        <v>0.161</v>
      </c>
      <c r="J32" s="110">
        <v>39</v>
      </c>
      <c r="K32" s="182">
        <v>5.5999999999999994E-2</v>
      </c>
      <c r="L32" s="110">
        <v>29</v>
      </c>
      <c r="M32" s="182">
        <v>4.2000000000000003E-2</v>
      </c>
      <c r="N32" s="110">
        <v>16</v>
      </c>
      <c r="O32" s="183">
        <v>2.3E-2</v>
      </c>
      <c r="P32" s="110">
        <v>691</v>
      </c>
    </row>
    <row r="33" spans="1:16">
      <c r="A33" s="62"/>
      <c r="B33" s="51">
        <v>29</v>
      </c>
      <c r="C33" s="83" t="s">
        <v>33</v>
      </c>
      <c r="D33" s="181">
        <v>277</v>
      </c>
      <c r="E33" s="182">
        <v>0.49200000000000005</v>
      </c>
      <c r="F33" s="110">
        <v>182</v>
      </c>
      <c r="G33" s="182">
        <v>0.32299999999999995</v>
      </c>
      <c r="H33" s="110">
        <v>55</v>
      </c>
      <c r="I33" s="183">
        <v>9.8000000000000004E-2</v>
      </c>
      <c r="J33" s="110">
        <v>29</v>
      </c>
      <c r="K33" s="182">
        <v>5.2000000000000005E-2</v>
      </c>
      <c r="L33" s="110">
        <v>11</v>
      </c>
      <c r="M33" s="182">
        <v>0.02</v>
      </c>
      <c r="N33" s="110">
        <v>9</v>
      </c>
      <c r="O33" s="183">
        <v>1.6E-2</v>
      </c>
      <c r="P33" s="110">
        <v>563</v>
      </c>
    </row>
    <row r="34" spans="1:16">
      <c r="A34" s="62"/>
      <c r="B34" s="51">
        <v>30</v>
      </c>
      <c r="C34" s="83" t="s">
        <v>34</v>
      </c>
      <c r="D34" s="181">
        <v>375</v>
      </c>
      <c r="E34" s="182">
        <v>0.495</v>
      </c>
      <c r="F34" s="110">
        <v>225</v>
      </c>
      <c r="G34" s="182">
        <v>0.29699999999999999</v>
      </c>
      <c r="H34" s="110">
        <v>81</v>
      </c>
      <c r="I34" s="183">
        <v>0.107</v>
      </c>
      <c r="J34" s="110">
        <v>39</v>
      </c>
      <c r="K34" s="182">
        <v>5.0999999999999997E-2</v>
      </c>
      <c r="L34" s="110">
        <v>21</v>
      </c>
      <c r="M34" s="182">
        <v>2.7999999999999997E-2</v>
      </c>
      <c r="N34" s="110">
        <v>17</v>
      </c>
      <c r="O34" s="183">
        <v>2.2000000000000002E-2</v>
      </c>
      <c r="P34" s="110">
        <v>758</v>
      </c>
    </row>
    <row r="35" spans="1:16">
      <c r="A35" s="62"/>
      <c r="B35" s="51">
        <v>31</v>
      </c>
      <c r="C35" s="83" t="s">
        <v>35</v>
      </c>
      <c r="D35" s="181">
        <v>429</v>
      </c>
      <c r="E35" s="182">
        <v>0.51600000000000001</v>
      </c>
      <c r="F35" s="110">
        <v>202</v>
      </c>
      <c r="G35" s="182">
        <v>0.24299999999999999</v>
      </c>
      <c r="H35" s="110">
        <v>121</v>
      </c>
      <c r="I35" s="183">
        <v>0.14599999999999999</v>
      </c>
      <c r="J35" s="110">
        <v>46</v>
      </c>
      <c r="K35" s="182">
        <v>5.5E-2</v>
      </c>
      <c r="L35" s="110">
        <v>19</v>
      </c>
      <c r="M35" s="182">
        <v>2.3E-2</v>
      </c>
      <c r="N35" s="110">
        <v>14</v>
      </c>
      <c r="O35" s="183">
        <v>1.7000000000000001E-2</v>
      </c>
      <c r="P35" s="110">
        <v>831</v>
      </c>
    </row>
    <row r="36" spans="1:16">
      <c r="A36" s="62"/>
      <c r="B36" s="51">
        <v>32</v>
      </c>
      <c r="C36" s="83" t="s">
        <v>36</v>
      </c>
      <c r="D36" s="181">
        <v>495</v>
      </c>
      <c r="E36" s="182">
        <v>0.54700000000000004</v>
      </c>
      <c r="F36" s="110">
        <v>220</v>
      </c>
      <c r="G36" s="182">
        <v>0.24299999999999999</v>
      </c>
      <c r="H36" s="110">
        <v>94</v>
      </c>
      <c r="I36" s="183">
        <v>0.10400000000000001</v>
      </c>
      <c r="J36" s="110">
        <v>48</v>
      </c>
      <c r="K36" s="182">
        <v>5.2999999999999999E-2</v>
      </c>
      <c r="L36" s="110">
        <v>28</v>
      </c>
      <c r="M36" s="182">
        <v>3.1E-2</v>
      </c>
      <c r="N36" s="110">
        <v>20</v>
      </c>
      <c r="O36" s="183">
        <v>2.2000000000000002E-2</v>
      </c>
      <c r="P36" s="110">
        <v>905</v>
      </c>
    </row>
    <row r="37" spans="1:16">
      <c r="A37" s="62"/>
      <c r="B37" s="51">
        <v>33</v>
      </c>
      <c r="C37" s="83" t="s">
        <v>37</v>
      </c>
      <c r="D37" s="181">
        <v>106</v>
      </c>
      <c r="E37" s="182">
        <v>0.47499999999999998</v>
      </c>
      <c r="F37" s="110">
        <v>82</v>
      </c>
      <c r="G37" s="182">
        <v>0.36799999999999999</v>
      </c>
      <c r="H37" s="110">
        <v>22</v>
      </c>
      <c r="I37" s="183">
        <v>9.9000000000000005E-2</v>
      </c>
      <c r="J37" s="110">
        <v>5</v>
      </c>
      <c r="K37" s="182">
        <v>2.2000000000000002E-2</v>
      </c>
      <c r="L37" s="110">
        <v>4</v>
      </c>
      <c r="M37" s="182">
        <v>1.8000000000000002E-2</v>
      </c>
      <c r="N37" s="110">
        <v>4</v>
      </c>
      <c r="O37" s="183">
        <v>1.8000000000000002E-2</v>
      </c>
      <c r="P37" s="110">
        <v>223</v>
      </c>
    </row>
    <row r="38" spans="1:16">
      <c r="A38" s="62"/>
      <c r="B38" s="51">
        <v>34</v>
      </c>
      <c r="C38" s="83" t="s">
        <v>38</v>
      </c>
      <c r="D38" s="181">
        <v>633</v>
      </c>
      <c r="E38" s="184">
        <v>0.46700000000000003</v>
      </c>
      <c r="F38" s="181">
        <v>472</v>
      </c>
      <c r="G38" s="184">
        <v>0.34799999999999998</v>
      </c>
      <c r="H38" s="181">
        <v>123</v>
      </c>
      <c r="I38" s="171">
        <v>9.0999999999999998E-2</v>
      </c>
      <c r="J38" s="181">
        <v>60</v>
      </c>
      <c r="K38" s="184">
        <v>4.4000000000000004E-2</v>
      </c>
      <c r="L38" s="181">
        <v>40</v>
      </c>
      <c r="M38" s="184">
        <v>0.03</v>
      </c>
      <c r="N38" s="181">
        <v>27</v>
      </c>
      <c r="O38" s="171">
        <v>0.02</v>
      </c>
      <c r="P38" s="181">
        <v>1355</v>
      </c>
    </row>
    <row r="39" spans="1:16">
      <c r="A39" s="62"/>
      <c r="B39" s="51">
        <v>35</v>
      </c>
      <c r="C39" s="83" t="s">
        <v>1</v>
      </c>
      <c r="D39" s="181">
        <v>1177</v>
      </c>
      <c r="E39" s="184">
        <v>0.51500000000000001</v>
      </c>
      <c r="F39" s="131">
        <v>736</v>
      </c>
      <c r="G39" s="160">
        <v>0.32200000000000001</v>
      </c>
      <c r="H39" s="131">
        <v>215</v>
      </c>
      <c r="I39" s="160">
        <v>9.4E-2</v>
      </c>
      <c r="J39" s="131">
        <v>75</v>
      </c>
      <c r="K39" s="160">
        <v>3.3000000000000002E-2</v>
      </c>
      <c r="L39" s="131">
        <v>47</v>
      </c>
      <c r="M39" s="160">
        <v>2.1000000000000001E-2</v>
      </c>
      <c r="N39" s="131">
        <v>36</v>
      </c>
      <c r="O39" s="160">
        <v>1.6E-2</v>
      </c>
      <c r="P39" s="131">
        <v>2286</v>
      </c>
    </row>
    <row r="40" spans="1:16">
      <c r="A40" s="62"/>
      <c r="B40" s="51">
        <v>36</v>
      </c>
      <c r="C40" s="83" t="s">
        <v>2</v>
      </c>
      <c r="D40" s="131">
        <v>280</v>
      </c>
      <c r="E40" s="160">
        <v>0.52500000000000002</v>
      </c>
      <c r="F40" s="131">
        <v>133</v>
      </c>
      <c r="G40" s="160">
        <v>0.25</v>
      </c>
      <c r="H40" s="131">
        <v>83</v>
      </c>
      <c r="I40" s="160">
        <v>0.156</v>
      </c>
      <c r="J40" s="131">
        <v>16</v>
      </c>
      <c r="K40" s="160">
        <v>0.03</v>
      </c>
      <c r="L40" s="131">
        <v>14</v>
      </c>
      <c r="M40" s="160">
        <v>2.6000000000000002E-2</v>
      </c>
      <c r="N40" s="131">
        <v>7</v>
      </c>
      <c r="O40" s="160">
        <v>1.3000000000000001E-2</v>
      </c>
      <c r="P40" s="181">
        <v>533</v>
      </c>
    </row>
    <row r="41" spans="1:16">
      <c r="A41" s="62"/>
      <c r="B41" s="51">
        <v>37</v>
      </c>
      <c r="C41" s="83" t="s">
        <v>3</v>
      </c>
      <c r="D41" s="131">
        <v>883</v>
      </c>
      <c r="E41" s="160">
        <v>0.53600000000000003</v>
      </c>
      <c r="F41" s="131">
        <v>490</v>
      </c>
      <c r="G41" s="160">
        <v>0.29799999999999999</v>
      </c>
      <c r="H41" s="131">
        <v>149</v>
      </c>
      <c r="I41" s="160">
        <v>9.0999999999999998E-2</v>
      </c>
      <c r="J41" s="131">
        <v>45</v>
      </c>
      <c r="K41" s="160">
        <v>2.7000000000000003E-2</v>
      </c>
      <c r="L41" s="131">
        <v>57</v>
      </c>
      <c r="M41" s="160">
        <v>3.5000000000000003E-2</v>
      </c>
      <c r="N41" s="131">
        <v>22</v>
      </c>
      <c r="O41" s="160">
        <v>1.3000000000000001E-2</v>
      </c>
      <c r="P41" s="181">
        <v>1646</v>
      </c>
    </row>
    <row r="42" spans="1:16">
      <c r="A42" s="62"/>
      <c r="B42" s="51">
        <v>38</v>
      </c>
      <c r="C42" s="83" t="s">
        <v>39</v>
      </c>
      <c r="D42" s="131">
        <v>214</v>
      </c>
      <c r="E42" s="160">
        <v>0.48399999999999999</v>
      </c>
      <c r="F42" s="131">
        <v>147</v>
      </c>
      <c r="G42" s="160">
        <v>0.33299999999999996</v>
      </c>
      <c r="H42" s="131">
        <v>51</v>
      </c>
      <c r="I42" s="160">
        <v>0.115</v>
      </c>
      <c r="J42" s="131">
        <v>13</v>
      </c>
      <c r="K42" s="160">
        <v>2.8999999999999998E-2</v>
      </c>
      <c r="L42" s="131">
        <v>11</v>
      </c>
      <c r="M42" s="160">
        <v>2.5000000000000001E-2</v>
      </c>
      <c r="N42" s="131">
        <v>6</v>
      </c>
      <c r="O42" s="160">
        <v>1.3999999999999999E-2</v>
      </c>
      <c r="P42" s="181">
        <v>442</v>
      </c>
    </row>
    <row r="43" spans="1:16">
      <c r="A43" s="62"/>
      <c r="B43" s="51">
        <v>39</v>
      </c>
      <c r="C43" s="83" t="s">
        <v>7</v>
      </c>
      <c r="D43" s="131">
        <v>1077</v>
      </c>
      <c r="E43" s="160">
        <v>0.51400000000000001</v>
      </c>
      <c r="F43" s="131">
        <v>695</v>
      </c>
      <c r="G43" s="160">
        <v>0.33100000000000002</v>
      </c>
      <c r="H43" s="131">
        <v>167</v>
      </c>
      <c r="I43" s="160">
        <v>0.08</v>
      </c>
      <c r="J43" s="131">
        <v>76</v>
      </c>
      <c r="K43" s="160">
        <v>3.6000000000000004E-2</v>
      </c>
      <c r="L43" s="131">
        <v>47</v>
      </c>
      <c r="M43" s="160">
        <v>2.2000000000000002E-2</v>
      </c>
      <c r="N43" s="131">
        <v>35</v>
      </c>
      <c r="O43" s="160">
        <v>1.7000000000000001E-2</v>
      </c>
      <c r="P43" s="181">
        <v>2097</v>
      </c>
    </row>
    <row r="44" spans="1:16">
      <c r="A44" s="62"/>
      <c r="B44" s="51">
        <v>40</v>
      </c>
      <c r="C44" s="83" t="s">
        <v>40</v>
      </c>
      <c r="D44" s="131">
        <v>273</v>
      </c>
      <c r="E44" s="160">
        <v>0.505</v>
      </c>
      <c r="F44" s="131">
        <v>170</v>
      </c>
      <c r="G44" s="160">
        <v>0.314</v>
      </c>
      <c r="H44" s="131">
        <v>43</v>
      </c>
      <c r="I44" s="160">
        <v>7.9000000000000001E-2</v>
      </c>
      <c r="J44" s="131">
        <v>30</v>
      </c>
      <c r="K44" s="160">
        <v>5.5E-2</v>
      </c>
      <c r="L44" s="131">
        <v>16</v>
      </c>
      <c r="M44" s="160">
        <v>0.03</v>
      </c>
      <c r="N44" s="131">
        <v>9</v>
      </c>
      <c r="O44" s="160">
        <v>1.7000000000000001E-2</v>
      </c>
      <c r="P44" s="181">
        <v>541</v>
      </c>
    </row>
    <row r="45" spans="1:16">
      <c r="A45" s="62"/>
      <c r="B45" s="51">
        <v>41</v>
      </c>
      <c r="C45" s="83" t="s">
        <v>11</v>
      </c>
      <c r="D45" s="131">
        <v>454</v>
      </c>
      <c r="E45" s="160">
        <v>0.49700000000000005</v>
      </c>
      <c r="F45" s="131">
        <v>247</v>
      </c>
      <c r="G45" s="160">
        <v>0.27</v>
      </c>
      <c r="H45" s="131">
        <v>108</v>
      </c>
      <c r="I45" s="160">
        <v>0.11800000000000001</v>
      </c>
      <c r="J45" s="131">
        <v>47</v>
      </c>
      <c r="K45" s="160">
        <v>5.0999999999999997E-2</v>
      </c>
      <c r="L45" s="131">
        <v>31</v>
      </c>
      <c r="M45" s="160">
        <v>3.4000000000000002E-2</v>
      </c>
      <c r="N45" s="131">
        <v>27</v>
      </c>
      <c r="O45" s="160">
        <v>0.03</v>
      </c>
      <c r="P45" s="131">
        <v>914</v>
      </c>
    </row>
    <row r="46" spans="1:16">
      <c r="A46" s="62"/>
      <c r="B46" s="51">
        <v>42</v>
      </c>
      <c r="C46" s="83" t="s">
        <v>12</v>
      </c>
      <c r="D46" s="131">
        <v>1115</v>
      </c>
      <c r="E46" s="160">
        <v>0.48399999999999999</v>
      </c>
      <c r="F46" s="131">
        <v>733</v>
      </c>
      <c r="G46" s="160">
        <v>0.318</v>
      </c>
      <c r="H46" s="131">
        <v>243</v>
      </c>
      <c r="I46" s="160">
        <v>0.105</v>
      </c>
      <c r="J46" s="131">
        <v>104</v>
      </c>
      <c r="K46" s="160">
        <v>4.4999999999999998E-2</v>
      </c>
      <c r="L46" s="131">
        <v>64</v>
      </c>
      <c r="M46" s="160">
        <v>2.7999999999999997E-2</v>
      </c>
      <c r="N46" s="131">
        <v>47</v>
      </c>
      <c r="O46" s="160">
        <v>0.02</v>
      </c>
      <c r="P46" s="181">
        <v>2306</v>
      </c>
    </row>
    <row r="47" spans="1:16">
      <c r="A47" s="62"/>
      <c r="B47" s="51">
        <v>43</v>
      </c>
      <c r="C47" s="83" t="s">
        <v>8</v>
      </c>
      <c r="D47" s="131">
        <v>691</v>
      </c>
      <c r="E47" s="160">
        <v>0.52200000000000002</v>
      </c>
      <c r="F47" s="131">
        <v>392</v>
      </c>
      <c r="G47" s="160">
        <v>0.29600000000000004</v>
      </c>
      <c r="H47" s="131">
        <v>127</v>
      </c>
      <c r="I47" s="160">
        <v>9.6000000000000002E-2</v>
      </c>
      <c r="J47" s="131">
        <v>47</v>
      </c>
      <c r="K47" s="160">
        <v>3.6000000000000004E-2</v>
      </c>
      <c r="L47" s="131">
        <v>31</v>
      </c>
      <c r="M47" s="160">
        <v>2.3E-2</v>
      </c>
      <c r="N47" s="131">
        <v>35</v>
      </c>
      <c r="O47" s="160">
        <v>2.6000000000000002E-2</v>
      </c>
      <c r="P47" s="181">
        <v>1323</v>
      </c>
    </row>
    <row r="48" spans="1:16">
      <c r="A48" s="62"/>
      <c r="B48" s="51">
        <v>44</v>
      </c>
      <c r="C48" s="83" t="s">
        <v>18</v>
      </c>
      <c r="D48" s="131">
        <v>863</v>
      </c>
      <c r="E48" s="160">
        <v>0.51900000000000002</v>
      </c>
      <c r="F48" s="131">
        <v>509</v>
      </c>
      <c r="G48" s="160">
        <v>0.30599999999999999</v>
      </c>
      <c r="H48" s="131">
        <v>173</v>
      </c>
      <c r="I48" s="160">
        <v>0.10400000000000001</v>
      </c>
      <c r="J48" s="131">
        <v>50</v>
      </c>
      <c r="K48" s="160">
        <v>0.03</v>
      </c>
      <c r="L48" s="131">
        <v>40</v>
      </c>
      <c r="M48" s="160">
        <v>2.4E-2</v>
      </c>
      <c r="N48" s="131">
        <v>29</v>
      </c>
      <c r="O48" s="160">
        <v>1.7000000000000001E-2</v>
      </c>
      <c r="P48" s="181">
        <v>1664</v>
      </c>
    </row>
    <row r="49" spans="1:16">
      <c r="A49" s="62"/>
      <c r="B49" s="51">
        <v>45</v>
      </c>
      <c r="C49" s="83" t="s">
        <v>41</v>
      </c>
      <c r="D49" s="131">
        <v>293</v>
      </c>
      <c r="E49" s="160">
        <v>0.47200000000000003</v>
      </c>
      <c r="F49" s="131">
        <v>198</v>
      </c>
      <c r="G49" s="160">
        <v>0.31900000000000001</v>
      </c>
      <c r="H49" s="131">
        <v>77</v>
      </c>
      <c r="I49" s="160">
        <v>0.124</v>
      </c>
      <c r="J49" s="131">
        <v>25</v>
      </c>
      <c r="K49" s="160">
        <v>0.04</v>
      </c>
      <c r="L49" s="131">
        <v>19</v>
      </c>
      <c r="M49" s="160">
        <v>3.1E-2</v>
      </c>
      <c r="N49" s="131">
        <v>9</v>
      </c>
      <c r="O49" s="160">
        <v>1.3999999999999999E-2</v>
      </c>
      <c r="P49" s="181">
        <v>621</v>
      </c>
    </row>
    <row r="50" spans="1:16">
      <c r="A50" s="62"/>
      <c r="B50" s="51">
        <v>46</v>
      </c>
      <c r="C50" s="83" t="s">
        <v>21</v>
      </c>
      <c r="D50" s="131">
        <v>359</v>
      </c>
      <c r="E50" s="160">
        <v>0.504</v>
      </c>
      <c r="F50" s="131">
        <v>240</v>
      </c>
      <c r="G50" s="160">
        <v>0.33700000000000002</v>
      </c>
      <c r="H50" s="131">
        <v>78</v>
      </c>
      <c r="I50" s="160">
        <v>0.11</v>
      </c>
      <c r="J50" s="131">
        <v>18</v>
      </c>
      <c r="K50" s="160">
        <v>2.5000000000000001E-2</v>
      </c>
      <c r="L50" s="131">
        <v>9</v>
      </c>
      <c r="M50" s="160">
        <v>1.3000000000000001E-2</v>
      </c>
      <c r="N50" s="131">
        <v>8</v>
      </c>
      <c r="O50" s="160">
        <v>1.1000000000000001E-2</v>
      </c>
      <c r="P50" s="181">
        <v>712</v>
      </c>
    </row>
    <row r="51" spans="1:16">
      <c r="A51" s="62"/>
      <c r="B51" s="51">
        <v>47</v>
      </c>
      <c r="C51" s="83" t="s">
        <v>13</v>
      </c>
      <c r="D51" s="131">
        <v>759</v>
      </c>
      <c r="E51" s="160">
        <v>0.504</v>
      </c>
      <c r="F51" s="131">
        <v>466</v>
      </c>
      <c r="G51" s="160">
        <v>0.309</v>
      </c>
      <c r="H51" s="131">
        <v>147</v>
      </c>
      <c r="I51" s="160">
        <v>9.8000000000000004E-2</v>
      </c>
      <c r="J51" s="131">
        <v>63</v>
      </c>
      <c r="K51" s="160">
        <v>4.2000000000000003E-2</v>
      </c>
      <c r="L51" s="131">
        <v>45</v>
      </c>
      <c r="M51" s="160">
        <v>0.03</v>
      </c>
      <c r="N51" s="131">
        <v>26</v>
      </c>
      <c r="O51" s="160">
        <v>1.7000000000000001E-2</v>
      </c>
      <c r="P51" s="181">
        <v>1506</v>
      </c>
    </row>
    <row r="52" spans="1:16">
      <c r="A52" s="62"/>
      <c r="B52" s="51">
        <v>48</v>
      </c>
      <c r="C52" s="83" t="s">
        <v>22</v>
      </c>
      <c r="D52" s="131">
        <v>365</v>
      </c>
      <c r="E52" s="160">
        <v>0.52700000000000002</v>
      </c>
      <c r="F52" s="131">
        <v>233</v>
      </c>
      <c r="G52" s="160">
        <v>0.33600000000000002</v>
      </c>
      <c r="H52" s="131">
        <v>43</v>
      </c>
      <c r="I52" s="160">
        <v>6.2E-2</v>
      </c>
      <c r="J52" s="131">
        <v>29</v>
      </c>
      <c r="K52" s="160">
        <v>4.2000000000000003E-2</v>
      </c>
      <c r="L52" s="131">
        <v>12</v>
      </c>
      <c r="M52" s="160">
        <v>1.7000000000000001E-2</v>
      </c>
      <c r="N52" s="131">
        <v>11</v>
      </c>
      <c r="O52" s="160">
        <v>1.6E-2</v>
      </c>
      <c r="P52" s="181">
        <v>693</v>
      </c>
    </row>
    <row r="53" spans="1:16">
      <c r="A53" s="62"/>
      <c r="B53" s="51">
        <v>49</v>
      </c>
      <c r="C53" s="83" t="s">
        <v>23</v>
      </c>
      <c r="D53" s="131">
        <v>429</v>
      </c>
      <c r="E53" s="160">
        <v>0.48499999999999999</v>
      </c>
      <c r="F53" s="131">
        <v>281</v>
      </c>
      <c r="G53" s="160">
        <v>0.318</v>
      </c>
      <c r="H53" s="131">
        <v>100</v>
      </c>
      <c r="I53" s="160">
        <v>0.113</v>
      </c>
      <c r="J53" s="131">
        <v>30</v>
      </c>
      <c r="K53" s="160">
        <v>3.4000000000000002E-2</v>
      </c>
      <c r="L53" s="131">
        <v>19</v>
      </c>
      <c r="M53" s="160">
        <v>2.1000000000000001E-2</v>
      </c>
      <c r="N53" s="131">
        <v>26</v>
      </c>
      <c r="O53" s="160">
        <v>2.8999999999999998E-2</v>
      </c>
      <c r="P53" s="181">
        <v>885</v>
      </c>
    </row>
    <row r="54" spans="1:16">
      <c r="A54" s="62"/>
      <c r="B54" s="51">
        <v>50</v>
      </c>
      <c r="C54" s="83" t="s">
        <v>14</v>
      </c>
      <c r="D54" s="131">
        <v>354</v>
      </c>
      <c r="E54" s="160">
        <v>0.47499999999999998</v>
      </c>
      <c r="F54" s="131">
        <v>257</v>
      </c>
      <c r="G54" s="160">
        <v>0.34499999999999997</v>
      </c>
      <c r="H54" s="131">
        <v>84</v>
      </c>
      <c r="I54" s="160">
        <v>0.113</v>
      </c>
      <c r="J54" s="131">
        <v>31</v>
      </c>
      <c r="K54" s="160">
        <v>4.2000000000000003E-2</v>
      </c>
      <c r="L54" s="131">
        <v>15</v>
      </c>
      <c r="M54" s="160">
        <v>0.02</v>
      </c>
      <c r="N54" s="131">
        <v>4</v>
      </c>
      <c r="O54" s="160">
        <v>5.0000000000000001E-3</v>
      </c>
      <c r="P54" s="181">
        <v>745</v>
      </c>
    </row>
    <row r="55" spans="1:16">
      <c r="A55" s="62"/>
      <c r="B55" s="51">
        <v>51</v>
      </c>
      <c r="C55" s="83" t="s">
        <v>42</v>
      </c>
      <c r="D55" s="131">
        <v>447</v>
      </c>
      <c r="E55" s="160">
        <v>0.47600000000000003</v>
      </c>
      <c r="F55" s="131">
        <v>334</v>
      </c>
      <c r="G55" s="160">
        <v>0.35499999999999998</v>
      </c>
      <c r="H55" s="131">
        <v>86</v>
      </c>
      <c r="I55" s="160">
        <v>9.0999999999999998E-2</v>
      </c>
      <c r="J55" s="131">
        <v>33</v>
      </c>
      <c r="K55" s="160">
        <v>3.5000000000000003E-2</v>
      </c>
      <c r="L55" s="131">
        <v>32</v>
      </c>
      <c r="M55" s="160">
        <v>3.4000000000000002E-2</v>
      </c>
      <c r="N55" s="131">
        <v>8</v>
      </c>
      <c r="O55" s="160">
        <v>9.0000000000000011E-3</v>
      </c>
      <c r="P55" s="181">
        <v>940</v>
      </c>
    </row>
    <row r="56" spans="1:16">
      <c r="A56" s="62"/>
      <c r="B56" s="51">
        <v>52</v>
      </c>
      <c r="C56" s="83" t="s">
        <v>4</v>
      </c>
      <c r="D56" s="131">
        <v>352</v>
      </c>
      <c r="E56" s="160">
        <v>0.56499999999999995</v>
      </c>
      <c r="F56" s="131">
        <v>164</v>
      </c>
      <c r="G56" s="160">
        <v>0.26300000000000001</v>
      </c>
      <c r="H56" s="131">
        <v>63</v>
      </c>
      <c r="I56" s="160">
        <v>0.10099999999999999</v>
      </c>
      <c r="J56" s="131">
        <v>18</v>
      </c>
      <c r="K56" s="160">
        <v>2.8999999999999998E-2</v>
      </c>
      <c r="L56" s="131">
        <v>18</v>
      </c>
      <c r="M56" s="160">
        <v>2.8999999999999998E-2</v>
      </c>
      <c r="N56" s="131">
        <v>8</v>
      </c>
      <c r="O56" s="160">
        <v>1.3000000000000001E-2</v>
      </c>
      <c r="P56" s="181">
        <v>623</v>
      </c>
    </row>
    <row r="57" spans="1:16">
      <c r="A57" s="62"/>
      <c r="B57" s="51">
        <v>53</v>
      </c>
      <c r="C57" s="83" t="s">
        <v>19</v>
      </c>
      <c r="D57" s="131">
        <v>210</v>
      </c>
      <c r="E57" s="160">
        <v>0.52500000000000002</v>
      </c>
      <c r="F57" s="131">
        <v>113</v>
      </c>
      <c r="G57" s="160">
        <v>0.28300000000000003</v>
      </c>
      <c r="H57" s="131">
        <v>46</v>
      </c>
      <c r="I57" s="160">
        <v>0.115</v>
      </c>
      <c r="J57" s="131">
        <v>18</v>
      </c>
      <c r="K57" s="160">
        <v>4.4999999999999998E-2</v>
      </c>
      <c r="L57" s="131">
        <v>7</v>
      </c>
      <c r="M57" s="160">
        <v>1.8000000000000002E-2</v>
      </c>
      <c r="N57" s="131">
        <v>6</v>
      </c>
      <c r="O57" s="160">
        <v>1.4999999999999999E-2</v>
      </c>
      <c r="P57" s="181">
        <v>400</v>
      </c>
    </row>
    <row r="58" spans="1:16">
      <c r="A58" s="62"/>
      <c r="B58" s="51">
        <v>54</v>
      </c>
      <c r="C58" s="83" t="s">
        <v>24</v>
      </c>
      <c r="D58" s="131">
        <v>392</v>
      </c>
      <c r="E58" s="160">
        <v>0.51300000000000001</v>
      </c>
      <c r="F58" s="131">
        <v>248</v>
      </c>
      <c r="G58" s="160">
        <v>0.32500000000000001</v>
      </c>
      <c r="H58" s="131">
        <v>77</v>
      </c>
      <c r="I58" s="160">
        <v>0.10099999999999999</v>
      </c>
      <c r="J58" s="131">
        <v>21</v>
      </c>
      <c r="K58" s="160">
        <v>2.7000000000000003E-2</v>
      </c>
      <c r="L58" s="131">
        <v>16</v>
      </c>
      <c r="M58" s="160">
        <v>2.1000000000000001E-2</v>
      </c>
      <c r="N58" s="131">
        <v>10</v>
      </c>
      <c r="O58" s="160">
        <v>1.3000000000000001E-2</v>
      </c>
      <c r="P58" s="181">
        <v>764</v>
      </c>
    </row>
    <row r="59" spans="1:16">
      <c r="A59" s="62"/>
      <c r="B59" s="51">
        <v>55</v>
      </c>
      <c r="C59" s="83" t="s">
        <v>15</v>
      </c>
      <c r="D59" s="131">
        <v>406</v>
      </c>
      <c r="E59" s="160">
        <v>0.52300000000000002</v>
      </c>
      <c r="F59" s="131">
        <v>198</v>
      </c>
      <c r="G59" s="160">
        <v>0.255</v>
      </c>
      <c r="H59" s="131">
        <v>98</v>
      </c>
      <c r="I59" s="160">
        <v>0.126</v>
      </c>
      <c r="J59" s="131">
        <v>29</v>
      </c>
      <c r="K59" s="160">
        <v>3.7000000000000005E-2</v>
      </c>
      <c r="L59" s="131">
        <v>25</v>
      </c>
      <c r="M59" s="160">
        <v>3.2000000000000001E-2</v>
      </c>
      <c r="N59" s="131">
        <v>20</v>
      </c>
      <c r="O59" s="160">
        <v>2.6000000000000002E-2</v>
      </c>
      <c r="P59" s="181">
        <v>776</v>
      </c>
    </row>
    <row r="60" spans="1:16">
      <c r="A60" s="62"/>
      <c r="B60" s="51">
        <v>56</v>
      </c>
      <c r="C60" s="83" t="s">
        <v>9</v>
      </c>
      <c r="D60" s="131">
        <v>212</v>
      </c>
      <c r="E60" s="160">
        <v>0.52700000000000002</v>
      </c>
      <c r="F60" s="131">
        <v>125</v>
      </c>
      <c r="G60" s="160">
        <v>0.311</v>
      </c>
      <c r="H60" s="131">
        <v>42</v>
      </c>
      <c r="I60" s="160">
        <v>0.10400000000000001</v>
      </c>
      <c r="J60" s="131">
        <v>8</v>
      </c>
      <c r="K60" s="160">
        <v>0.02</v>
      </c>
      <c r="L60" s="131">
        <v>11</v>
      </c>
      <c r="M60" s="160">
        <v>2.7000000000000003E-2</v>
      </c>
      <c r="N60" s="131">
        <v>4</v>
      </c>
      <c r="O60" s="160">
        <v>0.01</v>
      </c>
      <c r="P60" s="181">
        <v>402</v>
      </c>
    </row>
    <row r="61" spans="1:16">
      <c r="A61" s="62"/>
      <c r="B61" s="51">
        <v>57</v>
      </c>
      <c r="C61" s="83" t="s">
        <v>43</v>
      </c>
      <c r="D61" s="131">
        <v>178</v>
      </c>
      <c r="E61" s="160">
        <v>0.48599999999999999</v>
      </c>
      <c r="F61" s="131">
        <v>122</v>
      </c>
      <c r="G61" s="160">
        <v>0.33299999999999996</v>
      </c>
      <c r="H61" s="131">
        <v>42</v>
      </c>
      <c r="I61" s="160">
        <v>0.115</v>
      </c>
      <c r="J61" s="131">
        <v>9</v>
      </c>
      <c r="K61" s="160">
        <v>2.5000000000000001E-2</v>
      </c>
      <c r="L61" s="131">
        <v>11</v>
      </c>
      <c r="M61" s="160">
        <v>0.03</v>
      </c>
      <c r="N61" s="131">
        <v>4</v>
      </c>
      <c r="O61" s="160">
        <v>1.1000000000000001E-2</v>
      </c>
      <c r="P61" s="181">
        <v>366</v>
      </c>
    </row>
    <row r="62" spans="1:16">
      <c r="A62" s="62"/>
      <c r="B62" s="51">
        <v>58</v>
      </c>
      <c r="C62" s="83" t="s">
        <v>25</v>
      </c>
      <c r="D62" s="131">
        <v>173</v>
      </c>
      <c r="E62" s="160">
        <v>0.47799999999999998</v>
      </c>
      <c r="F62" s="131">
        <v>124</v>
      </c>
      <c r="G62" s="160">
        <v>0.34299999999999997</v>
      </c>
      <c r="H62" s="131">
        <v>34</v>
      </c>
      <c r="I62" s="160">
        <v>9.4E-2</v>
      </c>
      <c r="J62" s="131">
        <v>15</v>
      </c>
      <c r="K62" s="160">
        <v>4.0999999999999995E-2</v>
      </c>
      <c r="L62" s="131">
        <v>10</v>
      </c>
      <c r="M62" s="160">
        <v>2.7999999999999997E-2</v>
      </c>
      <c r="N62" s="131">
        <v>6</v>
      </c>
      <c r="O62" s="160">
        <v>1.7000000000000001E-2</v>
      </c>
      <c r="P62" s="181">
        <v>362</v>
      </c>
    </row>
    <row r="63" spans="1:16">
      <c r="A63" s="62"/>
      <c r="B63" s="51">
        <v>59</v>
      </c>
      <c r="C63" s="83" t="s">
        <v>20</v>
      </c>
      <c r="D63" s="131">
        <v>1639</v>
      </c>
      <c r="E63" s="160">
        <v>0.498</v>
      </c>
      <c r="F63" s="131">
        <v>1054</v>
      </c>
      <c r="G63" s="160">
        <v>0.32</v>
      </c>
      <c r="H63" s="131">
        <v>361</v>
      </c>
      <c r="I63" s="160">
        <v>0.11</v>
      </c>
      <c r="J63" s="131">
        <v>102</v>
      </c>
      <c r="K63" s="160">
        <v>3.1E-2</v>
      </c>
      <c r="L63" s="131">
        <v>91</v>
      </c>
      <c r="M63" s="160">
        <v>2.7999999999999997E-2</v>
      </c>
      <c r="N63" s="131">
        <v>42</v>
      </c>
      <c r="O63" s="160">
        <v>1.3000000000000001E-2</v>
      </c>
      <c r="P63" s="181">
        <v>3289</v>
      </c>
    </row>
    <row r="64" spans="1:16">
      <c r="A64" s="62"/>
      <c r="B64" s="51">
        <v>60</v>
      </c>
      <c r="C64" s="83" t="s">
        <v>44</v>
      </c>
      <c r="D64" s="131">
        <v>179</v>
      </c>
      <c r="E64" s="160">
        <v>0.45799999999999996</v>
      </c>
      <c r="F64" s="131">
        <v>132</v>
      </c>
      <c r="G64" s="160">
        <v>0.33799999999999997</v>
      </c>
      <c r="H64" s="131">
        <v>35</v>
      </c>
      <c r="I64" s="160">
        <v>0.09</v>
      </c>
      <c r="J64" s="131">
        <v>16</v>
      </c>
      <c r="K64" s="160">
        <v>4.0999999999999995E-2</v>
      </c>
      <c r="L64" s="131">
        <v>12</v>
      </c>
      <c r="M64" s="160">
        <v>3.1E-2</v>
      </c>
      <c r="N64" s="131">
        <v>17</v>
      </c>
      <c r="O64" s="160">
        <v>4.2999999999999997E-2</v>
      </c>
      <c r="P64" s="181">
        <v>391</v>
      </c>
    </row>
    <row r="65" spans="1:16">
      <c r="A65" s="62"/>
      <c r="B65" s="51">
        <v>61</v>
      </c>
      <c r="C65" s="83" t="s">
        <v>16</v>
      </c>
      <c r="D65" s="131">
        <v>189</v>
      </c>
      <c r="E65" s="160">
        <v>0.54899999999999993</v>
      </c>
      <c r="F65" s="131">
        <v>104</v>
      </c>
      <c r="G65" s="160">
        <v>0.30199999999999999</v>
      </c>
      <c r="H65" s="131">
        <v>33</v>
      </c>
      <c r="I65" s="160">
        <v>9.6000000000000002E-2</v>
      </c>
      <c r="J65" s="131">
        <v>8</v>
      </c>
      <c r="K65" s="160">
        <v>2.3E-2</v>
      </c>
      <c r="L65" s="131">
        <v>5</v>
      </c>
      <c r="M65" s="160">
        <v>1.4999999999999999E-2</v>
      </c>
      <c r="N65" s="131">
        <v>5</v>
      </c>
      <c r="O65" s="160">
        <v>1.4999999999999999E-2</v>
      </c>
      <c r="P65" s="181">
        <v>344</v>
      </c>
    </row>
    <row r="66" spans="1:16">
      <c r="A66" s="62"/>
      <c r="B66" s="51">
        <v>62</v>
      </c>
      <c r="C66" s="83" t="s">
        <v>17</v>
      </c>
      <c r="D66" s="131">
        <v>235</v>
      </c>
      <c r="E66" s="160">
        <v>0.52600000000000002</v>
      </c>
      <c r="F66" s="131">
        <v>131</v>
      </c>
      <c r="G66" s="160">
        <v>0.29299999999999998</v>
      </c>
      <c r="H66" s="131">
        <v>48</v>
      </c>
      <c r="I66" s="160">
        <v>0.107</v>
      </c>
      <c r="J66" s="131">
        <v>13</v>
      </c>
      <c r="K66" s="160">
        <v>2.8999999999999998E-2</v>
      </c>
      <c r="L66" s="131">
        <v>12</v>
      </c>
      <c r="M66" s="160">
        <v>2.7000000000000003E-2</v>
      </c>
      <c r="N66" s="131">
        <v>8</v>
      </c>
      <c r="O66" s="160">
        <v>1.8000000000000002E-2</v>
      </c>
      <c r="P66" s="181">
        <v>447</v>
      </c>
    </row>
    <row r="67" spans="1:16">
      <c r="A67" s="62"/>
      <c r="B67" s="51">
        <v>63</v>
      </c>
      <c r="C67" s="83" t="s">
        <v>26</v>
      </c>
      <c r="D67" s="131">
        <v>195</v>
      </c>
      <c r="E67" s="160">
        <v>0.53100000000000003</v>
      </c>
      <c r="F67" s="131">
        <v>107</v>
      </c>
      <c r="G67" s="160">
        <v>0.29199999999999998</v>
      </c>
      <c r="H67" s="131">
        <v>41</v>
      </c>
      <c r="I67" s="160">
        <v>0.11199999999999999</v>
      </c>
      <c r="J67" s="131">
        <v>12</v>
      </c>
      <c r="K67" s="160">
        <v>3.3000000000000002E-2</v>
      </c>
      <c r="L67" s="131">
        <v>7</v>
      </c>
      <c r="M67" s="160">
        <v>1.9E-2</v>
      </c>
      <c r="N67" s="131">
        <v>5</v>
      </c>
      <c r="O67" s="160">
        <v>1.3999999999999999E-2</v>
      </c>
      <c r="P67" s="181">
        <v>367</v>
      </c>
    </row>
    <row r="68" spans="1:16">
      <c r="A68" s="62"/>
      <c r="B68" s="51">
        <v>64</v>
      </c>
      <c r="C68" s="83" t="s">
        <v>45</v>
      </c>
      <c r="D68" s="131">
        <v>183</v>
      </c>
      <c r="E68" s="160">
        <v>0.46299999999999997</v>
      </c>
      <c r="F68" s="131">
        <v>132</v>
      </c>
      <c r="G68" s="160">
        <v>0.33399999999999996</v>
      </c>
      <c r="H68" s="131">
        <v>34</v>
      </c>
      <c r="I68" s="160">
        <v>8.5999999999999993E-2</v>
      </c>
      <c r="J68" s="131">
        <v>15</v>
      </c>
      <c r="K68" s="160">
        <v>3.7999999999999999E-2</v>
      </c>
      <c r="L68" s="131">
        <v>15</v>
      </c>
      <c r="M68" s="160">
        <v>3.7999999999999999E-2</v>
      </c>
      <c r="N68" s="131">
        <v>16</v>
      </c>
      <c r="O68" s="160">
        <v>4.0999999999999995E-2</v>
      </c>
      <c r="P68" s="181">
        <v>395</v>
      </c>
    </row>
    <row r="69" spans="1:16">
      <c r="A69" s="62"/>
      <c r="B69" s="51">
        <v>65</v>
      </c>
      <c r="C69" s="83" t="s">
        <v>10</v>
      </c>
      <c r="D69" s="131">
        <v>63</v>
      </c>
      <c r="E69" s="160">
        <v>0.40899999999999997</v>
      </c>
      <c r="F69" s="131">
        <v>60</v>
      </c>
      <c r="G69" s="160">
        <v>0.39</v>
      </c>
      <c r="H69" s="131">
        <v>18</v>
      </c>
      <c r="I69" s="160">
        <v>0.11699999999999999</v>
      </c>
      <c r="J69" s="131">
        <v>8</v>
      </c>
      <c r="K69" s="160">
        <v>5.2000000000000005E-2</v>
      </c>
      <c r="L69" s="131">
        <v>4</v>
      </c>
      <c r="M69" s="160">
        <v>2.6000000000000002E-2</v>
      </c>
      <c r="N69" s="131">
        <v>1</v>
      </c>
      <c r="O69" s="160">
        <v>6.0000000000000001E-3</v>
      </c>
      <c r="P69" s="181">
        <v>154</v>
      </c>
    </row>
    <row r="70" spans="1:16">
      <c r="A70" s="62"/>
      <c r="B70" s="51">
        <v>66</v>
      </c>
      <c r="C70" s="83" t="s">
        <v>5</v>
      </c>
      <c r="D70" s="131">
        <v>74</v>
      </c>
      <c r="E70" s="160">
        <v>0.57399999999999995</v>
      </c>
      <c r="F70" s="131">
        <v>36</v>
      </c>
      <c r="G70" s="160">
        <v>0.27899999999999997</v>
      </c>
      <c r="H70" s="131">
        <v>11</v>
      </c>
      <c r="I70" s="160">
        <v>8.5000000000000006E-2</v>
      </c>
      <c r="J70" s="131">
        <v>5</v>
      </c>
      <c r="K70" s="160">
        <v>3.9E-2</v>
      </c>
      <c r="L70" s="131">
        <v>3</v>
      </c>
      <c r="M70" s="160">
        <v>2.3E-2</v>
      </c>
      <c r="N70" s="131">
        <v>0</v>
      </c>
      <c r="O70" s="160">
        <v>0</v>
      </c>
      <c r="P70" s="181">
        <v>129</v>
      </c>
    </row>
    <row r="71" spans="1:16">
      <c r="A71" s="62"/>
      <c r="B71" s="51">
        <v>67</v>
      </c>
      <c r="C71" s="83" t="s">
        <v>6</v>
      </c>
      <c r="D71" s="131">
        <v>34</v>
      </c>
      <c r="E71" s="160">
        <v>0.41499999999999998</v>
      </c>
      <c r="F71" s="131">
        <v>31</v>
      </c>
      <c r="G71" s="160">
        <v>0.37799999999999995</v>
      </c>
      <c r="H71" s="131">
        <v>12</v>
      </c>
      <c r="I71" s="160">
        <v>0.14599999999999999</v>
      </c>
      <c r="J71" s="131">
        <v>3</v>
      </c>
      <c r="K71" s="160">
        <v>3.7000000000000005E-2</v>
      </c>
      <c r="L71" s="131">
        <v>1</v>
      </c>
      <c r="M71" s="160">
        <v>1.2E-2</v>
      </c>
      <c r="N71" s="131">
        <v>1</v>
      </c>
      <c r="O71" s="160">
        <v>1.2E-2</v>
      </c>
      <c r="P71" s="181">
        <v>82</v>
      </c>
    </row>
    <row r="72" spans="1:16">
      <c r="A72" s="62"/>
      <c r="B72" s="51">
        <v>68</v>
      </c>
      <c r="C72" s="83" t="s">
        <v>46</v>
      </c>
      <c r="D72" s="131">
        <v>54</v>
      </c>
      <c r="E72" s="160">
        <v>0.51400000000000001</v>
      </c>
      <c r="F72" s="131">
        <v>38</v>
      </c>
      <c r="G72" s="160">
        <v>0.36200000000000004</v>
      </c>
      <c r="H72" s="131">
        <v>9</v>
      </c>
      <c r="I72" s="160">
        <v>8.5999999999999993E-2</v>
      </c>
      <c r="J72" s="131">
        <v>2</v>
      </c>
      <c r="K72" s="160">
        <v>1.9E-2</v>
      </c>
      <c r="L72" s="131">
        <v>1</v>
      </c>
      <c r="M72" s="160">
        <v>0.01</v>
      </c>
      <c r="N72" s="131">
        <v>1</v>
      </c>
      <c r="O72" s="160">
        <v>0.01</v>
      </c>
      <c r="P72" s="181">
        <v>105</v>
      </c>
    </row>
    <row r="73" spans="1:16">
      <c r="A73" s="62"/>
      <c r="B73" s="51">
        <v>69</v>
      </c>
      <c r="C73" s="83" t="s">
        <v>47</v>
      </c>
      <c r="D73" s="131">
        <v>126</v>
      </c>
      <c r="E73" s="160">
        <v>0.52100000000000002</v>
      </c>
      <c r="F73" s="131">
        <v>68</v>
      </c>
      <c r="G73" s="160">
        <v>0.28100000000000003</v>
      </c>
      <c r="H73" s="131">
        <v>23</v>
      </c>
      <c r="I73" s="160">
        <v>9.5000000000000001E-2</v>
      </c>
      <c r="J73" s="131">
        <v>8</v>
      </c>
      <c r="K73" s="160">
        <v>3.3000000000000002E-2</v>
      </c>
      <c r="L73" s="131">
        <v>8</v>
      </c>
      <c r="M73" s="160">
        <v>3.3000000000000002E-2</v>
      </c>
      <c r="N73" s="131">
        <v>9</v>
      </c>
      <c r="O73" s="160">
        <v>3.7000000000000005E-2</v>
      </c>
      <c r="P73" s="181">
        <v>242</v>
      </c>
    </row>
    <row r="74" spans="1:16">
      <c r="A74" s="62"/>
      <c r="B74" s="51">
        <v>70</v>
      </c>
      <c r="C74" s="83" t="s">
        <v>48</v>
      </c>
      <c r="D74" s="131">
        <v>17</v>
      </c>
      <c r="E74" s="160">
        <v>0.436</v>
      </c>
      <c r="F74" s="131">
        <v>16</v>
      </c>
      <c r="G74" s="160">
        <v>0.41</v>
      </c>
      <c r="H74" s="131">
        <v>1</v>
      </c>
      <c r="I74" s="160">
        <v>2.6000000000000002E-2</v>
      </c>
      <c r="J74" s="131">
        <v>2</v>
      </c>
      <c r="K74" s="160">
        <v>5.0999999999999997E-2</v>
      </c>
      <c r="L74" s="131">
        <v>0</v>
      </c>
      <c r="M74" s="160">
        <v>0</v>
      </c>
      <c r="N74" s="131">
        <v>3</v>
      </c>
      <c r="O74" s="160">
        <v>7.6999999999999999E-2</v>
      </c>
      <c r="P74" s="181">
        <v>39</v>
      </c>
    </row>
    <row r="75" spans="1:16">
      <c r="A75" s="62"/>
      <c r="B75" s="51">
        <v>71</v>
      </c>
      <c r="C75" s="83" t="s">
        <v>49</v>
      </c>
      <c r="D75" s="131">
        <v>63</v>
      </c>
      <c r="E75" s="160">
        <v>0.45</v>
      </c>
      <c r="F75" s="131">
        <v>45</v>
      </c>
      <c r="G75" s="160">
        <v>0.32100000000000001</v>
      </c>
      <c r="H75" s="131">
        <v>15</v>
      </c>
      <c r="I75" s="160">
        <v>0.107</v>
      </c>
      <c r="J75" s="131">
        <v>5</v>
      </c>
      <c r="K75" s="160">
        <v>3.6000000000000004E-2</v>
      </c>
      <c r="L75" s="131">
        <v>3</v>
      </c>
      <c r="M75" s="160">
        <v>2.1000000000000001E-2</v>
      </c>
      <c r="N75" s="131">
        <v>9</v>
      </c>
      <c r="O75" s="160">
        <v>6.4000000000000001E-2</v>
      </c>
      <c r="P75" s="181">
        <v>140</v>
      </c>
    </row>
    <row r="76" spans="1:16">
      <c r="A76" s="62"/>
      <c r="B76" s="51">
        <v>72</v>
      </c>
      <c r="C76" s="83" t="s">
        <v>27</v>
      </c>
      <c r="D76" s="131">
        <v>47</v>
      </c>
      <c r="E76" s="160">
        <v>0.48499999999999999</v>
      </c>
      <c r="F76" s="131">
        <v>32</v>
      </c>
      <c r="G76" s="160">
        <v>0.33</v>
      </c>
      <c r="H76" s="131">
        <v>7</v>
      </c>
      <c r="I76" s="160">
        <v>7.2000000000000008E-2</v>
      </c>
      <c r="J76" s="131">
        <v>9</v>
      </c>
      <c r="K76" s="160">
        <v>9.3000000000000013E-2</v>
      </c>
      <c r="L76" s="131">
        <v>2</v>
      </c>
      <c r="M76" s="160">
        <v>2.1000000000000001E-2</v>
      </c>
      <c r="N76" s="131">
        <v>0</v>
      </c>
      <c r="O76" s="160">
        <v>0</v>
      </c>
      <c r="P76" s="181">
        <v>97</v>
      </c>
    </row>
    <row r="77" spans="1:16">
      <c r="A77" s="62"/>
      <c r="B77" s="51">
        <v>73</v>
      </c>
      <c r="C77" s="83" t="s">
        <v>28</v>
      </c>
      <c r="D77" s="131">
        <v>49</v>
      </c>
      <c r="E77" s="160">
        <v>0.42599999999999999</v>
      </c>
      <c r="F77" s="131">
        <v>46</v>
      </c>
      <c r="G77" s="160">
        <v>0.4</v>
      </c>
      <c r="H77" s="131">
        <v>12</v>
      </c>
      <c r="I77" s="160">
        <v>0.10400000000000001</v>
      </c>
      <c r="J77" s="131">
        <v>2</v>
      </c>
      <c r="K77" s="160">
        <v>1.7000000000000001E-2</v>
      </c>
      <c r="L77" s="131">
        <v>4</v>
      </c>
      <c r="M77" s="160">
        <v>3.5000000000000003E-2</v>
      </c>
      <c r="N77" s="131">
        <v>2</v>
      </c>
      <c r="O77" s="160">
        <v>1.7000000000000001E-2</v>
      </c>
      <c r="P77" s="181">
        <v>115</v>
      </c>
    </row>
    <row r="78" spans="1:16" ht="14.25" thickBot="1">
      <c r="A78" s="62"/>
      <c r="B78" s="51">
        <v>74</v>
      </c>
      <c r="C78" s="83" t="s">
        <v>29</v>
      </c>
      <c r="D78" s="174">
        <v>21</v>
      </c>
      <c r="E78" s="175">
        <v>0.42899999999999999</v>
      </c>
      <c r="F78" s="174">
        <v>17</v>
      </c>
      <c r="G78" s="175">
        <v>0.34700000000000003</v>
      </c>
      <c r="H78" s="174">
        <v>6</v>
      </c>
      <c r="I78" s="175">
        <v>0.122</v>
      </c>
      <c r="J78" s="174">
        <v>2</v>
      </c>
      <c r="K78" s="175">
        <v>4.0999999999999995E-2</v>
      </c>
      <c r="L78" s="174">
        <v>2</v>
      </c>
      <c r="M78" s="175">
        <v>4.0999999999999995E-2</v>
      </c>
      <c r="N78" s="174">
        <v>1</v>
      </c>
      <c r="O78" s="175">
        <v>0.02</v>
      </c>
      <c r="P78" s="185">
        <v>49</v>
      </c>
    </row>
    <row r="79" spans="1:16" ht="14.25" thickTop="1">
      <c r="A79" s="62"/>
      <c r="B79" s="194" t="s">
        <v>0</v>
      </c>
      <c r="C79" s="195"/>
      <c r="D79" s="88">
        <f>疾病別死因割合!C4</f>
        <v>26681</v>
      </c>
      <c r="E79" s="67">
        <f>疾病別死因割合!D4</f>
        <v>0.50900000000000001</v>
      </c>
      <c r="F79" s="88">
        <f>疾病別死因割合!C5</f>
        <v>15597</v>
      </c>
      <c r="G79" s="67">
        <f>疾病別死因割合!D5</f>
        <v>0.29699999999999999</v>
      </c>
      <c r="H79" s="88">
        <f>疾病別死因割合!C6</f>
        <v>5652</v>
      </c>
      <c r="I79" s="67">
        <f>疾病別死因割合!D6</f>
        <v>0.10800000000000001</v>
      </c>
      <c r="J79" s="88">
        <f>疾病別死因割合!C7</f>
        <v>2073</v>
      </c>
      <c r="K79" s="67">
        <f>疾病別死因割合!D7</f>
        <v>0.04</v>
      </c>
      <c r="L79" s="88">
        <f>疾病別死因割合!C8</f>
        <v>1483</v>
      </c>
      <c r="M79" s="67">
        <f>疾病別死因割合!D8</f>
        <v>2.7999999999999997E-2</v>
      </c>
      <c r="N79" s="88">
        <f>疾病別死因割合!C9</f>
        <v>979</v>
      </c>
      <c r="O79" s="67">
        <f>疾病別死因割合!D9</f>
        <v>1.9E-2</v>
      </c>
      <c r="P79" s="88">
        <f>疾病別死因割合!C10</f>
        <v>52465</v>
      </c>
    </row>
    <row r="80" spans="1:16">
      <c r="A80" s="62"/>
      <c r="B80" s="50" t="s">
        <v>198</v>
      </c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</row>
    <row r="81" spans="1:16">
      <c r="A81" s="3"/>
      <c r="B81" s="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1:16">
      <c r="A82" s="3"/>
      <c r="B82" s="9"/>
      <c r="C82" s="25"/>
      <c r="D82" s="126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1:16">
      <c r="A83" s="3"/>
      <c r="B83" s="9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1:16">
      <c r="A84" s="3"/>
      <c r="B84" s="127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25"/>
    </row>
  </sheetData>
  <mergeCells count="10">
    <mergeCell ref="L3:M3"/>
    <mergeCell ref="N3:O3"/>
    <mergeCell ref="P3:P4"/>
    <mergeCell ref="B79:C79"/>
    <mergeCell ref="B3:B4"/>
    <mergeCell ref="C3:C4"/>
    <mergeCell ref="D3:E3"/>
    <mergeCell ref="F3:G3"/>
    <mergeCell ref="H3:I3"/>
    <mergeCell ref="J3:K3"/>
  </mergeCells>
  <phoneticPr fontId="3"/>
  <pageMargins left="0.51181102362204722" right="0.39370078740157483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N88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14.875" style="1" customWidth="1"/>
    <col min="3" max="6" width="15.75" style="1" customWidth="1"/>
    <col min="7" max="7" width="9" style="1"/>
    <col min="8" max="9" width="14.875" style="1" customWidth="1"/>
    <col min="10" max="10" width="10.5" style="1" customWidth="1"/>
    <col min="11" max="16384" width="9" style="1"/>
  </cols>
  <sheetData>
    <row r="1" spans="1:14" ht="16.5" customHeight="1">
      <c r="A1" s="3"/>
      <c r="B1" s="3" t="s">
        <v>184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6.5" customHeight="1">
      <c r="A2" s="3"/>
      <c r="B2" s="62" t="s">
        <v>185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8.450000000000003" customHeight="1">
      <c r="A3" s="3"/>
      <c r="B3" s="10" t="s">
        <v>133</v>
      </c>
      <c r="C3" s="77" t="s">
        <v>146</v>
      </c>
      <c r="D3" s="46" t="s">
        <v>153</v>
      </c>
      <c r="E3" s="76" t="s">
        <v>147</v>
      </c>
      <c r="F3" s="75" t="s">
        <v>148</v>
      </c>
      <c r="G3" s="3"/>
      <c r="H3" s="3"/>
      <c r="I3" s="3"/>
      <c r="J3" s="3"/>
      <c r="K3" s="3"/>
      <c r="L3" s="3"/>
      <c r="M3" s="3"/>
      <c r="N3" s="3"/>
    </row>
    <row r="4" spans="1:14">
      <c r="A4" s="3"/>
      <c r="B4" s="103" t="s">
        <v>61</v>
      </c>
      <c r="C4" s="186">
        <v>1789</v>
      </c>
      <c r="D4" s="187">
        <v>111</v>
      </c>
      <c r="E4" s="74">
        <f t="shared" ref="E4:E11" si="0">IFERROR(D4/$D$11,"-")</f>
        <v>5.1907968574635239E-3</v>
      </c>
      <c r="F4" s="90">
        <f t="shared" ref="F4:F11" si="1">IFERROR(D4/C4,"-")</f>
        <v>6.204583566238122E-2</v>
      </c>
      <c r="G4" s="3"/>
      <c r="H4" s="3"/>
      <c r="I4" s="3"/>
      <c r="J4" s="3"/>
      <c r="K4" s="3"/>
      <c r="L4" s="3"/>
      <c r="M4" s="3"/>
      <c r="N4" s="3"/>
    </row>
    <row r="5" spans="1:14">
      <c r="A5" s="3"/>
      <c r="B5" s="103" t="s">
        <v>62</v>
      </c>
      <c r="C5" s="186">
        <v>5790</v>
      </c>
      <c r="D5" s="154">
        <v>373</v>
      </c>
      <c r="E5" s="74">
        <f t="shared" si="0"/>
        <v>1.7442947998503554E-2</v>
      </c>
      <c r="F5" s="90">
        <f t="shared" si="1"/>
        <v>6.4421416234887743E-2</v>
      </c>
      <c r="G5" s="3"/>
      <c r="H5" s="3"/>
      <c r="I5" s="3"/>
      <c r="J5" s="3"/>
      <c r="K5" s="3"/>
      <c r="L5" s="3"/>
      <c r="M5" s="3"/>
      <c r="N5" s="3"/>
    </row>
    <row r="6" spans="1:14">
      <c r="A6" s="3"/>
      <c r="B6" s="103" t="s">
        <v>63</v>
      </c>
      <c r="C6" s="186">
        <v>513130</v>
      </c>
      <c r="D6" s="154">
        <v>3657</v>
      </c>
      <c r="E6" s="74">
        <f t="shared" si="0"/>
        <v>0.17101571268237936</v>
      </c>
      <c r="F6" s="90">
        <f t="shared" si="1"/>
        <v>7.1268489466606907E-3</v>
      </c>
      <c r="G6" s="3"/>
      <c r="H6" s="3"/>
      <c r="I6" s="3"/>
      <c r="J6" s="3"/>
      <c r="K6" s="3"/>
      <c r="L6" s="3"/>
      <c r="M6" s="3"/>
      <c r="N6" s="3"/>
    </row>
    <row r="7" spans="1:14">
      <c r="A7" s="3"/>
      <c r="B7" s="103" t="s">
        <v>64</v>
      </c>
      <c r="C7" s="186">
        <v>434254</v>
      </c>
      <c r="D7" s="154">
        <v>5253</v>
      </c>
      <c r="E7" s="74">
        <f t="shared" si="0"/>
        <v>0.24565095398428732</v>
      </c>
      <c r="F7" s="90">
        <f t="shared" si="1"/>
        <v>1.2096607054857296E-2</v>
      </c>
      <c r="G7" s="3"/>
      <c r="H7" s="3"/>
      <c r="I7" s="3"/>
      <c r="J7" s="3"/>
      <c r="K7" s="3"/>
      <c r="L7" s="3"/>
      <c r="M7" s="3"/>
      <c r="N7" s="3"/>
    </row>
    <row r="8" spans="1:14">
      <c r="A8" s="3"/>
      <c r="B8" s="103" t="s">
        <v>65</v>
      </c>
      <c r="C8" s="186">
        <v>276841</v>
      </c>
      <c r="D8" s="154">
        <v>5622</v>
      </c>
      <c r="E8" s="74">
        <f t="shared" si="0"/>
        <v>0.26290684624017957</v>
      </c>
      <c r="F8" s="90">
        <f t="shared" si="1"/>
        <v>2.0307685639049129E-2</v>
      </c>
      <c r="G8" s="3"/>
      <c r="H8" s="3"/>
      <c r="I8" s="3"/>
      <c r="J8" s="3"/>
      <c r="K8" s="3"/>
      <c r="L8" s="3"/>
      <c r="M8" s="3"/>
      <c r="N8" s="3"/>
    </row>
    <row r="9" spans="1:14">
      <c r="A9" s="3"/>
      <c r="B9" s="103" t="s">
        <v>66</v>
      </c>
      <c r="C9" s="186">
        <v>138903</v>
      </c>
      <c r="D9" s="154">
        <v>4228</v>
      </c>
      <c r="E9" s="74">
        <f t="shared" si="0"/>
        <v>0.19771791994014215</v>
      </c>
      <c r="F9" s="90">
        <f t="shared" si="1"/>
        <v>3.0438507447643318E-2</v>
      </c>
      <c r="G9" s="3"/>
      <c r="H9" s="3"/>
      <c r="I9" s="3"/>
      <c r="J9" s="3"/>
      <c r="K9" s="3"/>
      <c r="L9" s="3"/>
      <c r="M9" s="3"/>
      <c r="N9" s="3"/>
    </row>
    <row r="10" spans="1:14" ht="14.25" thickBot="1">
      <c r="A10" s="3"/>
      <c r="B10" s="103" t="s">
        <v>68</v>
      </c>
      <c r="C10" s="188">
        <v>56806</v>
      </c>
      <c r="D10" s="187">
        <v>2140</v>
      </c>
      <c r="E10" s="74">
        <f t="shared" si="0"/>
        <v>0.10007482229704452</v>
      </c>
      <c r="F10" s="91">
        <f t="shared" si="1"/>
        <v>3.7672076893285923E-2</v>
      </c>
      <c r="G10" s="3"/>
      <c r="H10" s="3"/>
      <c r="I10" s="3"/>
      <c r="J10" s="3"/>
      <c r="K10" s="3"/>
      <c r="L10" s="3"/>
      <c r="M10" s="3"/>
      <c r="N10" s="3"/>
    </row>
    <row r="11" spans="1:14" ht="14.25" thickTop="1">
      <c r="A11" s="132"/>
      <c r="B11" s="7" t="s">
        <v>172</v>
      </c>
      <c r="C11" s="151">
        <f>SUM(C4:C10)</f>
        <v>1427513</v>
      </c>
      <c r="D11" s="152">
        <f>SUM(D4:D10)</f>
        <v>21384</v>
      </c>
      <c r="E11" s="153">
        <f t="shared" si="0"/>
        <v>1</v>
      </c>
      <c r="F11" s="92">
        <f t="shared" si="1"/>
        <v>1.4979898606877836E-2</v>
      </c>
      <c r="G11" s="3"/>
      <c r="H11" s="3"/>
      <c r="I11" s="3"/>
      <c r="J11" s="3"/>
      <c r="K11" s="3"/>
      <c r="L11" s="3"/>
      <c r="M11" s="3"/>
      <c r="N11" s="3"/>
    </row>
    <row r="12" spans="1:14" s="12" customFormat="1" ht="13.5" customHeight="1">
      <c r="B12" s="54" t="s">
        <v>199</v>
      </c>
      <c r="G12" s="14"/>
      <c r="J12" s="14"/>
      <c r="K12" s="14"/>
      <c r="L12" s="14"/>
      <c r="M12" s="14"/>
      <c r="N12" s="14"/>
    </row>
    <row r="13" spans="1:14" s="12" customFormat="1" ht="13.5" customHeight="1">
      <c r="B13" s="54" t="s">
        <v>140</v>
      </c>
      <c r="G13" s="14"/>
      <c r="J13" s="14"/>
      <c r="K13" s="14"/>
      <c r="L13" s="14"/>
      <c r="M13" s="14"/>
      <c r="N13" s="14"/>
    </row>
    <row r="14" spans="1:14" s="12" customFormat="1" ht="13.5" customHeight="1">
      <c r="B14" s="55" t="s">
        <v>200</v>
      </c>
      <c r="G14" s="14"/>
      <c r="J14" s="14"/>
      <c r="K14" s="14"/>
      <c r="L14" s="14"/>
      <c r="M14" s="14"/>
      <c r="N14" s="14"/>
    </row>
    <row r="15" spans="1:14" s="12" customFormat="1" ht="13.5" customHeight="1">
      <c r="B15" s="133" t="s">
        <v>155</v>
      </c>
      <c r="G15" s="14"/>
      <c r="J15" s="14"/>
      <c r="K15" s="14"/>
      <c r="L15" s="14"/>
      <c r="M15" s="14"/>
      <c r="N15" s="14"/>
    </row>
    <row r="16" spans="1:14" s="12" customFormat="1" ht="13.5" customHeight="1">
      <c r="B16" s="133"/>
      <c r="G16" s="14"/>
      <c r="J16" s="14"/>
      <c r="K16" s="14"/>
      <c r="L16" s="14"/>
      <c r="M16" s="14"/>
      <c r="N16" s="14"/>
    </row>
    <row r="17" spans="1:14" s="12" customFormat="1" ht="13.5" customHeight="1">
      <c r="B17" s="13"/>
      <c r="G17" s="14"/>
      <c r="J17" s="14"/>
      <c r="K17" s="14"/>
      <c r="L17" s="14"/>
      <c r="M17" s="14"/>
      <c r="N17" s="14"/>
    </row>
    <row r="18" spans="1:14" ht="16.5" customHeight="1">
      <c r="A18" s="3"/>
      <c r="B18" s="3" t="s">
        <v>190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12" customFormat="1" ht="16.5" customHeight="1">
      <c r="B19" s="62" t="s">
        <v>191</v>
      </c>
      <c r="G19" s="14"/>
      <c r="J19" s="14"/>
      <c r="K19" s="14"/>
      <c r="L19" s="14"/>
      <c r="M19" s="14"/>
      <c r="N19" s="14"/>
    </row>
    <row r="20" spans="1:14" s="12" customFormat="1" ht="13.5" customHeight="1">
      <c r="B20" s="16"/>
      <c r="G20" s="14"/>
      <c r="J20" s="14"/>
      <c r="K20" s="14"/>
      <c r="L20" s="14"/>
      <c r="M20" s="14"/>
      <c r="N20" s="14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54" t="s">
        <v>199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s="12" customFormat="1" ht="13.5" customHeight="1">
      <c r="B37" s="54" t="s">
        <v>140</v>
      </c>
      <c r="G37" s="14"/>
      <c r="J37" s="14"/>
      <c r="K37" s="14"/>
      <c r="L37" s="14"/>
      <c r="M37" s="14"/>
      <c r="N37" s="14"/>
    </row>
    <row r="38" spans="1:14" s="12" customFormat="1" ht="13.5" customHeight="1">
      <c r="B38" s="55" t="s">
        <v>200</v>
      </c>
      <c r="G38" s="14"/>
      <c r="J38" s="14"/>
      <c r="K38" s="14"/>
      <c r="L38" s="14"/>
      <c r="M38" s="14"/>
      <c r="N38" s="14"/>
    </row>
    <row r="39" spans="1:14" s="12" customFormat="1" ht="13.5" customHeight="1">
      <c r="B39" s="133" t="s">
        <v>155</v>
      </c>
      <c r="G39" s="14"/>
      <c r="J39" s="14"/>
      <c r="K39" s="14"/>
      <c r="L39" s="14"/>
      <c r="M39" s="14"/>
      <c r="N39" s="14"/>
    </row>
    <row r="40" spans="1:14" s="12" customFormat="1" ht="13.5" customHeight="1">
      <c r="B40" s="133"/>
      <c r="G40" s="14"/>
      <c r="J40" s="14"/>
      <c r="K40" s="14"/>
      <c r="L40" s="14"/>
      <c r="M40" s="14"/>
      <c r="N40" s="14"/>
    </row>
    <row r="41" spans="1:14" s="12" customFormat="1" ht="13.5" customHeight="1">
      <c r="B41" s="133"/>
      <c r="G41" s="14"/>
      <c r="J41" s="14"/>
      <c r="K41" s="14"/>
      <c r="L41" s="14"/>
      <c r="M41" s="14"/>
      <c r="N41" s="14"/>
    </row>
    <row r="42" spans="1:14" ht="16.5" customHeight="1">
      <c r="A42" s="3"/>
      <c r="B42" s="3" t="s">
        <v>184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6.5" customHeight="1">
      <c r="A43" s="3"/>
      <c r="B43" s="62" t="s">
        <v>187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8.450000000000003" customHeight="1">
      <c r="A44" s="3"/>
      <c r="B44" s="94" t="s">
        <v>142</v>
      </c>
      <c r="C44" s="93" t="s">
        <v>146</v>
      </c>
      <c r="D44" s="46" t="s">
        <v>153</v>
      </c>
      <c r="E44" s="76" t="s">
        <v>147</v>
      </c>
      <c r="F44" s="75" t="s">
        <v>148</v>
      </c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103" t="s">
        <v>58</v>
      </c>
      <c r="C45" s="186">
        <v>571442</v>
      </c>
      <c r="D45" s="187">
        <v>7128</v>
      </c>
      <c r="E45" s="74">
        <f>IFERROR(D45/$D$47,0)</f>
        <v>0.33333333333333331</v>
      </c>
      <c r="F45" s="90">
        <f>IFERROR(D45/C45,"-")</f>
        <v>1.2473706867888604E-2</v>
      </c>
      <c r="G45" s="3"/>
      <c r="H45" s="3"/>
      <c r="I45" s="3"/>
      <c r="J45" s="3"/>
      <c r="K45" s="3"/>
      <c r="L45" s="3"/>
      <c r="M45" s="3"/>
      <c r="N45" s="3"/>
    </row>
    <row r="46" spans="1:14" ht="14.25" thickBot="1">
      <c r="A46" s="3"/>
      <c r="B46" s="103" t="s">
        <v>59</v>
      </c>
      <c r="C46" s="188">
        <v>856071</v>
      </c>
      <c r="D46" s="187">
        <v>14256</v>
      </c>
      <c r="E46" s="74">
        <f>IFERROR(D46/$D$47,0)</f>
        <v>0.66666666666666663</v>
      </c>
      <c r="F46" s="91">
        <f>IFERROR(D46/C46,"-")</f>
        <v>1.6652824356858251E-2</v>
      </c>
      <c r="G46" s="3"/>
      <c r="H46" s="3"/>
      <c r="I46" s="3"/>
      <c r="J46" s="3"/>
      <c r="K46" s="3"/>
      <c r="L46" s="3"/>
      <c r="M46" s="3"/>
      <c r="N46" s="3"/>
    </row>
    <row r="47" spans="1:14" ht="14.25" thickTop="1">
      <c r="A47" s="132"/>
      <c r="B47" s="7" t="s">
        <v>173</v>
      </c>
      <c r="C47" s="151">
        <f>C11</f>
        <v>1427513</v>
      </c>
      <c r="D47" s="152">
        <f>D11</f>
        <v>21384</v>
      </c>
      <c r="E47" s="153">
        <f>E11</f>
        <v>1</v>
      </c>
      <c r="F47" s="92">
        <f>F11</f>
        <v>1.4979898606877836E-2</v>
      </c>
      <c r="G47" s="3"/>
      <c r="H47" s="3"/>
      <c r="I47" s="3"/>
      <c r="J47" s="3"/>
      <c r="K47" s="3"/>
      <c r="L47" s="3"/>
      <c r="M47" s="3"/>
      <c r="N47" s="3"/>
    </row>
    <row r="48" spans="1:14">
      <c r="A48" s="45"/>
      <c r="B48" s="38"/>
      <c r="C48" s="58"/>
      <c r="D48" s="58"/>
      <c r="E48" s="95"/>
      <c r="F48" s="96"/>
      <c r="G48" s="3"/>
      <c r="H48" s="3"/>
      <c r="I48" s="3"/>
      <c r="J48" s="3"/>
      <c r="K48" s="3"/>
      <c r="L48" s="3"/>
      <c r="M48" s="3"/>
      <c r="N48" s="3"/>
    </row>
    <row r="49" spans="1:14" s="12" customFormat="1" ht="13.5" customHeight="1">
      <c r="G49" s="14"/>
      <c r="J49" s="14"/>
      <c r="K49" s="14"/>
      <c r="L49" s="14"/>
      <c r="M49" s="14"/>
      <c r="N49" s="14"/>
    </row>
    <row r="50" spans="1:14" ht="16.5" customHeight="1">
      <c r="A50" s="3"/>
      <c r="B50" s="3" t="s">
        <v>188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6.5" customHeight="1">
      <c r="A51" s="3"/>
      <c r="B51" s="62" t="s">
        <v>186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38.450000000000003" customHeight="1">
      <c r="A52" s="3"/>
      <c r="B52" s="10" t="s">
        <v>133</v>
      </c>
      <c r="C52" s="11" t="s">
        <v>153</v>
      </c>
      <c r="D52" s="75" t="s">
        <v>147</v>
      </c>
      <c r="E52" s="78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103" t="s">
        <v>130</v>
      </c>
      <c r="C53" s="79">
        <v>1454</v>
      </c>
      <c r="D53" s="56">
        <f t="shared" ref="D53:D60" si="2">IFERROR(C53/$C$60,"-")</f>
        <v>6.7994762439206879E-2</v>
      </c>
      <c r="E53" s="155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103" t="s">
        <v>62</v>
      </c>
      <c r="C54" s="80">
        <v>1621</v>
      </c>
      <c r="D54" s="56">
        <f t="shared" si="2"/>
        <v>7.5804339693228584E-2</v>
      </c>
      <c r="E54" s="155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103" t="s">
        <v>63</v>
      </c>
      <c r="C55" s="80">
        <v>3969</v>
      </c>
      <c r="D55" s="56">
        <f t="shared" si="2"/>
        <v>0.18560606060606061</v>
      </c>
      <c r="E55" s="155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103" t="s">
        <v>64</v>
      </c>
      <c r="C56" s="80">
        <v>5290</v>
      </c>
      <c r="D56" s="56">
        <f t="shared" si="2"/>
        <v>0.24738121960344184</v>
      </c>
      <c r="E56" s="155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103" t="s">
        <v>65</v>
      </c>
      <c r="C57" s="80">
        <v>5052</v>
      </c>
      <c r="D57" s="56">
        <f t="shared" si="2"/>
        <v>0.23625140291806959</v>
      </c>
      <c r="E57" s="155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103" t="s">
        <v>66</v>
      </c>
      <c r="C58" s="80">
        <v>2980</v>
      </c>
      <c r="D58" s="56">
        <f t="shared" si="2"/>
        <v>0.13935652824541714</v>
      </c>
      <c r="E58" s="155"/>
      <c r="F58" s="3"/>
      <c r="G58" s="3"/>
      <c r="H58" s="3"/>
      <c r="I58" s="3"/>
      <c r="J58" s="3"/>
      <c r="K58" s="3"/>
      <c r="L58" s="3"/>
      <c r="M58" s="3"/>
      <c r="N58" s="3"/>
    </row>
    <row r="59" spans="1:14" ht="14.25" thickBot="1">
      <c r="A59" s="3"/>
      <c r="B59" s="103" t="s">
        <v>68</v>
      </c>
      <c r="C59" s="79">
        <v>1018</v>
      </c>
      <c r="D59" s="56">
        <f t="shared" si="2"/>
        <v>4.7605686494575382E-2</v>
      </c>
      <c r="E59" s="155"/>
      <c r="F59" s="3"/>
      <c r="G59" s="3"/>
      <c r="H59" s="3"/>
      <c r="I59" s="3"/>
      <c r="J59" s="3"/>
      <c r="K59" s="3"/>
      <c r="L59" s="3"/>
      <c r="M59" s="3"/>
      <c r="N59" s="3"/>
    </row>
    <row r="60" spans="1:14" ht="14.25" thickTop="1">
      <c r="A60" s="3"/>
      <c r="B60" s="7" t="s">
        <v>172</v>
      </c>
      <c r="C60" s="81">
        <f>SUM(C53:C59)</f>
        <v>21384</v>
      </c>
      <c r="D60" s="92">
        <f t="shared" si="2"/>
        <v>1</v>
      </c>
      <c r="E60" s="155"/>
      <c r="F60" s="3"/>
      <c r="G60" s="3"/>
      <c r="H60" s="3"/>
      <c r="I60" s="3"/>
      <c r="J60" s="3"/>
      <c r="K60" s="3"/>
      <c r="L60" s="3"/>
      <c r="M60" s="3"/>
      <c r="N60" s="3"/>
    </row>
    <row r="61" spans="1:14" s="12" customFormat="1" ht="13.5" customHeight="1">
      <c r="B61" s="54" t="s">
        <v>199</v>
      </c>
      <c r="G61" s="14"/>
      <c r="J61" s="14"/>
      <c r="K61" s="14"/>
      <c r="L61" s="14"/>
      <c r="M61" s="14"/>
      <c r="N61" s="14"/>
    </row>
    <row r="62" spans="1:14" s="12" customFormat="1" ht="13.5" customHeight="1">
      <c r="B62" s="54" t="s">
        <v>140</v>
      </c>
      <c r="G62" s="14"/>
      <c r="J62" s="14"/>
      <c r="K62" s="14"/>
      <c r="L62" s="14"/>
      <c r="M62" s="14"/>
      <c r="N62" s="14"/>
    </row>
    <row r="63" spans="1:14" s="12" customFormat="1" ht="13.5" customHeight="1">
      <c r="B63" s="55" t="s">
        <v>134</v>
      </c>
      <c r="G63" s="14"/>
      <c r="J63" s="14"/>
      <c r="K63" s="14"/>
      <c r="L63" s="14"/>
      <c r="M63" s="14"/>
      <c r="N63" s="14"/>
    </row>
    <row r="64" spans="1:14" s="12" customFormat="1" ht="13.5" customHeight="1">
      <c r="B64" s="133" t="s">
        <v>155</v>
      </c>
      <c r="G64" s="14"/>
      <c r="J64" s="14"/>
      <c r="K64" s="14"/>
      <c r="L64" s="14"/>
      <c r="M64" s="14"/>
      <c r="N64" s="14"/>
    </row>
    <row r="65" spans="1:14" s="12" customFormat="1" ht="13.5" customHeight="1">
      <c r="B65" s="133"/>
      <c r="G65" s="14"/>
      <c r="J65" s="14"/>
      <c r="K65" s="14"/>
      <c r="L65" s="14"/>
      <c r="M65" s="14"/>
      <c r="N65" s="14"/>
    </row>
    <row r="66" spans="1:14" s="12" customFormat="1" ht="13.5" customHeight="1">
      <c r="B66" s="15"/>
      <c r="G66" s="14"/>
      <c r="J66" s="14"/>
      <c r="K66" s="14"/>
      <c r="L66" s="14"/>
      <c r="M66" s="14"/>
      <c r="N66" s="14"/>
    </row>
    <row r="67" spans="1:14" ht="16.5" customHeight="1">
      <c r="A67" s="3"/>
      <c r="B67" s="3" t="s">
        <v>189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6.5" customHeight="1">
      <c r="A68" s="3"/>
      <c r="B68" s="62" t="s">
        <v>186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s="12" customFormat="1" ht="13.5" customHeight="1">
      <c r="B85" s="54" t="s">
        <v>199</v>
      </c>
      <c r="G85" s="14"/>
      <c r="J85" s="14"/>
      <c r="K85" s="14"/>
      <c r="L85" s="14"/>
      <c r="M85" s="14"/>
      <c r="N85" s="14"/>
    </row>
    <row r="86" spans="1:14" s="12" customFormat="1" ht="13.5" customHeight="1">
      <c r="B86" s="54" t="s">
        <v>140</v>
      </c>
      <c r="G86" s="14"/>
      <c r="J86" s="14"/>
      <c r="K86" s="14"/>
      <c r="L86" s="14"/>
      <c r="M86" s="14"/>
      <c r="N86" s="14"/>
    </row>
    <row r="87" spans="1:14" s="12" customFormat="1" ht="13.5" customHeight="1">
      <c r="B87" s="55" t="s">
        <v>134</v>
      </c>
      <c r="G87" s="14"/>
      <c r="J87" s="14"/>
      <c r="K87" s="14"/>
      <c r="L87" s="14"/>
      <c r="M87" s="14"/>
      <c r="N87" s="14"/>
    </row>
    <row r="88" spans="1:14">
      <c r="A88" s="3"/>
      <c r="B88" s="133" t="s">
        <v>155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</sheetData>
  <customSheetViews>
    <customSheetView guid="{637B1C33-F0B9-40A6-9BF1-AD79E7C69DA0}" showGridLines="0"/>
  </customSheetView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rowBreaks count="1" manualBreakCount="1">
    <brk id="4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A79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0.625" style="1" customWidth="1"/>
    <col min="4" max="10" width="9.625" style="3" customWidth="1"/>
    <col min="11" max="27" width="9.625" style="1" customWidth="1"/>
    <col min="28" max="16384" width="9" style="1"/>
  </cols>
  <sheetData>
    <row r="1" spans="2:27" ht="16.5" customHeight="1">
      <c r="B1" s="62" t="s">
        <v>69</v>
      </c>
      <c r="C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6.5" customHeight="1">
      <c r="B2" s="62" t="s">
        <v>131</v>
      </c>
      <c r="C2" s="3"/>
      <c r="D2" s="25" t="s">
        <v>197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6.5" customHeight="1">
      <c r="B3" s="189"/>
      <c r="C3" s="196" t="s">
        <v>132</v>
      </c>
      <c r="D3" s="192" t="s">
        <v>144</v>
      </c>
      <c r="E3" s="192"/>
      <c r="F3" s="192"/>
      <c r="G3" s="192"/>
      <c r="H3" s="192"/>
      <c r="I3" s="192"/>
      <c r="J3" s="192"/>
      <c r="K3" s="193"/>
      <c r="L3" s="192" t="s">
        <v>145</v>
      </c>
      <c r="M3" s="192"/>
      <c r="N3" s="192"/>
      <c r="O3" s="192"/>
      <c r="P3" s="192"/>
      <c r="Q3" s="192"/>
      <c r="R3" s="192"/>
      <c r="S3" s="193"/>
      <c r="T3" s="192" t="s">
        <v>209</v>
      </c>
      <c r="U3" s="192"/>
      <c r="V3" s="192"/>
      <c r="W3" s="192"/>
      <c r="X3" s="192"/>
      <c r="Y3" s="192"/>
      <c r="Z3" s="192"/>
      <c r="AA3" s="193"/>
    </row>
    <row r="4" spans="2:27">
      <c r="B4" s="190"/>
      <c r="C4" s="196"/>
      <c r="D4" s="11" t="s">
        <v>61</v>
      </c>
      <c r="E4" s="46" t="s">
        <v>62</v>
      </c>
      <c r="F4" s="46" t="s">
        <v>63</v>
      </c>
      <c r="G4" s="46" t="s">
        <v>64</v>
      </c>
      <c r="H4" s="46" t="s">
        <v>65</v>
      </c>
      <c r="I4" s="46" t="s">
        <v>66</v>
      </c>
      <c r="J4" s="17" t="s">
        <v>68</v>
      </c>
      <c r="K4" s="10" t="s">
        <v>109</v>
      </c>
      <c r="L4" s="11" t="s">
        <v>61</v>
      </c>
      <c r="M4" s="46" t="s">
        <v>62</v>
      </c>
      <c r="N4" s="46" t="s">
        <v>63</v>
      </c>
      <c r="O4" s="46" t="s">
        <v>64</v>
      </c>
      <c r="P4" s="46" t="s">
        <v>65</v>
      </c>
      <c r="Q4" s="46" t="s">
        <v>66</v>
      </c>
      <c r="R4" s="17" t="s">
        <v>68</v>
      </c>
      <c r="S4" s="10" t="s">
        <v>109</v>
      </c>
      <c r="T4" s="11" t="s">
        <v>61</v>
      </c>
      <c r="U4" s="46" t="s">
        <v>62</v>
      </c>
      <c r="V4" s="46" t="s">
        <v>63</v>
      </c>
      <c r="W4" s="46" t="s">
        <v>64</v>
      </c>
      <c r="X4" s="46" t="s">
        <v>65</v>
      </c>
      <c r="Y4" s="46" t="s">
        <v>66</v>
      </c>
      <c r="Z4" s="17" t="s">
        <v>68</v>
      </c>
      <c r="AA4" s="10" t="s">
        <v>166</v>
      </c>
    </row>
    <row r="5" spans="2:27">
      <c r="B5" s="51">
        <v>1</v>
      </c>
      <c r="C5" s="61" t="s">
        <v>50</v>
      </c>
      <c r="D5" s="105">
        <v>375</v>
      </c>
      <c r="E5" s="84">
        <v>1205</v>
      </c>
      <c r="F5" s="84">
        <v>56553</v>
      </c>
      <c r="G5" s="84">
        <v>42529</v>
      </c>
      <c r="H5" s="84">
        <v>25180</v>
      </c>
      <c r="I5" s="84">
        <v>10393</v>
      </c>
      <c r="J5" s="106">
        <v>3125</v>
      </c>
      <c r="K5" s="107">
        <f>SUM(D5:J5)</f>
        <v>139360</v>
      </c>
      <c r="L5" s="105">
        <v>226</v>
      </c>
      <c r="M5" s="84">
        <v>870</v>
      </c>
      <c r="N5" s="84">
        <v>72835</v>
      </c>
      <c r="O5" s="84">
        <v>65252</v>
      </c>
      <c r="P5" s="84">
        <v>48112</v>
      </c>
      <c r="Q5" s="84">
        <v>27422</v>
      </c>
      <c r="R5" s="106">
        <v>12435</v>
      </c>
      <c r="S5" s="107">
        <f>SUM(L5:R5)</f>
        <v>227152</v>
      </c>
      <c r="T5" s="105">
        <f t="shared" ref="T5:AA5" si="0">SUM(D5,L5)</f>
        <v>601</v>
      </c>
      <c r="U5" s="108">
        <f t="shared" si="0"/>
        <v>2075</v>
      </c>
      <c r="V5" s="108">
        <f t="shared" si="0"/>
        <v>129388</v>
      </c>
      <c r="W5" s="108">
        <f t="shared" si="0"/>
        <v>107781</v>
      </c>
      <c r="X5" s="108">
        <f t="shared" si="0"/>
        <v>73292</v>
      </c>
      <c r="Y5" s="108">
        <f t="shared" si="0"/>
        <v>37815</v>
      </c>
      <c r="Z5" s="106">
        <f t="shared" si="0"/>
        <v>15560</v>
      </c>
      <c r="AA5" s="107">
        <f t="shared" si="0"/>
        <v>366512</v>
      </c>
    </row>
    <row r="6" spans="2:27">
      <c r="B6" s="51">
        <v>2</v>
      </c>
      <c r="C6" s="61" t="s">
        <v>111</v>
      </c>
      <c r="D6" s="105">
        <v>10</v>
      </c>
      <c r="E6" s="84">
        <v>45</v>
      </c>
      <c r="F6" s="84">
        <v>2282</v>
      </c>
      <c r="G6" s="84">
        <v>1478</v>
      </c>
      <c r="H6" s="84">
        <v>855</v>
      </c>
      <c r="I6" s="84">
        <v>405</v>
      </c>
      <c r="J6" s="106">
        <v>124</v>
      </c>
      <c r="K6" s="107">
        <f t="shared" ref="K6:K69" si="1">SUM(D6:J6)</f>
        <v>5199</v>
      </c>
      <c r="L6" s="105">
        <v>5</v>
      </c>
      <c r="M6" s="84">
        <v>24</v>
      </c>
      <c r="N6" s="84">
        <v>2750</v>
      </c>
      <c r="O6" s="84">
        <v>2309</v>
      </c>
      <c r="P6" s="84">
        <v>1718</v>
      </c>
      <c r="Q6" s="84">
        <v>1045</v>
      </c>
      <c r="R6" s="106">
        <v>468</v>
      </c>
      <c r="S6" s="107">
        <f t="shared" ref="S6:S69" si="2">SUM(L6:R6)</f>
        <v>8319</v>
      </c>
      <c r="T6" s="105">
        <f t="shared" ref="T6:T69" si="3">SUM(D6,L6)</f>
        <v>15</v>
      </c>
      <c r="U6" s="84">
        <f t="shared" ref="U6:U69" si="4">SUM(E6,M6)</f>
        <v>69</v>
      </c>
      <c r="V6" s="84">
        <f t="shared" ref="V6:V69" si="5">SUM(F6,N6)</f>
        <v>5032</v>
      </c>
      <c r="W6" s="84">
        <f t="shared" ref="W6:W69" si="6">SUM(G6,O6)</f>
        <v>3787</v>
      </c>
      <c r="X6" s="84">
        <f t="shared" ref="X6:X69" si="7">SUM(H6,P6)</f>
        <v>2573</v>
      </c>
      <c r="Y6" s="84">
        <f t="shared" ref="Y6:Y69" si="8">SUM(I6,Q6)</f>
        <v>1450</v>
      </c>
      <c r="Z6" s="109">
        <f t="shared" ref="Z6:AA20" si="9">SUM(J6,R6)</f>
        <v>592</v>
      </c>
      <c r="AA6" s="110">
        <f t="shared" ref="AA6:AA12" si="10">SUM(K6,S6)</f>
        <v>13518</v>
      </c>
    </row>
    <row r="7" spans="2:27">
      <c r="B7" s="51">
        <v>3</v>
      </c>
      <c r="C7" s="61" t="s">
        <v>112</v>
      </c>
      <c r="D7" s="105">
        <v>7</v>
      </c>
      <c r="E7" s="84">
        <v>28</v>
      </c>
      <c r="F7" s="84">
        <v>1363</v>
      </c>
      <c r="G7" s="84">
        <v>935</v>
      </c>
      <c r="H7" s="84">
        <v>545</v>
      </c>
      <c r="I7" s="84">
        <v>248</v>
      </c>
      <c r="J7" s="106">
        <v>77</v>
      </c>
      <c r="K7" s="107">
        <f t="shared" si="1"/>
        <v>3203</v>
      </c>
      <c r="L7" s="105">
        <v>4</v>
      </c>
      <c r="M7" s="84">
        <v>17</v>
      </c>
      <c r="N7" s="84">
        <v>1809</v>
      </c>
      <c r="O7" s="84">
        <v>1480</v>
      </c>
      <c r="P7" s="84">
        <v>1105</v>
      </c>
      <c r="Q7" s="84">
        <v>696</v>
      </c>
      <c r="R7" s="106">
        <v>271</v>
      </c>
      <c r="S7" s="107">
        <f t="shared" si="2"/>
        <v>5382</v>
      </c>
      <c r="T7" s="105">
        <f t="shared" si="3"/>
        <v>11</v>
      </c>
      <c r="U7" s="84">
        <f t="shared" si="4"/>
        <v>45</v>
      </c>
      <c r="V7" s="84">
        <f t="shared" si="5"/>
        <v>3172</v>
      </c>
      <c r="W7" s="84">
        <f t="shared" si="6"/>
        <v>2415</v>
      </c>
      <c r="X7" s="84">
        <f t="shared" si="7"/>
        <v>1650</v>
      </c>
      <c r="Y7" s="84">
        <f t="shared" si="8"/>
        <v>944</v>
      </c>
      <c r="Z7" s="109">
        <f t="shared" si="9"/>
        <v>348</v>
      </c>
      <c r="AA7" s="110">
        <f t="shared" si="10"/>
        <v>8585</v>
      </c>
    </row>
    <row r="8" spans="2:27">
      <c r="B8" s="51">
        <v>4</v>
      </c>
      <c r="C8" s="61" t="s">
        <v>113</v>
      </c>
      <c r="D8" s="105">
        <v>11</v>
      </c>
      <c r="E8" s="84">
        <v>30</v>
      </c>
      <c r="F8" s="84">
        <v>1538</v>
      </c>
      <c r="G8" s="84">
        <v>1119</v>
      </c>
      <c r="H8" s="84">
        <v>690</v>
      </c>
      <c r="I8" s="84">
        <v>230</v>
      </c>
      <c r="J8" s="106">
        <v>79</v>
      </c>
      <c r="K8" s="107">
        <f t="shared" si="1"/>
        <v>3697</v>
      </c>
      <c r="L8" s="105">
        <v>3</v>
      </c>
      <c r="M8" s="84">
        <v>27</v>
      </c>
      <c r="N8" s="84">
        <v>1869</v>
      </c>
      <c r="O8" s="84">
        <v>1747</v>
      </c>
      <c r="P8" s="84">
        <v>1308</v>
      </c>
      <c r="Q8" s="84">
        <v>682</v>
      </c>
      <c r="R8" s="106">
        <v>310</v>
      </c>
      <c r="S8" s="107">
        <f t="shared" si="2"/>
        <v>5946</v>
      </c>
      <c r="T8" s="105">
        <f t="shared" si="3"/>
        <v>14</v>
      </c>
      <c r="U8" s="84">
        <f t="shared" si="4"/>
        <v>57</v>
      </c>
      <c r="V8" s="84">
        <f t="shared" si="5"/>
        <v>3407</v>
      </c>
      <c r="W8" s="84">
        <f t="shared" si="6"/>
        <v>2866</v>
      </c>
      <c r="X8" s="84">
        <f t="shared" si="7"/>
        <v>1998</v>
      </c>
      <c r="Y8" s="84">
        <f t="shared" si="8"/>
        <v>912</v>
      </c>
      <c r="Z8" s="109">
        <f t="shared" si="9"/>
        <v>389</v>
      </c>
      <c r="AA8" s="110">
        <f t="shared" si="10"/>
        <v>9643</v>
      </c>
    </row>
    <row r="9" spans="2:27">
      <c r="B9" s="51">
        <v>5</v>
      </c>
      <c r="C9" s="61" t="s">
        <v>114</v>
      </c>
      <c r="D9" s="105">
        <v>5</v>
      </c>
      <c r="E9" s="84">
        <v>33</v>
      </c>
      <c r="F9" s="84">
        <v>1424</v>
      </c>
      <c r="G9" s="84">
        <v>948</v>
      </c>
      <c r="H9" s="84">
        <v>526</v>
      </c>
      <c r="I9" s="84">
        <v>205</v>
      </c>
      <c r="J9" s="106">
        <v>58</v>
      </c>
      <c r="K9" s="107">
        <f t="shared" si="1"/>
        <v>3199</v>
      </c>
      <c r="L9" s="105">
        <v>8</v>
      </c>
      <c r="M9" s="84">
        <v>22</v>
      </c>
      <c r="N9" s="84">
        <v>1931</v>
      </c>
      <c r="O9" s="84">
        <v>1477</v>
      </c>
      <c r="P9" s="84">
        <v>1097</v>
      </c>
      <c r="Q9" s="84">
        <v>622</v>
      </c>
      <c r="R9" s="106">
        <v>312</v>
      </c>
      <c r="S9" s="107">
        <f t="shared" si="2"/>
        <v>5469</v>
      </c>
      <c r="T9" s="105">
        <f t="shared" si="3"/>
        <v>13</v>
      </c>
      <c r="U9" s="84">
        <f t="shared" si="4"/>
        <v>55</v>
      </c>
      <c r="V9" s="84">
        <f t="shared" si="5"/>
        <v>3355</v>
      </c>
      <c r="W9" s="84">
        <f t="shared" si="6"/>
        <v>2425</v>
      </c>
      <c r="X9" s="84">
        <f t="shared" si="7"/>
        <v>1623</v>
      </c>
      <c r="Y9" s="84">
        <f t="shared" si="8"/>
        <v>827</v>
      </c>
      <c r="Z9" s="109">
        <f t="shared" si="9"/>
        <v>370</v>
      </c>
      <c r="AA9" s="110">
        <f t="shared" si="10"/>
        <v>8668</v>
      </c>
    </row>
    <row r="10" spans="2:27">
      <c r="B10" s="51">
        <v>6</v>
      </c>
      <c r="C10" s="61" t="s">
        <v>115</v>
      </c>
      <c r="D10" s="105">
        <v>10</v>
      </c>
      <c r="E10" s="84">
        <v>50</v>
      </c>
      <c r="F10" s="84">
        <v>1776</v>
      </c>
      <c r="G10" s="84">
        <v>1525</v>
      </c>
      <c r="H10" s="84">
        <v>832</v>
      </c>
      <c r="I10" s="84">
        <v>310</v>
      </c>
      <c r="J10" s="106">
        <v>74</v>
      </c>
      <c r="K10" s="107">
        <f t="shared" si="1"/>
        <v>4577</v>
      </c>
      <c r="L10" s="105">
        <v>5</v>
      </c>
      <c r="M10" s="84">
        <v>23</v>
      </c>
      <c r="N10" s="84">
        <v>2338</v>
      </c>
      <c r="O10" s="84">
        <v>2139</v>
      </c>
      <c r="P10" s="84">
        <v>1559</v>
      </c>
      <c r="Q10" s="84">
        <v>846</v>
      </c>
      <c r="R10" s="106">
        <v>369</v>
      </c>
      <c r="S10" s="107">
        <f t="shared" si="2"/>
        <v>7279</v>
      </c>
      <c r="T10" s="105">
        <f t="shared" si="3"/>
        <v>15</v>
      </c>
      <c r="U10" s="84">
        <f t="shared" si="4"/>
        <v>73</v>
      </c>
      <c r="V10" s="84">
        <f t="shared" si="5"/>
        <v>4114</v>
      </c>
      <c r="W10" s="84">
        <f t="shared" si="6"/>
        <v>3664</v>
      </c>
      <c r="X10" s="84">
        <f t="shared" si="7"/>
        <v>2391</v>
      </c>
      <c r="Y10" s="84">
        <f t="shared" si="8"/>
        <v>1156</v>
      </c>
      <c r="Z10" s="109">
        <f t="shared" si="9"/>
        <v>443</v>
      </c>
      <c r="AA10" s="110">
        <f t="shared" si="10"/>
        <v>11856</v>
      </c>
    </row>
    <row r="11" spans="2:27">
      <c r="B11" s="51">
        <v>7</v>
      </c>
      <c r="C11" s="61" t="s">
        <v>116</v>
      </c>
      <c r="D11" s="105">
        <v>12</v>
      </c>
      <c r="E11" s="84">
        <v>42</v>
      </c>
      <c r="F11" s="84">
        <v>1787</v>
      </c>
      <c r="G11" s="84">
        <v>1312</v>
      </c>
      <c r="H11" s="84">
        <v>741</v>
      </c>
      <c r="I11" s="84">
        <v>268</v>
      </c>
      <c r="J11" s="106">
        <v>86</v>
      </c>
      <c r="K11" s="107">
        <f t="shared" si="1"/>
        <v>4248</v>
      </c>
      <c r="L11" s="105">
        <v>9</v>
      </c>
      <c r="M11" s="84">
        <v>38</v>
      </c>
      <c r="N11" s="84">
        <v>2156</v>
      </c>
      <c r="O11" s="84">
        <v>1945</v>
      </c>
      <c r="P11" s="84">
        <v>1340</v>
      </c>
      <c r="Q11" s="84">
        <v>693</v>
      </c>
      <c r="R11" s="106">
        <v>317</v>
      </c>
      <c r="S11" s="107">
        <f t="shared" si="2"/>
        <v>6498</v>
      </c>
      <c r="T11" s="105">
        <f t="shared" si="3"/>
        <v>21</v>
      </c>
      <c r="U11" s="84">
        <f t="shared" si="4"/>
        <v>80</v>
      </c>
      <c r="V11" s="84">
        <f t="shared" si="5"/>
        <v>3943</v>
      </c>
      <c r="W11" s="84">
        <f t="shared" si="6"/>
        <v>3257</v>
      </c>
      <c r="X11" s="84">
        <f t="shared" si="7"/>
        <v>2081</v>
      </c>
      <c r="Y11" s="84">
        <f t="shared" si="8"/>
        <v>961</v>
      </c>
      <c r="Z11" s="109">
        <f t="shared" si="9"/>
        <v>403</v>
      </c>
      <c r="AA11" s="110">
        <f t="shared" si="10"/>
        <v>10746</v>
      </c>
    </row>
    <row r="12" spans="2:27">
      <c r="B12" s="51">
        <v>8</v>
      </c>
      <c r="C12" s="61" t="s">
        <v>51</v>
      </c>
      <c r="D12" s="105">
        <v>8</v>
      </c>
      <c r="E12" s="84">
        <v>23</v>
      </c>
      <c r="F12" s="84">
        <v>1311</v>
      </c>
      <c r="G12" s="84">
        <v>829</v>
      </c>
      <c r="H12" s="84">
        <v>543</v>
      </c>
      <c r="I12" s="84">
        <v>263</v>
      </c>
      <c r="J12" s="106">
        <v>92</v>
      </c>
      <c r="K12" s="107">
        <f t="shared" si="1"/>
        <v>3069</v>
      </c>
      <c r="L12" s="105">
        <v>2</v>
      </c>
      <c r="M12" s="84">
        <v>21</v>
      </c>
      <c r="N12" s="84">
        <v>1804</v>
      </c>
      <c r="O12" s="84">
        <v>1479</v>
      </c>
      <c r="P12" s="84">
        <v>1117</v>
      </c>
      <c r="Q12" s="84">
        <v>703</v>
      </c>
      <c r="R12" s="106">
        <v>366</v>
      </c>
      <c r="S12" s="107">
        <f t="shared" si="2"/>
        <v>5492</v>
      </c>
      <c r="T12" s="105">
        <f t="shared" si="3"/>
        <v>10</v>
      </c>
      <c r="U12" s="84">
        <f t="shared" si="4"/>
        <v>44</v>
      </c>
      <c r="V12" s="84">
        <f t="shared" si="5"/>
        <v>3115</v>
      </c>
      <c r="W12" s="84">
        <f t="shared" si="6"/>
        <v>2308</v>
      </c>
      <c r="X12" s="84">
        <f t="shared" si="7"/>
        <v>1660</v>
      </c>
      <c r="Y12" s="84">
        <f t="shared" si="8"/>
        <v>966</v>
      </c>
      <c r="Z12" s="109">
        <f t="shared" si="9"/>
        <v>458</v>
      </c>
      <c r="AA12" s="110">
        <f t="shared" si="10"/>
        <v>8561</v>
      </c>
    </row>
    <row r="13" spans="2:27">
      <c r="B13" s="51">
        <v>9</v>
      </c>
      <c r="C13" s="61" t="s">
        <v>117</v>
      </c>
      <c r="D13" s="105">
        <v>4</v>
      </c>
      <c r="E13" s="84">
        <v>16</v>
      </c>
      <c r="F13" s="84">
        <v>929</v>
      </c>
      <c r="G13" s="84">
        <v>606</v>
      </c>
      <c r="H13" s="84">
        <v>382</v>
      </c>
      <c r="I13" s="84">
        <v>172</v>
      </c>
      <c r="J13" s="106">
        <v>49</v>
      </c>
      <c r="K13" s="107">
        <f t="shared" si="1"/>
        <v>2158</v>
      </c>
      <c r="L13" s="105">
        <v>3</v>
      </c>
      <c r="M13" s="84">
        <v>14</v>
      </c>
      <c r="N13" s="84">
        <v>1067</v>
      </c>
      <c r="O13" s="84">
        <v>942</v>
      </c>
      <c r="P13" s="84">
        <v>702</v>
      </c>
      <c r="Q13" s="84">
        <v>366</v>
      </c>
      <c r="R13" s="106">
        <v>212</v>
      </c>
      <c r="S13" s="107">
        <f t="shared" si="2"/>
        <v>3306</v>
      </c>
      <c r="T13" s="105">
        <f t="shared" si="3"/>
        <v>7</v>
      </c>
      <c r="U13" s="84">
        <f t="shared" si="4"/>
        <v>30</v>
      </c>
      <c r="V13" s="84">
        <f t="shared" si="5"/>
        <v>1996</v>
      </c>
      <c r="W13" s="84">
        <f t="shared" si="6"/>
        <v>1548</v>
      </c>
      <c r="X13" s="84">
        <f t="shared" si="7"/>
        <v>1084</v>
      </c>
      <c r="Y13" s="84">
        <f t="shared" si="8"/>
        <v>538</v>
      </c>
      <c r="Z13" s="109">
        <f t="shared" si="9"/>
        <v>261</v>
      </c>
      <c r="AA13" s="110">
        <f t="shared" si="9"/>
        <v>5464</v>
      </c>
    </row>
    <row r="14" spans="2:27">
      <c r="B14" s="51">
        <v>10</v>
      </c>
      <c r="C14" s="61" t="s">
        <v>52</v>
      </c>
      <c r="D14" s="105">
        <v>15</v>
      </c>
      <c r="E14" s="84">
        <v>40</v>
      </c>
      <c r="F14" s="84">
        <v>2213</v>
      </c>
      <c r="G14" s="84">
        <v>1618</v>
      </c>
      <c r="H14" s="84">
        <v>956</v>
      </c>
      <c r="I14" s="84">
        <v>312</v>
      </c>
      <c r="J14" s="106">
        <v>92</v>
      </c>
      <c r="K14" s="107">
        <f t="shared" si="1"/>
        <v>5246</v>
      </c>
      <c r="L14" s="105">
        <v>7</v>
      </c>
      <c r="M14" s="84">
        <v>33</v>
      </c>
      <c r="N14" s="84">
        <v>2708</v>
      </c>
      <c r="O14" s="84">
        <v>2379</v>
      </c>
      <c r="P14" s="84">
        <v>1633</v>
      </c>
      <c r="Q14" s="84">
        <v>885</v>
      </c>
      <c r="R14" s="106">
        <v>370</v>
      </c>
      <c r="S14" s="107">
        <f t="shared" si="2"/>
        <v>8015</v>
      </c>
      <c r="T14" s="105">
        <f t="shared" si="3"/>
        <v>22</v>
      </c>
      <c r="U14" s="84">
        <f t="shared" si="4"/>
        <v>73</v>
      </c>
      <c r="V14" s="84">
        <f t="shared" si="5"/>
        <v>4921</v>
      </c>
      <c r="W14" s="84">
        <f t="shared" si="6"/>
        <v>3997</v>
      </c>
      <c r="X14" s="84">
        <f t="shared" si="7"/>
        <v>2589</v>
      </c>
      <c r="Y14" s="84">
        <f t="shared" si="8"/>
        <v>1197</v>
      </c>
      <c r="Z14" s="109">
        <f t="shared" si="9"/>
        <v>462</v>
      </c>
      <c r="AA14" s="110">
        <f t="shared" si="9"/>
        <v>13261</v>
      </c>
    </row>
    <row r="15" spans="2:27">
      <c r="B15" s="51">
        <v>11</v>
      </c>
      <c r="C15" s="61" t="s">
        <v>53</v>
      </c>
      <c r="D15" s="105">
        <v>28</v>
      </c>
      <c r="E15" s="84">
        <v>65</v>
      </c>
      <c r="F15" s="84">
        <v>3434</v>
      </c>
      <c r="G15" s="84">
        <v>2769</v>
      </c>
      <c r="H15" s="84">
        <v>1501</v>
      </c>
      <c r="I15" s="84">
        <v>603</v>
      </c>
      <c r="J15" s="106">
        <v>163</v>
      </c>
      <c r="K15" s="107">
        <f t="shared" si="1"/>
        <v>8563</v>
      </c>
      <c r="L15" s="105">
        <v>13</v>
      </c>
      <c r="M15" s="84">
        <v>54</v>
      </c>
      <c r="N15" s="84">
        <v>4376</v>
      </c>
      <c r="O15" s="84">
        <v>4164</v>
      </c>
      <c r="P15" s="84">
        <v>2900</v>
      </c>
      <c r="Q15" s="84">
        <v>1626</v>
      </c>
      <c r="R15" s="106">
        <v>662</v>
      </c>
      <c r="S15" s="107">
        <f t="shared" si="2"/>
        <v>13795</v>
      </c>
      <c r="T15" s="105">
        <f t="shared" si="3"/>
        <v>41</v>
      </c>
      <c r="U15" s="84">
        <f t="shared" si="4"/>
        <v>119</v>
      </c>
      <c r="V15" s="84">
        <f t="shared" si="5"/>
        <v>7810</v>
      </c>
      <c r="W15" s="84">
        <f t="shared" si="6"/>
        <v>6933</v>
      </c>
      <c r="X15" s="84">
        <f t="shared" si="7"/>
        <v>4401</v>
      </c>
      <c r="Y15" s="84">
        <f t="shared" si="8"/>
        <v>2229</v>
      </c>
      <c r="Z15" s="109">
        <f t="shared" si="9"/>
        <v>825</v>
      </c>
      <c r="AA15" s="110">
        <f t="shared" si="9"/>
        <v>22358</v>
      </c>
    </row>
    <row r="16" spans="2:27">
      <c r="B16" s="51">
        <v>12</v>
      </c>
      <c r="C16" s="61" t="s">
        <v>118</v>
      </c>
      <c r="D16" s="105">
        <v>10</v>
      </c>
      <c r="E16" s="84">
        <v>42</v>
      </c>
      <c r="F16" s="84">
        <v>1727</v>
      </c>
      <c r="G16" s="84">
        <v>1209</v>
      </c>
      <c r="H16" s="84">
        <v>792</v>
      </c>
      <c r="I16" s="84">
        <v>358</v>
      </c>
      <c r="J16" s="106">
        <v>107</v>
      </c>
      <c r="K16" s="107">
        <f t="shared" si="1"/>
        <v>4245</v>
      </c>
      <c r="L16" s="105">
        <v>11</v>
      </c>
      <c r="M16" s="84">
        <v>23</v>
      </c>
      <c r="N16" s="84">
        <v>2147</v>
      </c>
      <c r="O16" s="84">
        <v>1976</v>
      </c>
      <c r="P16" s="84">
        <v>1541</v>
      </c>
      <c r="Q16" s="84">
        <v>934</v>
      </c>
      <c r="R16" s="106">
        <v>424</v>
      </c>
      <c r="S16" s="107">
        <f t="shared" si="2"/>
        <v>7056</v>
      </c>
      <c r="T16" s="105">
        <f t="shared" si="3"/>
        <v>21</v>
      </c>
      <c r="U16" s="84">
        <f t="shared" si="4"/>
        <v>65</v>
      </c>
      <c r="V16" s="84">
        <f t="shared" si="5"/>
        <v>3874</v>
      </c>
      <c r="W16" s="84">
        <f t="shared" si="6"/>
        <v>3185</v>
      </c>
      <c r="X16" s="84">
        <f t="shared" si="7"/>
        <v>2333</v>
      </c>
      <c r="Y16" s="84">
        <f t="shared" si="8"/>
        <v>1292</v>
      </c>
      <c r="Z16" s="109">
        <f t="shared" si="9"/>
        <v>531</v>
      </c>
      <c r="AA16" s="110">
        <f t="shared" si="9"/>
        <v>11301</v>
      </c>
    </row>
    <row r="17" spans="2:27">
      <c r="B17" s="51">
        <v>13</v>
      </c>
      <c r="C17" s="61" t="s">
        <v>119</v>
      </c>
      <c r="D17" s="105">
        <v>26</v>
      </c>
      <c r="E17" s="84">
        <v>68</v>
      </c>
      <c r="F17" s="84">
        <v>2850</v>
      </c>
      <c r="G17" s="84">
        <v>2302</v>
      </c>
      <c r="H17" s="84">
        <v>1384</v>
      </c>
      <c r="I17" s="84">
        <v>570</v>
      </c>
      <c r="J17" s="106">
        <v>174</v>
      </c>
      <c r="K17" s="107">
        <f t="shared" si="1"/>
        <v>7374</v>
      </c>
      <c r="L17" s="105">
        <v>9</v>
      </c>
      <c r="M17" s="84">
        <v>52</v>
      </c>
      <c r="N17" s="84">
        <v>3598</v>
      </c>
      <c r="O17" s="84">
        <v>3593</v>
      </c>
      <c r="P17" s="84">
        <v>2598</v>
      </c>
      <c r="Q17" s="84">
        <v>1434</v>
      </c>
      <c r="R17" s="106">
        <v>678</v>
      </c>
      <c r="S17" s="107">
        <f t="shared" si="2"/>
        <v>11962</v>
      </c>
      <c r="T17" s="105">
        <f t="shared" si="3"/>
        <v>35</v>
      </c>
      <c r="U17" s="84">
        <f t="shared" si="4"/>
        <v>120</v>
      </c>
      <c r="V17" s="84">
        <f t="shared" si="5"/>
        <v>6448</v>
      </c>
      <c r="W17" s="84">
        <f t="shared" si="6"/>
        <v>5895</v>
      </c>
      <c r="X17" s="84">
        <f t="shared" si="7"/>
        <v>3982</v>
      </c>
      <c r="Y17" s="84">
        <f t="shared" si="8"/>
        <v>2004</v>
      </c>
      <c r="Z17" s="109">
        <f t="shared" si="9"/>
        <v>852</v>
      </c>
      <c r="AA17" s="110">
        <f t="shared" si="9"/>
        <v>19336</v>
      </c>
    </row>
    <row r="18" spans="2:27">
      <c r="B18" s="51">
        <v>14</v>
      </c>
      <c r="C18" s="61" t="s">
        <v>120</v>
      </c>
      <c r="D18" s="105">
        <v>14</v>
      </c>
      <c r="E18" s="84">
        <v>38</v>
      </c>
      <c r="F18" s="84">
        <v>2283</v>
      </c>
      <c r="G18" s="84">
        <v>1691</v>
      </c>
      <c r="H18" s="84">
        <v>1038</v>
      </c>
      <c r="I18" s="84">
        <v>489</v>
      </c>
      <c r="J18" s="106">
        <v>144</v>
      </c>
      <c r="K18" s="107">
        <f t="shared" si="1"/>
        <v>5697</v>
      </c>
      <c r="L18" s="105">
        <v>10</v>
      </c>
      <c r="M18" s="84">
        <v>30</v>
      </c>
      <c r="N18" s="84">
        <v>2863</v>
      </c>
      <c r="O18" s="84">
        <v>2623</v>
      </c>
      <c r="P18" s="84">
        <v>2046</v>
      </c>
      <c r="Q18" s="84">
        <v>1224</v>
      </c>
      <c r="R18" s="106">
        <v>560</v>
      </c>
      <c r="S18" s="107">
        <f t="shared" si="2"/>
        <v>9356</v>
      </c>
      <c r="T18" s="105">
        <f t="shared" si="3"/>
        <v>24</v>
      </c>
      <c r="U18" s="84">
        <f t="shared" si="4"/>
        <v>68</v>
      </c>
      <c r="V18" s="84">
        <f t="shared" si="5"/>
        <v>5146</v>
      </c>
      <c r="W18" s="84">
        <f t="shared" si="6"/>
        <v>4314</v>
      </c>
      <c r="X18" s="84">
        <f t="shared" si="7"/>
        <v>3084</v>
      </c>
      <c r="Y18" s="84">
        <f t="shared" si="8"/>
        <v>1713</v>
      </c>
      <c r="Z18" s="109">
        <f t="shared" si="9"/>
        <v>704</v>
      </c>
      <c r="AA18" s="110">
        <f t="shared" si="9"/>
        <v>15053</v>
      </c>
    </row>
    <row r="19" spans="2:27">
      <c r="B19" s="51">
        <v>15</v>
      </c>
      <c r="C19" s="61" t="s">
        <v>121</v>
      </c>
      <c r="D19" s="105">
        <v>15</v>
      </c>
      <c r="E19" s="84">
        <v>91</v>
      </c>
      <c r="F19" s="84">
        <v>3829</v>
      </c>
      <c r="G19" s="84">
        <v>2892</v>
      </c>
      <c r="H19" s="84">
        <v>1712</v>
      </c>
      <c r="I19" s="84">
        <v>715</v>
      </c>
      <c r="J19" s="106">
        <v>171</v>
      </c>
      <c r="K19" s="107">
        <f t="shared" si="1"/>
        <v>9425</v>
      </c>
      <c r="L19" s="105">
        <v>19</v>
      </c>
      <c r="M19" s="84">
        <v>69</v>
      </c>
      <c r="N19" s="84">
        <v>4938</v>
      </c>
      <c r="O19" s="84">
        <v>4403</v>
      </c>
      <c r="P19" s="84">
        <v>3222</v>
      </c>
      <c r="Q19" s="84">
        <v>1772</v>
      </c>
      <c r="R19" s="106">
        <v>809</v>
      </c>
      <c r="S19" s="107">
        <f t="shared" si="2"/>
        <v>15232</v>
      </c>
      <c r="T19" s="105">
        <f t="shared" si="3"/>
        <v>34</v>
      </c>
      <c r="U19" s="84">
        <f t="shared" si="4"/>
        <v>160</v>
      </c>
      <c r="V19" s="84">
        <f t="shared" si="5"/>
        <v>8767</v>
      </c>
      <c r="W19" s="84">
        <f t="shared" si="6"/>
        <v>7295</v>
      </c>
      <c r="X19" s="84">
        <f t="shared" si="7"/>
        <v>4934</v>
      </c>
      <c r="Y19" s="84">
        <f t="shared" si="8"/>
        <v>2487</v>
      </c>
      <c r="Z19" s="109">
        <f t="shared" si="9"/>
        <v>980</v>
      </c>
      <c r="AA19" s="110">
        <f t="shared" si="9"/>
        <v>24657</v>
      </c>
    </row>
    <row r="20" spans="2:27">
      <c r="B20" s="51">
        <v>16</v>
      </c>
      <c r="C20" s="61" t="s">
        <v>54</v>
      </c>
      <c r="D20" s="105">
        <v>13</v>
      </c>
      <c r="E20" s="84">
        <v>49</v>
      </c>
      <c r="F20" s="84">
        <v>2273</v>
      </c>
      <c r="G20" s="84">
        <v>1713</v>
      </c>
      <c r="H20" s="84">
        <v>1069</v>
      </c>
      <c r="I20" s="84">
        <v>528</v>
      </c>
      <c r="J20" s="106">
        <v>183</v>
      </c>
      <c r="K20" s="107">
        <f t="shared" si="1"/>
        <v>5828</v>
      </c>
      <c r="L20" s="105">
        <v>7</v>
      </c>
      <c r="M20" s="84">
        <v>31</v>
      </c>
      <c r="N20" s="84">
        <v>3080</v>
      </c>
      <c r="O20" s="84">
        <v>2791</v>
      </c>
      <c r="P20" s="84">
        <v>2201</v>
      </c>
      <c r="Q20" s="84">
        <v>1390</v>
      </c>
      <c r="R20" s="106">
        <v>710</v>
      </c>
      <c r="S20" s="107">
        <f t="shared" si="2"/>
        <v>10210</v>
      </c>
      <c r="T20" s="105">
        <f t="shared" si="3"/>
        <v>20</v>
      </c>
      <c r="U20" s="84">
        <f t="shared" si="4"/>
        <v>80</v>
      </c>
      <c r="V20" s="84">
        <f t="shared" si="5"/>
        <v>5353</v>
      </c>
      <c r="W20" s="84">
        <f t="shared" si="6"/>
        <v>4504</v>
      </c>
      <c r="X20" s="84">
        <f t="shared" si="7"/>
        <v>3270</v>
      </c>
      <c r="Y20" s="84">
        <f t="shared" si="8"/>
        <v>1918</v>
      </c>
      <c r="Z20" s="109">
        <f t="shared" si="9"/>
        <v>893</v>
      </c>
      <c r="AA20" s="110">
        <f t="shared" si="9"/>
        <v>16038</v>
      </c>
    </row>
    <row r="21" spans="2:27">
      <c r="B21" s="51">
        <v>17</v>
      </c>
      <c r="C21" s="61" t="s">
        <v>122</v>
      </c>
      <c r="D21" s="105">
        <v>33</v>
      </c>
      <c r="E21" s="84">
        <v>82</v>
      </c>
      <c r="F21" s="84">
        <v>3305</v>
      </c>
      <c r="G21" s="84">
        <v>2501</v>
      </c>
      <c r="H21" s="84">
        <v>1520</v>
      </c>
      <c r="I21" s="84">
        <v>702</v>
      </c>
      <c r="J21" s="106">
        <v>232</v>
      </c>
      <c r="K21" s="107">
        <f t="shared" si="1"/>
        <v>8375</v>
      </c>
      <c r="L21" s="105">
        <v>12</v>
      </c>
      <c r="M21" s="84">
        <v>52</v>
      </c>
      <c r="N21" s="84">
        <v>4474</v>
      </c>
      <c r="O21" s="84">
        <v>3998</v>
      </c>
      <c r="P21" s="84">
        <v>3090</v>
      </c>
      <c r="Q21" s="84">
        <v>1927</v>
      </c>
      <c r="R21" s="106">
        <v>926</v>
      </c>
      <c r="S21" s="107">
        <f t="shared" si="2"/>
        <v>14479</v>
      </c>
      <c r="T21" s="105">
        <f t="shared" si="3"/>
        <v>45</v>
      </c>
      <c r="U21" s="84">
        <f t="shared" si="4"/>
        <v>134</v>
      </c>
      <c r="V21" s="84">
        <f t="shared" si="5"/>
        <v>7779</v>
      </c>
      <c r="W21" s="84">
        <f t="shared" si="6"/>
        <v>6499</v>
      </c>
      <c r="X21" s="84">
        <f t="shared" si="7"/>
        <v>4610</v>
      </c>
      <c r="Y21" s="84">
        <f t="shared" si="8"/>
        <v>2629</v>
      </c>
      <c r="Z21" s="109">
        <f t="shared" ref="Z21:Z78" si="11">SUM(J21,R21)</f>
        <v>1158</v>
      </c>
      <c r="AA21" s="110">
        <f t="shared" ref="AA21:AA78" si="12">SUM(K21,S21)</f>
        <v>22854</v>
      </c>
    </row>
    <row r="22" spans="2:27">
      <c r="B22" s="51">
        <v>18</v>
      </c>
      <c r="C22" s="61" t="s">
        <v>55</v>
      </c>
      <c r="D22" s="105">
        <v>15</v>
      </c>
      <c r="E22" s="84">
        <v>55</v>
      </c>
      <c r="F22" s="84">
        <v>2918</v>
      </c>
      <c r="G22" s="84">
        <v>2337</v>
      </c>
      <c r="H22" s="84">
        <v>1485</v>
      </c>
      <c r="I22" s="84">
        <v>612</v>
      </c>
      <c r="J22" s="106">
        <v>199</v>
      </c>
      <c r="K22" s="107">
        <f t="shared" si="1"/>
        <v>7621</v>
      </c>
      <c r="L22" s="105">
        <v>9</v>
      </c>
      <c r="M22" s="84">
        <v>39</v>
      </c>
      <c r="N22" s="84">
        <v>3903</v>
      </c>
      <c r="O22" s="84">
        <v>3565</v>
      </c>
      <c r="P22" s="84">
        <v>2816</v>
      </c>
      <c r="Q22" s="84">
        <v>1738</v>
      </c>
      <c r="R22" s="106">
        <v>832</v>
      </c>
      <c r="S22" s="107">
        <f t="shared" si="2"/>
        <v>12902</v>
      </c>
      <c r="T22" s="105">
        <f t="shared" si="3"/>
        <v>24</v>
      </c>
      <c r="U22" s="84">
        <f t="shared" si="4"/>
        <v>94</v>
      </c>
      <c r="V22" s="84">
        <f t="shared" si="5"/>
        <v>6821</v>
      </c>
      <c r="W22" s="84">
        <f t="shared" si="6"/>
        <v>5902</v>
      </c>
      <c r="X22" s="84">
        <f t="shared" si="7"/>
        <v>4301</v>
      </c>
      <c r="Y22" s="84">
        <f t="shared" si="8"/>
        <v>2350</v>
      </c>
      <c r="Z22" s="109">
        <f t="shared" si="11"/>
        <v>1031</v>
      </c>
      <c r="AA22" s="110">
        <f t="shared" si="12"/>
        <v>20523</v>
      </c>
    </row>
    <row r="23" spans="2:27">
      <c r="B23" s="51">
        <v>19</v>
      </c>
      <c r="C23" s="61" t="s">
        <v>123</v>
      </c>
      <c r="D23" s="105">
        <v>22</v>
      </c>
      <c r="E23" s="84">
        <v>78</v>
      </c>
      <c r="F23" s="84">
        <v>2304</v>
      </c>
      <c r="G23" s="84">
        <v>1714</v>
      </c>
      <c r="H23" s="84">
        <v>977</v>
      </c>
      <c r="I23" s="84">
        <v>422</v>
      </c>
      <c r="J23" s="106">
        <v>145</v>
      </c>
      <c r="K23" s="107">
        <f t="shared" si="1"/>
        <v>5662</v>
      </c>
      <c r="L23" s="105">
        <v>10</v>
      </c>
      <c r="M23" s="84">
        <v>42</v>
      </c>
      <c r="N23" s="84">
        <v>2485</v>
      </c>
      <c r="O23" s="84">
        <v>2352</v>
      </c>
      <c r="P23" s="84">
        <v>1784</v>
      </c>
      <c r="Q23" s="84">
        <v>1072</v>
      </c>
      <c r="R23" s="106">
        <v>463</v>
      </c>
      <c r="S23" s="107">
        <f t="shared" si="2"/>
        <v>8208</v>
      </c>
      <c r="T23" s="105">
        <f t="shared" si="3"/>
        <v>32</v>
      </c>
      <c r="U23" s="84">
        <f t="shared" si="4"/>
        <v>120</v>
      </c>
      <c r="V23" s="84">
        <f t="shared" si="5"/>
        <v>4789</v>
      </c>
      <c r="W23" s="84">
        <f t="shared" si="6"/>
        <v>4066</v>
      </c>
      <c r="X23" s="84">
        <f t="shared" si="7"/>
        <v>2761</v>
      </c>
      <c r="Y23" s="84">
        <f t="shared" si="8"/>
        <v>1494</v>
      </c>
      <c r="Z23" s="109">
        <f t="shared" si="11"/>
        <v>608</v>
      </c>
      <c r="AA23" s="110">
        <f t="shared" si="12"/>
        <v>13870</v>
      </c>
    </row>
    <row r="24" spans="2:27">
      <c r="B24" s="51">
        <v>20</v>
      </c>
      <c r="C24" s="61" t="s">
        <v>124</v>
      </c>
      <c r="D24" s="105">
        <v>21</v>
      </c>
      <c r="E24" s="84">
        <v>58</v>
      </c>
      <c r="F24" s="84">
        <v>3742</v>
      </c>
      <c r="G24" s="84">
        <v>2641</v>
      </c>
      <c r="H24" s="84">
        <v>1529</v>
      </c>
      <c r="I24" s="84">
        <v>562</v>
      </c>
      <c r="J24" s="106">
        <v>202</v>
      </c>
      <c r="K24" s="107">
        <f t="shared" si="1"/>
        <v>8755</v>
      </c>
      <c r="L24" s="105">
        <v>18</v>
      </c>
      <c r="M24" s="84">
        <v>56</v>
      </c>
      <c r="N24" s="84">
        <v>4618</v>
      </c>
      <c r="O24" s="84">
        <v>3944</v>
      </c>
      <c r="P24" s="84">
        <v>2799</v>
      </c>
      <c r="Q24" s="84">
        <v>1637</v>
      </c>
      <c r="R24" s="106">
        <v>705</v>
      </c>
      <c r="S24" s="107">
        <f t="shared" si="2"/>
        <v>13777</v>
      </c>
      <c r="T24" s="105">
        <f t="shared" si="3"/>
        <v>39</v>
      </c>
      <c r="U24" s="84">
        <f t="shared" si="4"/>
        <v>114</v>
      </c>
      <c r="V24" s="84">
        <f t="shared" si="5"/>
        <v>8360</v>
      </c>
      <c r="W24" s="84">
        <f t="shared" si="6"/>
        <v>6585</v>
      </c>
      <c r="X24" s="84">
        <f t="shared" si="7"/>
        <v>4328</v>
      </c>
      <c r="Y24" s="84">
        <f t="shared" si="8"/>
        <v>2199</v>
      </c>
      <c r="Z24" s="109">
        <f t="shared" si="11"/>
        <v>907</v>
      </c>
      <c r="AA24" s="110">
        <f t="shared" si="12"/>
        <v>22532</v>
      </c>
    </row>
    <row r="25" spans="2:27">
      <c r="B25" s="51">
        <v>21</v>
      </c>
      <c r="C25" s="61" t="s">
        <v>125</v>
      </c>
      <c r="D25" s="105">
        <v>26</v>
      </c>
      <c r="E25" s="84">
        <v>46</v>
      </c>
      <c r="F25" s="84">
        <v>2150</v>
      </c>
      <c r="G25" s="84">
        <v>1761</v>
      </c>
      <c r="H25" s="84">
        <v>1064</v>
      </c>
      <c r="I25" s="84">
        <v>434</v>
      </c>
      <c r="J25" s="106">
        <v>110</v>
      </c>
      <c r="K25" s="107">
        <f t="shared" si="1"/>
        <v>5591</v>
      </c>
      <c r="L25" s="105">
        <v>11</v>
      </c>
      <c r="M25" s="84">
        <v>40</v>
      </c>
      <c r="N25" s="84">
        <v>2951</v>
      </c>
      <c r="O25" s="84">
        <v>2739</v>
      </c>
      <c r="P25" s="84">
        <v>1967</v>
      </c>
      <c r="Q25" s="84">
        <v>1005</v>
      </c>
      <c r="R25" s="106">
        <v>388</v>
      </c>
      <c r="S25" s="107">
        <f t="shared" si="2"/>
        <v>9101</v>
      </c>
      <c r="T25" s="105">
        <f t="shared" si="3"/>
        <v>37</v>
      </c>
      <c r="U25" s="84">
        <f t="shared" si="4"/>
        <v>86</v>
      </c>
      <c r="V25" s="84">
        <f t="shared" si="5"/>
        <v>5101</v>
      </c>
      <c r="W25" s="84">
        <f t="shared" si="6"/>
        <v>4500</v>
      </c>
      <c r="X25" s="84">
        <f t="shared" si="7"/>
        <v>3031</v>
      </c>
      <c r="Y25" s="84">
        <f t="shared" si="8"/>
        <v>1439</v>
      </c>
      <c r="Z25" s="109">
        <f t="shared" si="11"/>
        <v>498</v>
      </c>
      <c r="AA25" s="110">
        <f t="shared" si="12"/>
        <v>14692</v>
      </c>
    </row>
    <row r="26" spans="2:27">
      <c r="B26" s="51">
        <v>22</v>
      </c>
      <c r="C26" s="61" t="s">
        <v>56</v>
      </c>
      <c r="D26" s="105">
        <v>15</v>
      </c>
      <c r="E26" s="84">
        <v>64</v>
      </c>
      <c r="F26" s="84">
        <v>3361</v>
      </c>
      <c r="G26" s="84">
        <v>2333</v>
      </c>
      <c r="H26" s="84">
        <v>1291</v>
      </c>
      <c r="I26" s="84">
        <v>495</v>
      </c>
      <c r="J26" s="106">
        <v>148</v>
      </c>
      <c r="K26" s="107">
        <f t="shared" si="1"/>
        <v>7707</v>
      </c>
      <c r="L26" s="105">
        <v>14</v>
      </c>
      <c r="M26" s="84">
        <v>38</v>
      </c>
      <c r="N26" s="84">
        <v>4186</v>
      </c>
      <c r="O26" s="84">
        <v>3442</v>
      </c>
      <c r="P26" s="84">
        <v>2394</v>
      </c>
      <c r="Q26" s="84">
        <v>1263</v>
      </c>
      <c r="R26" s="106">
        <v>600</v>
      </c>
      <c r="S26" s="107">
        <f t="shared" si="2"/>
        <v>11937</v>
      </c>
      <c r="T26" s="105">
        <f t="shared" si="3"/>
        <v>29</v>
      </c>
      <c r="U26" s="84">
        <f t="shared" si="4"/>
        <v>102</v>
      </c>
      <c r="V26" s="84">
        <f t="shared" si="5"/>
        <v>7547</v>
      </c>
      <c r="W26" s="84">
        <f t="shared" si="6"/>
        <v>5775</v>
      </c>
      <c r="X26" s="84">
        <f t="shared" si="7"/>
        <v>3685</v>
      </c>
      <c r="Y26" s="84">
        <f t="shared" si="8"/>
        <v>1758</v>
      </c>
      <c r="Z26" s="109">
        <f t="shared" si="11"/>
        <v>748</v>
      </c>
      <c r="AA26" s="110">
        <f t="shared" si="12"/>
        <v>19644</v>
      </c>
    </row>
    <row r="27" spans="2:27">
      <c r="B27" s="51">
        <v>23</v>
      </c>
      <c r="C27" s="61" t="s">
        <v>126</v>
      </c>
      <c r="D27" s="105">
        <v>29</v>
      </c>
      <c r="E27" s="84">
        <v>101</v>
      </c>
      <c r="F27" s="84">
        <v>4240</v>
      </c>
      <c r="G27" s="84">
        <v>3738</v>
      </c>
      <c r="H27" s="84">
        <v>2248</v>
      </c>
      <c r="I27" s="84">
        <v>799</v>
      </c>
      <c r="J27" s="106">
        <v>207</v>
      </c>
      <c r="K27" s="107">
        <f t="shared" si="1"/>
        <v>11362</v>
      </c>
      <c r="L27" s="105">
        <v>19</v>
      </c>
      <c r="M27" s="84">
        <v>78</v>
      </c>
      <c r="N27" s="84">
        <v>5930</v>
      </c>
      <c r="O27" s="84">
        <v>5892</v>
      </c>
      <c r="P27" s="84">
        <v>4206</v>
      </c>
      <c r="Q27" s="84">
        <v>2118</v>
      </c>
      <c r="R27" s="106">
        <v>793</v>
      </c>
      <c r="S27" s="107">
        <f t="shared" si="2"/>
        <v>19036</v>
      </c>
      <c r="T27" s="105">
        <f t="shared" si="3"/>
        <v>48</v>
      </c>
      <c r="U27" s="84">
        <f t="shared" si="4"/>
        <v>179</v>
      </c>
      <c r="V27" s="84">
        <f t="shared" si="5"/>
        <v>10170</v>
      </c>
      <c r="W27" s="84">
        <f t="shared" si="6"/>
        <v>9630</v>
      </c>
      <c r="X27" s="84">
        <f t="shared" si="7"/>
        <v>6454</v>
      </c>
      <c r="Y27" s="84">
        <f t="shared" si="8"/>
        <v>2917</v>
      </c>
      <c r="Z27" s="109">
        <f t="shared" si="11"/>
        <v>1000</v>
      </c>
      <c r="AA27" s="110">
        <f t="shared" si="12"/>
        <v>30398</v>
      </c>
    </row>
    <row r="28" spans="2:27">
      <c r="B28" s="51">
        <v>24</v>
      </c>
      <c r="C28" s="61" t="s">
        <v>127</v>
      </c>
      <c r="D28" s="105">
        <v>17</v>
      </c>
      <c r="E28" s="84">
        <v>45</v>
      </c>
      <c r="F28" s="84">
        <v>2098</v>
      </c>
      <c r="G28" s="84">
        <v>1524</v>
      </c>
      <c r="H28" s="84">
        <v>867</v>
      </c>
      <c r="I28" s="84">
        <v>393</v>
      </c>
      <c r="J28" s="106">
        <v>114</v>
      </c>
      <c r="K28" s="107">
        <f t="shared" si="1"/>
        <v>5058</v>
      </c>
      <c r="L28" s="105">
        <v>15</v>
      </c>
      <c r="M28" s="84">
        <v>36</v>
      </c>
      <c r="N28" s="84">
        <v>2986</v>
      </c>
      <c r="O28" s="84">
        <v>2261</v>
      </c>
      <c r="P28" s="84">
        <v>1808</v>
      </c>
      <c r="Q28" s="84">
        <v>1005</v>
      </c>
      <c r="R28" s="106">
        <v>484</v>
      </c>
      <c r="S28" s="107">
        <f t="shared" si="2"/>
        <v>8595</v>
      </c>
      <c r="T28" s="105">
        <f t="shared" si="3"/>
        <v>32</v>
      </c>
      <c r="U28" s="84">
        <f t="shared" si="4"/>
        <v>81</v>
      </c>
      <c r="V28" s="84">
        <f t="shared" si="5"/>
        <v>5084</v>
      </c>
      <c r="W28" s="84">
        <f t="shared" si="6"/>
        <v>3785</v>
      </c>
      <c r="X28" s="84">
        <f t="shared" si="7"/>
        <v>2675</v>
      </c>
      <c r="Y28" s="84">
        <f t="shared" si="8"/>
        <v>1398</v>
      </c>
      <c r="Z28" s="109">
        <f t="shared" si="11"/>
        <v>598</v>
      </c>
      <c r="AA28" s="110">
        <f t="shared" si="12"/>
        <v>13653</v>
      </c>
    </row>
    <row r="29" spans="2:27">
      <c r="B29" s="51">
        <v>25</v>
      </c>
      <c r="C29" s="61" t="s">
        <v>128</v>
      </c>
      <c r="D29" s="105">
        <v>9</v>
      </c>
      <c r="E29" s="84">
        <v>16</v>
      </c>
      <c r="F29" s="84">
        <v>1416</v>
      </c>
      <c r="G29" s="84">
        <v>1034</v>
      </c>
      <c r="H29" s="84">
        <v>633</v>
      </c>
      <c r="I29" s="84">
        <v>298</v>
      </c>
      <c r="J29" s="106">
        <v>95</v>
      </c>
      <c r="K29" s="107">
        <f t="shared" si="1"/>
        <v>3501</v>
      </c>
      <c r="L29" s="105">
        <v>3</v>
      </c>
      <c r="M29" s="84">
        <v>11</v>
      </c>
      <c r="N29" s="84">
        <v>1868</v>
      </c>
      <c r="O29" s="84">
        <v>1612</v>
      </c>
      <c r="P29" s="84">
        <v>1161</v>
      </c>
      <c r="Q29" s="84">
        <v>739</v>
      </c>
      <c r="R29" s="106">
        <v>406</v>
      </c>
      <c r="S29" s="107">
        <f t="shared" si="2"/>
        <v>5800</v>
      </c>
      <c r="T29" s="105">
        <f t="shared" si="3"/>
        <v>12</v>
      </c>
      <c r="U29" s="84">
        <f t="shared" si="4"/>
        <v>27</v>
      </c>
      <c r="V29" s="84">
        <f t="shared" si="5"/>
        <v>3284</v>
      </c>
      <c r="W29" s="84">
        <f t="shared" si="6"/>
        <v>2646</v>
      </c>
      <c r="X29" s="84">
        <f t="shared" si="7"/>
        <v>1794</v>
      </c>
      <c r="Y29" s="84">
        <f t="shared" si="8"/>
        <v>1037</v>
      </c>
      <c r="Z29" s="109">
        <f t="shared" si="11"/>
        <v>501</v>
      </c>
      <c r="AA29" s="110">
        <f t="shared" si="12"/>
        <v>9301</v>
      </c>
    </row>
    <row r="30" spans="2:27">
      <c r="B30" s="51">
        <v>26</v>
      </c>
      <c r="C30" s="61" t="s">
        <v>30</v>
      </c>
      <c r="D30" s="105">
        <v>160</v>
      </c>
      <c r="E30" s="84">
        <v>450</v>
      </c>
      <c r="F30" s="84">
        <v>22027</v>
      </c>
      <c r="G30" s="84">
        <v>17660</v>
      </c>
      <c r="H30" s="84">
        <v>9613</v>
      </c>
      <c r="I30" s="84">
        <v>3512</v>
      </c>
      <c r="J30" s="106">
        <v>974</v>
      </c>
      <c r="K30" s="107">
        <f t="shared" si="1"/>
        <v>54396</v>
      </c>
      <c r="L30" s="105">
        <v>130</v>
      </c>
      <c r="M30" s="84">
        <v>337</v>
      </c>
      <c r="N30" s="84">
        <v>28890</v>
      </c>
      <c r="O30" s="84">
        <v>24482</v>
      </c>
      <c r="P30" s="84">
        <v>15290</v>
      </c>
      <c r="Q30" s="84">
        <v>8189</v>
      </c>
      <c r="R30" s="106">
        <v>3759</v>
      </c>
      <c r="S30" s="107">
        <f t="shared" si="2"/>
        <v>81077</v>
      </c>
      <c r="T30" s="105">
        <f t="shared" si="3"/>
        <v>290</v>
      </c>
      <c r="U30" s="84">
        <f t="shared" si="4"/>
        <v>787</v>
      </c>
      <c r="V30" s="84">
        <f t="shared" si="5"/>
        <v>50917</v>
      </c>
      <c r="W30" s="84">
        <f t="shared" si="6"/>
        <v>42142</v>
      </c>
      <c r="X30" s="84">
        <f t="shared" si="7"/>
        <v>24903</v>
      </c>
      <c r="Y30" s="84">
        <f t="shared" si="8"/>
        <v>11701</v>
      </c>
      <c r="Z30" s="109">
        <f t="shared" si="11"/>
        <v>4733</v>
      </c>
      <c r="AA30" s="110">
        <f t="shared" si="12"/>
        <v>135473</v>
      </c>
    </row>
    <row r="31" spans="2:27">
      <c r="B31" s="51">
        <v>27</v>
      </c>
      <c r="C31" s="61" t="s">
        <v>31</v>
      </c>
      <c r="D31" s="105">
        <v>31</v>
      </c>
      <c r="E31" s="84">
        <v>79</v>
      </c>
      <c r="F31" s="84">
        <v>3494</v>
      </c>
      <c r="G31" s="84">
        <v>2610</v>
      </c>
      <c r="H31" s="84">
        <v>1462</v>
      </c>
      <c r="I31" s="84">
        <v>638</v>
      </c>
      <c r="J31" s="106">
        <v>210</v>
      </c>
      <c r="K31" s="107">
        <f t="shared" si="1"/>
        <v>8524</v>
      </c>
      <c r="L31" s="105">
        <v>29</v>
      </c>
      <c r="M31" s="84">
        <v>64</v>
      </c>
      <c r="N31" s="84">
        <v>4398</v>
      </c>
      <c r="O31" s="84">
        <v>3840</v>
      </c>
      <c r="P31" s="84">
        <v>2631</v>
      </c>
      <c r="Q31" s="84">
        <v>1598</v>
      </c>
      <c r="R31" s="106">
        <v>767</v>
      </c>
      <c r="S31" s="107">
        <f t="shared" si="2"/>
        <v>13327</v>
      </c>
      <c r="T31" s="105">
        <f t="shared" si="3"/>
        <v>60</v>
      </c>
      <c r="U31" s="84">
        <f t="shared" si="4"/>
        <v>143</v>
      </c>
      <c r="V31" s="84">
        <f t="shared" si="5"/>
        <v>7892</v>
      </c>
      <c r="W31" s="84">
        <f t="shared" si="6"/>
        <v>6450</v>
      </c>
      <c r="X31" s="84">
        <f t="shared" si="7"/>
        <v>4093</v>
      </c>
      <c r="Y31" s="84">
        <f t="shared" si="8"/>
        <v>2236</v>
      </c>
      <c r="Z31" s="109">
        <f t="shared" si="11"/>
        <v>977</v>
      </c>
      <c r="AA31" s="110">
        <f t="shared" si="12"/>
        <v>21851</v>
      </c>
    </row>
    <row r="32" spans="2:27">
      <c r="B32" s="51">
        <v>28</v>
      </c>
      <c r="C32" s="61" t="s">
        <v>32</v>
      </c>
      <c r="D32" s="105">
        <v>21</v>
      </c>
      <c r="E32" s="84">
        <v>77</v>
      </c>
      <c r="F32" s="84">
        <v>3246</v>
      </c>
      <c r="G32" s="84">
        <v>2609</v>
      </c>
      <c r="H32" s="84">
        <v>1266</v>
      </c>
      <c r="I32" s="84">
        <v>406</v>
      </c>
      <c r="J32" s="106">
        <v>107</v>
      </c>
      <c r="K32" s="107">
        <f t="shared" si="1"/>
        <v>7732</v>
      </c>
      <c r="L32" s="105">
        <v>15</v>
      </c>
      <c r="M32" s="84">
        <v>54</v>
      </c>
      <c r="N32" s="84">
        <v>4092</v>
      </c>
      <c r="O32" s="84">
        <v>3454</v>
      </c>
      <c r="P32" s="84">
        <v>1934</v>
      </c>
      <c r="Q32" s="84">
        <v>985</v>
      </c>
      <c r="R32" s="106">
        <v>462</v>
      </c>
      <c r="S32" s="107">
        <f t="shared" si="2"/>
        <v>10996</v>
      </c>
      <c r="T32" s="105">
        <f t="shared" si="3"/>
        <v>36</v>
      </c>
      <c r="U32" s="84">
        <f t="shared" si="4"/>
        <v>131</v>
      </c>
      <c r="V32" s="84">
        <f t="shared" si="5"/>
        <v>7338</v>
      </c>
      <c r="W32" s="84">
        <f t="shared" si="6"/>
        <v>6063</v>
      </c>
      <c r="X32" s="84">
        <f t="shared" si="7"/>
        <v>3200</v>
      </c>
      <c r="Y32" s="84">
        <f t="shared" si="8"/>
        <v>1391</v>
      </c>
      <c r="Z32" s="109">
        <f t="shared" si="11"/>
        <v>569</v>
      </c>
      <c r="AA32" s="110">
        <f t="shared" si="12"/>
        <v>18728</v>
      </c>
    </row>
    <row r="33" spans="2:27">
      <c r="B33" s="51">
        <v>29</v>
      </c>
      <c r="C33" s="61" t="s">
        <v>33</v>
      </c>
      <c r="D33" s="105">
        <v>21</v>
      </c>
      <c r="E33" s="84">
        <v>50</v>
      </c>
      <c r="F33" s="84">
        <v>2472</v>
      </c>
      <c r="G33" s="84">
        <v>2009</v>
      </c>
      <c r="H33" s="84">
        <v>1164</v>
      </c>
      <c r="I33" s="84">
        <v>424</v>
      </c>
      <c r="J33" s="106">
        <v>122</v>
      </c>
      <c r="K33" s="107">
        <f t="shared" si="1"/>
        <v>6262</v>
      </c>
      <c r="L33" s="105">
        <v>12</v>
      </c>
      <c r="M33" s="84">
        <v>33</v>
      </c>
      <c r="N33" s="84">
        <v>3244</v>
      </c>
      <c r="O33" s="84">
        <v>2843</v>
      </c>
      <c r="P33" s="84">
        <v>1778</v>
      </c>
      <c r="Q33" s="84">
        <v>964</v>
      </c>
      <c r="R33" s="106">
        <v>436</v>
      </c>
      <c r="S33" s="107">
        <f t="shared" si="2"/>
        <v>9310</v>
      </c>
      <c r="T33" s="105">
        <f t="shared" si="3"/>
        <v>33</v>
      </c>
      <c r="U33" s="84">
        <f t="shared" si="4"/>
        <v>83</v>
      </c>
      <c r="V33" s="84">
        <f t="shared" si="5"/>
        <v>5716</v>
      </c>
      <c r="W33" s="84">
        <f t="shared" si="6"/>
        <v>4852</v>
      </c>
      <c r="X33" s="84">
        <f t="shared" si="7"/>
        <v>2942</v>
      </c>
      <c r="Y33" s="84">
        <f t="shared" si="8"/>
        <v>1388</v>
      </c>
      <c r="Z33" s="109">
        <f t="shared" si="11"/>
        <v>558</v>
      </c>
      <c r="AA33" s="110">
        <f t="shared" si="12"/>
        <v>15572</v>
      </c>
    </row>
    <row r="34" spans="2:27">
      <c r="B34" s="51">
        <v>30</v>
      </c>
      <c r="C34" s="61" t="s">
        <v>34</v>
      </c>
      <c r="D34" s="105">
        <v>22</v>
      </c>
      <c r="E34" s="84">
        <v>48</v>
      </c>
      <c r="F34" s="84">
        <v>3256</v>
      </c>
      <c r="G34" s="84">
        <v>2644</v>
      </c>
      <c r="H34" s="84">
        <v>1462</v>
      </c>
      <c r="I34" s="84">
        <v>535</v>
      </c>
      <c r="J34" s="106">
        <v>158</v>
      </c>
      <c r="K34" s="107">
        <f t="shared" si="1"/>
        <v>8125</v>
      </c>
      <c r="L34" s="105">
        <v>15</v>
      </c>
      <c r="M34" s="84">
        <v>41</v>
      </c>
      <c r="N34" s="84">
        <v>4304</v>
      </c>
      <c r="O34" s="84">
        <v>3705</v>
      </c>
      <c r="P34" s="84">
        <v>2431</v>
      </c>
      <c r="Q34" s="84">
        <v>1428</v>
      </c>
      <c r="R34" s="106">
        <v>644</v>
      </c>
      <c r="S34" s="107">
        <f t="shared" si="2"/>
        <v>12568</v>
      </c>
      <c r="T34" s="105">
        <f t="shared" si="3"/>
        <v>37</v>
      </c>
      <c r="U34" s="84">
        <f t="shared" si="4"/>
        <v>89</v>
      </c>
      <c r="V34" s="84">
        <f t="shared" si="5"/>
        <v>7560</v>
      </c>
      <c r="W34" s="84">
        <f t="shared" si="6"/>
        <v>6349</v>
      </c>
      <c r="X34" s="84">
        <f t="shared" si="7"/>
        <v>3893</v>
      </c>
      <c r="Y34" s="84">
        <f t="shared" si="8"/>
        <v>1963</v>
      </c>
      <c r="Z34" s="109">
        <f t="shared" si="11"/>
        <v>802</v>
      </c>
      <c r="AA34" s="110">
        <f t="shared" si="12"/>
        <v>20693</v>
      </c>
    </row>
    <row r="35" spans="2:27">
      <c r="B35" s="51">
        <v>31</v>
      </c>
      <c r="C35" s="61" t="s">
        <v>35</v>
      </c>
      <c r="D35" s="105">
        <v>35</v>
      </c>
      <c r="E35" s="84">
        <v>116</v>
      </c>
      <c r="F35" s="84">
        <v>4857</v>
      </c>
      <c r="G35" s="84">
        <v>3984</v>
      </c>
      <c r="H35" s="84">
        <v>2136</v>
      </c>
      <c r="I35" s="84">
        <v>714</v>
      </c>
      <c r="J35" s="106">
        <v>172</v>
      </c>
      <c r="K35" s="107">
        <f t="shared" si="1"/>
        <v>12014</v>
      </c>
      <c r="L35" s="105">
        <v>35</v>
      </c>
      <c r="M35" s="84">
        <v>79</v>
      </c>
      <c r="N35" s="84">
        <v>6422</v>
      </c>
      <c r="O35" s="84">
        <v>5057</v>
      </c>
      <c r="P35" s="84">
        <v>2956</v>
      </c>
      <c r="Q35" s="84">
        <v>1438</v>
      </c>
      <c r="R35" s="106">
        <v>648</v>
      </c>
      <c r="S35" s="107">
        <f t="shared" si="2"/>
        <v>16635</v>
      </c>
      <c r="T35" s="105">
        <f t="shared" si="3"/>
        <v>70</v>
      </c>
      <c r="U35" s="84">
        <f t="shared" si="4"/>
        <v>195</v>
      </c>
      <c r="V35" s="84">
        <f t="shared" si="5"/>
        <v>11279</v>
      </c>
      <c r="W35" s="84">
        <f t="shared" si="6"/>
        <v>9041</v>
      </c>
      <c r="X35" s="84">
        <f t="shared" si="7"/>
        <v>5092</v>
      </c>
      <c r="Y35" s="84">
        <f t="shared" si="8"/>
        <v>2152</v>
      </c>
      <c r="Z35" s="109">
        <f t="shared" si="11"/>
        <v>820</v>
      </c>
      <c r="AA35" s="110">
        <f t="shared" si="12"/>
        <v>28649</v>
      </c>
    </row>
    <row r="36" spans="2:27">
      <c r="B36" s="51">
        <v>32</v>
      </c>
      <c r="C36" s="61" t="s">
        <v>36</v>
      </c>
      <c r="D36" s="105">
        <v>24</v>
      </c>
      <c r="E36" s="84">
        <v>65</v>
      </c>
      <c r="F36" s="84">
        <v>3450</v>
      </c>
      <c r="G36" s="84">
        <v>2841</v>
      </c>
      <c r="H36" s="84">
        <v>1682</v>
      </c>
      <c r="I36" s="84">
        <v>630</v>
      </c>
      <c r="J36" s="106">
        <v>160</v>
      </c>
      <c r="K36" s="107">
        <f t="shared" si="1"/>
        <v>8852</v>
      </c>
      <c r="L36" s="105">
        <v>23</v>
      </c>
      <c r="M36" s="84">
        <v>49</v>
      </c>
      <c r="N36" s="84">
        <v>4860</v>
      </c>
      <c r="O36" s="84">
        <v>4400</v>
      </c>
      <c r="P36" s="84">
        <v>2873</v>
      </c>
      <c r="Q36" s="84">
        <v>1404</v>
      </c>
      <c r="R36" s="106">
        <v>639</v>
      </c>
      <c r="S36" s="107">
        <f t="shared" si="2"/>
        <v>14248</v>
      </c>
      <c r="T36" s="105">
        <f t="shared" si="3"/>
        <v>47</v>
      </c>
      <c r="U36" s="84">
        <f t="shared" si="4"/>
        <v>114</v>
      </c>
      <c r="V36" s="84">
        <f t="shared" si="5"/>
        <v>8310</v>
      </c>
      <c r="W36" s="84">
        <f t="shared" si="6"/>
        <v>7241</v>
      </c>
      <c r="X36" s="84">
        <f t="shared" si="7"/>
        <v>4555</v>
      </c>
      <c r="Y36" s="84">
        <f t="shared" si="8"/>
        <v>2034</v>
      </c>
      <c r="Z36" s="109">
        <f t="shared" si="11"/>
        <v>799</v>
      </c>
      <c r="AA36" s="110">
        <f t="shared" si="12"/>
        <v>23100</v>
      </c>
    </row>
    <row r="37" spans="2:27">
      <c r="B37" s="51">
        <v>33</v>
      </c>
      <c r="C37" s="61" t="s">
        <v>37</v>
      </c>
      <c r="D37" s="105">
        <v>6</v>
      </c>
      <c r="E37" s="84">
        <v>15</v>
      </c>
      <c r="F37" s="84">
        <v>1252</v>
      </c>
      <c r="G37" s="84">
        <v>963</v>
      </c>
      <c r="H37" s="84">
        <v>441</v>
      </c>
      <c r="I37" s="84">
        <v>165</v>
      </c>
      <c r="J37" s="106">
        <v>45</v>
      </c>
      <c r="K37" s="107">
        <f t="shared" si="1"/>
        <v>2887</v>
      </c>
      <c r="L37" s="105">
        <v>1</v>
      </c>
      <c r="M37" s="84">
        <v>17</v>
      </c>
      <c r="N37" s="84">
        <v>1570</v>
      </c>
      <c r="O37" s="84">
        <v>1183</v>
      </c>
      <c r="P37" s="84">
        <v>687</v>
      </c>
      <c r="Q37" s="84">
        <v>372</v>
      </c>
      <c r="R37" s="106">
        <v>163</v>
      </c>
      <c r="S37" s="107">
        <f t="shared" si="2"/>
        <v>3993</v>
      </c>
      <c r="T37" s="105">
        <f t="shared" si="3"/>
        <v>7</v>
      </c>
      <c r="U37" s="84">
        <f t="shared" si="4"/>
        <v>32</v>
      </c>
      <c r="V37" s="84">
        <f t="shared" si="5"/>
        <v>2822</v>
      </c>
      <c r="W37" s="84">
        <f t="shared" si="6"/>
        <v>2146</v>
      </c>
      <c r="X37" s="84">
        <f t="shared" si="7"/>
        <v>1128</v>
      </c>
      <c r="Y37" s="84">
        <f t="shared" si="8"/>
        <v>537</v>
      </c>
      <c r="Z37" s="109">
        <f t="shared" si="11"/>
        <v>208</v>
      </c>
      <c r="AA37" s="110">
        <f t="shared" si="12"/>
        <v>6880</v>
      </c>
    </row>
    <row r="38" spans="2:27">
      <c r="B38" s="51">
        <v>34</v>
      </c>
      <c r="C38" s="61" t="s">
        <v>38</v>
      </c>
      <c r="D38" s="105">
        <v>55</v>
      </c>
      <c r="E38" s="84">
        <v>80</v>
      </c>
      <c r="F38" s="84">
        <v>4846</v>
      </c>
      <c r="G38" s="84">
        <v>3681</v>
      </c>
      <c r="H38" s="84">
        <v>1982</v>
      </c>
      <c r="I38" s="84">
        <v>697</v>
      </c>
      <c r="J38" s="106">
        <v>176</v>
      </c>
      <c r="K38" s="107">
        <f t="shared" si="1"/>
        <v>11517</v>
      </c>
      <c r="L38" s="105">
        <v>48</v>
      </c>
      <c r="M38" s="84">
        <v>79</v>
      </c>
      <c r="N38" s="84">
        <v>6198</v>
      </c>
      <c r="O38" s="84">
        <v>5364</v>
      </c>
      <c r="P38" s="84">
        <v>3556</v>
      </c>
      <c r="Q38" s="84">
        <v>1930</v>
      </c>
      <c r="R38" s="106">
        <v>778</v>
      </c>
      <c r="S38" s="107">
        <f t="shared" si="2"/>
        <v>17953</v>
      </c>
      <c r="T38" s="105">
        <f t="shared" si="3"/>
        <v>103</v>
      </c>
      <c r="U38" s="84">
        <f t="shared" si="4"/>
        <v>159</v>
      </c>
      <c r="V38" s="84">
        <f t="shared" si="5"/>
        <v>11044</v>
      </c>
      <c r="W38" s="84">
        <f t="shared" si="6"/>
        <v>9045</v>
      </c>
      <c r="X38" s="84">
        <f t="shared" si="7"/>
        <v>5538</v>
      </c>
      <c r="Y38" s="84">
        <f t="shared" si="8"/>
        <v>2627</v>
      </c>
      <c r="Z38" s="109">
        <f t="shared" si="11"/>
        <v>954</v>
      </c>
      <c r="AA38" s="110">
        <f t="shared" si="12"/>
        <v>29470</v>
      </c>
    </row>
    <row r="39" spans="2:27">
      <c r="B39" s="51">
        <v>35</v>
      </c>
      <c r="C39" s="61" t="s">
        <v>1</v>
      </c>
      <c r="D39" s="105">
        <v>12</v>
      </c>
      <c r="E39" s="84">
        <v>24</v>
      </c>
      <c r="F39" s="84">
        <v>9425</v>
      </c>
      <c r="G39" s="84">
        <v>7378</v>
      </c>
      <c r="H39" s="84">
        <v>4483</v>
      </c>
      <c r="I39" s="84">
        <v>1709</v>
      </c>
      <c r="J39" s="106">
        <v>434</v>
      </c>
      <c r="K39" s="107">
        <f t="shared" si="1"/>
        <v>23465</v>
      </c>
      <c r="L39" s="105">
        <v>8</v>
      </c>
      <c r="M39" s="84">
        <v>16</v>
      </c>
      <c r="N39" s="84">
        <v>12536</v>
      </c>
      <c r="O39" s="84">
        <v>11072</v>
      </c>
      <c r="P39" s="84">
        <v>7567</v>
      </c>
      <c r="Q39" s="84">
        <v>4130</v>
      </c>
      <c r="R39" s="106">
        <v>1652</v>
      </c>
      <c r="S39" s="107">
        <f t="shared" si="2"/>
        <v>36981</v>
      </c>
      <c r="T39" s="105">
        <f t="shared" si="3"/>
        <v>20</v>
      </c>
      <c r="U39" s="84">
        <f t="shared" si="4"/>
        <v>40</v>
      </c>
      <c r="V39" s="84">
        <f t="shared" si="5"/>
        <v>21961</v>
      </c>
      <c r="W39" s="84">
        <f t="shared" si="6"/>
        <v>18450</v>
      </c>
      <c r="X39" s="84">
        <f t="shared" si="7"/>
        <v>12050</v>
      </c>
      <c r="Y39" s="84">
        <f t="shared" si="8"/>
        <v>5839</v>
      </c>
      <c r="Z39" s="109">
        <f t="shared" si="11"/>
        <v>2086</v>
      </c>
      <c r="AA39" s="110">
        <f t="shared" si="12"/>
        <v>60446</v>
      </c>
    </row>
    <row r="40" spans="2:27">
      <c r="B40" s="51">
        <v>36</v>
      </c>
      <c r="C40" s="61" t="s">
        <v>2</v>
      </c>
      <c r="D40" s="105">
        <v>23</v>
      </c>
      <c r="E40" s="84">
        <v>34</v>
      </c>
      <c r="F40" s="84">
        <v>2643</v>
      </c>
      <c r="G40" s="84">
        <v>2050</v>
      </c>
      <c r="H40" s="84">
        <v>1270</v>
      </c>
      <c r="I40" s="84">
        <v>549</v>
      </c>
      <c r="J40" s="106">
        <v>155</v>
      </c>
      <c r="K40" s="107">
        <f t="shared" si="1"/>
        <v>6724</v>
      </c>
      <c r="L40" s="105">
        <v>8</v>
      </c>
      <c r="M40" s="84">
        <v>17</v>
      </c>
      <c r="N40" s="84">
        <v>3459</v>
      </c>
      <c r="O40" s="84">
        <v>2899</v>
      </c>
      <c r="P40" s="84">
        <v>2072</v>
      </c>
      <c r="Q40" s="84">
        <v>1216</v>
      </c>
      <c r="R40" s="106">
        <v>521</v>
      </c>
      <c r="S40" s="107">
        <f t="shared" si="2"/>
        <v>10192</v>
      </c>
      <c r="T40" s="105">
        <f t="shared" si="3"/>
        <v>31</v>
      </c>
      <c r="U40" s="84">
        <f t="shared" si="4"/>
        <v>51</v>
      </c>
      <c r="V40" s="84">
        <f t="shared" si="5"/>
        <v>6102</v>
      </c>
      <c r="W40" s="84">
        <f t="shared" si="6"/>
        <v>4949</v>
      </c>
      <c r="X40" s="84">
        <f t="shared" si="7"/>
        <v>3342</v>
      </c>
      <c r="Y40" s="84">
        <f t="shared" si="8"/>
        <v>1765</v>
      </c>
      <c r="Z40" s="109">
        <f t="shared" si="11"/>
        <v>676</v>
      </c>
      <c r="AA40" s="110">
        <f t="shared" si="12"/>
        <v>16916</v>
      </c>
    </row>
    <row r="41" spans="2:27">
      <c r="B41" s="51">
        <v>37</v>
      </c>
      <c r="C41" s="61" t="s">
        <v>3</v>
      </c>
      <c r="D41" s="105">
        <v>14</v>
      </c>
      <c r="E41" s="84">
        <v>47</v>
      </c>
      <c r="F41" s="84">
        <v>8662</v>
      </c>
      <c r="G41" s="84">
        <v>6369</v>
      </c>
      <c r="H41" s="84">
        <v>3755</v>
      </c>
      <c r="I41" s="84">
        <v>1572</v>
      </c>
      <c r="J41" s="106">
        <v>381</v>
      </c>
      <c r="K41" s="107">
        <f t="shared" si="1"/>
        <v>20800</v>
      </c>
      <c r="L41" s="105">
        <v>8</v>
      </c>
      <c r="M41" s="84">
        <v>31</v>
      </c>
      <c r="N41" s="84">
        <v>11184</v>
      </c>
      <c r="O41" s="84">
        <v>9265</v>
      </c>
      <c r="P41" s="84">
        <v>6512</v>
      </c>
      <c r="Q41" s="84">
        <v>3516</v>
      </c>
      <c r="R41" s="106">
        <v>1459</v>
      </c>
      <c r="S41" s="107">
        <f t="shared" si="2"/>
        <v>31975</v>
      </c>
      <c r="T41" s="105">
        <f t="shared" si="3"/>
        <v>22</v>
      </c>
      <c r="U41" s="84">
        <f t="shared" si="4"/>
        <v>78</v>
      </c>
      <c r="V41" s="84">
        <f t="shared" si="5"/>
        <v>19846</v>
      </c>
      <c r="W41" s="84">
        <f t="shared" si="6"/>
        <v>15634</v>
      </c>
      <c r="X41" s="84">
        <f t="shared" si="7"/>
        <v>10267</v>
      </c>
      <c r="Y41" s="84">
        <f t="shared" si="8"/>
        <v>5088</v>
      </c>
      <c r="Z41" s="109">
        <f t="shared" si="11"/>
        <v>1840</v>
      </c>
      <c r="AA41" s="110">
        <f t="shared" si="12"/>
        <v>52775</v>
      </c>
    </row>
    <row r="42" spans="2:27">
      <c r="B42" s="51">
        <v>38</v>
      </c>
      <c r="C42" s="83" t="s">
        <v>39</v>
      </c>
      <c r="D42" s="105">
        <v>8</v>
      </c>
      <c r="E42" s="84">
        <v>19</v>
      </c>
      <c r="F42" s="84">
        <v>1750</v>
      </c>
      <c r="G42" s="84">
        <v>1371</v>
      </c>
      <c r="H42" s="84">
        <v>707</v>
      </c>
      <c r="I42" s="84">
        <v>296</v>
      </c>
      <c r="J42" s="106">
        <v>63</v>
      </c>
      <c r="K42" s="107">
        <f t="shared" si="1"/>
        <v>4214</v>
      </c>
      <c r="L42" s="105">
        <v>5</v>
      </c>
      <c r="M42" s="84">
        <v>11</v>
      </c>
      <c r="N42" s="84">
        <v>2342</v>
      </c>
      <c r="O42" s="84">
        <v>1947</v>
      </c>
      <c r="P42" s="84">
        <v>1354</v>
      </c>
      <c r="Q42" s="84">
        <v>740</v>
      </c>
      <c r="R42" s="106">
        <v>302</v>
      </c>
      <c r="S42" s="107">
        <f t="shared" si="2"/>
        <v>6701</v>
      </c>
      <c r="T42" s="105">
        <f t="shared" si="3"/>
        <v>13</v>
      </c>
      <c r="U42" s="84">
        <f t="shared" si="4"/>
        <v>30</v>
      </c>
      <c r="V42" s="84">
        <f t="shared" si="5"/>
        <v>4092</v>
      </c>
      <c r="W42" s="84">
        <f t="shared" si="6"/>
        <v>3318</v>
      </c>
      <c r="X42" s="84">
        <f t="shared" si="7"/>
        <v>2061</v>
      </c>
      <c r="Y42" s="84">
        <f t="shared" si="8"/>
        <v>1036</v>
      </c>
      <c r="Z42" s="109">
        <f t="shared" si="11"/>
        <v>365</v>
      </c>
      <c r="AA42" s="110">
        <f t="shared" si="12"/>
        <v>10915</v>
      </c>
    </row>
    <row r="43" spans="2:27">
      <c r="B43" s="51">
        <v>39</v>
      </c>
      <c r="C43" s="83" t="s">
        <v>7</v>
      </c>
      <c r="D43" s="105">
        <v>17</v>
      </c>
      <c r="E43" s="84">
        <v>61</v>
      </c>
      <c r="F43" s="84">
        <v>9730</v>
      </c>
      <c r="G43" s="84">
        <v>8442</v>
      </c>
      <c r="H43" s="84">
        <v>4733</v>
      </c>
      <c r="I43" s="84">
        <v>1698</v>
      </c>
      <c r="J43" s="106">
        <v>401</v>
      </c>
      <c r="K43" s="107">
        <f t="shared" si="1"/>
        <v>25082</v>
      </c>
      <c r="L43" s="105">
        <v>13</v>
      </c>
      <c r="M43" s="84">
        <v>45</v>
      </c>
      <c r="N43" s="84">
        <v>13027</v>
      </c>
      <c r="O43" s="84">
        <v>11364</v>
      </c>
      <c r="P43" s="84">
        <v>7009</v>
      </c>
      <c r="Q43" s="84">
        <v>3748</v>
      </c>
      <c r="R43" s="106">
        <v>1482</v>
      </c>
      <c r="S43" s="107">
        <f t="shared" si="2"/>
        <v>36688</v>
      </c>
      <c r="T43" s="105">
        <f t="shared" si="3"/>
        <v>30</v>
      </c>
      <c r="U43" s="84">
        <f t="shared" si="4"/>
        <v>106</v>
      </c>
      <c r="V43" s="84">
        <f t="shared" si="5"/>
        <v>22757</v>
      </c>
      <c r="W43" s="84">
        <f t="shared" si="6"/>
        <v>19806</v>
      </c>
      <c r="X43" s="84">
        <f t="shared" si="7"/>
        <v>11742</v>
      </c>
      <c r="Y43" s="84">
        <f t="shared" si="8"/>
        <v>5446</v>
      </c>
      <c r="Z43" s="109">
        <f t="shared" si="11"/>
        <v>1883</v>
      </c>
      <c r="AA43" s="110">
        <f t="shared" si="12"/>
        <v>61770</v>
      </c>
    </row>
    <row r="44" spans="2:27">
      <c r="B44" s="51">
        <v>40</v>
      </c>
      <c r="C44" s="83" t="s">
        <v>40</v>
      </c>
      <c r="D44" s="105">
        <v>24</v>
      </c>
      <c r="E44" s="84">
        <v>58</v>
      </c>
      <c r="F44" s="84">
        <v>2153</v>
      </c>
      <c r="G44" s="84">
        <v>1671</v>
      </c>
      <c r="H44" s="84">
        <v>943</v>
      </c>
      <c r="I44" s="84">
        <v>340</v>
      </c>
      <c r="J44" s="106">
        <v>84</v>
      </c>
      <c r="K44" s="107">
        <f t="shared" si="1"/>
        <v>5273</v>
      </c>
      <c r="L44" s="105">
        <v>13</v>
      </c>
      <c r="M44" s="84">
        <v>48</v>
      </c>
      <c r="N44" s="84">
        <v>2624</v>
      </c>
      <c r="O44" s="84">
        <v>2361</v>
      </c>
      <c r="P44" s="84">
        <v>1570</v>
      </c>
      <c r="Q44" s="84">
        <v>869</v>
      </c>
      <c r="R44" s="106">
        <v>329</v>
      </c>
      <c r="S44" s="107">
        <f t="shared" si="2"/>
        <v>7814</v>
      </c>
      <c r="T44" s="105">
        <f t="shared" si="3"/>
        <v>37</v>
      </c>
      <c r="U44" s="84">
        <f t="shared" si="4"/>
        <v>106</v>
      </c>
      <c r="V44" s="84">
        <f t="shared" si="5"/>
        <v>4777</v>
      </c>
      <c r="W44" s="84">
        <f t="shared" si="6"/>
        <v>4032</v>
      </c>
      <c r="X44" s="84">
        <f t="shared" si="7"/>
        <v>2513</v>
      </c>
      <c r="Y44" s="84">
        <f t="shared" si="8"/>
        <v>1209</v>
      </c>
      <c r="Z44" s="109">
        <f t="shared" si="11"/>
        <v>413</v>
      </c>
      <c r="AA44" s="110">
        <f t="shared" si="12"/>
        <v>13087</v>
      </c>
    </row>
    <row r="45" spans="2:27">
      <c r="B45" s="51">
        <v>41</v>
      </c>
      <c r="C45" s="83" t="s">
        <v>11</v>
      </c>
      <c r="D45" s="105">
        <v>11</v>
      </c>
      <c r="E45" s="84">
        <v>30</v>
      </c>
      <c r="F45" s="84">
        <v>3634</v>
      </c>
      <c r="G45" s="84">
        <v>3055</v>
      </c>
      <c r="H45" s="84">
        <v>1727</v>
      </c>
      <c r="I45" s="84">
        <v>590</v>
      </c>
      <c r="J45" s="106">
        <v>183</v>
      </c>
      <c r="K45" s="107">
        <f t="shared" si="1"/>
        <v>9230</v>
      </c>
      <c r="L45" s="105">
        <v>7</v>
      </c>
      <c r="M45" s="84">
        <v>26</v>
      </c>
      <c r="N45" s="84">
        <v>4907</v>
      </c>
      <c r="O45" s="84">
        <v>4627</v>
      </c>
      <c r="P45" s="84">
        <v>3024</v>
      </c>
      <c r="Q45" s="84">
        <v>1456</v>
      </c>
      <c r="R45" s="106">
        <v>617</v>
      </c>
      <c r="S45" s="107">
        <f t="shared" si="2"/>
        <v>14664</v>
      </c>
      <c r="T45" s="105">
        <f t="shared" si="3"/>
        <v>18</v>
      </c>
      <c r="U45" s="84">
        <f t="shared" si="4"/>
        <v>56</v>
      </c>
      <c r="V45" s="84">
        <f t="shared" si="5"/>
        <v>8541</v>
      </c>
      <c r="W45" s="84">
        <f t="shared" si="6"/>
        <v>7682</v>
      </c>
      <c r="X45" s="84">
        <f t="shared" si="7"/>
        <v>4751</v>
      </c>
      <c r="Y45" s="84">
        <f t="shared" si="8"/>
        <v>2046</v>
      </c>
      <c r="Z45" s="109">
        <f t="shared" si="11"/>
        <v>800</v>
      </c>
      <c r="AA45" s="110">
        <f t="shared" si="12"/>
        <v>23894</v>
      </c>
    </row>
    <row r="46" spans="2:27">
      <c r="B46" s="51">
        <v>42</v>
      </c>
      <c r="C46" s="83" t="s">
        <v>12</v>
      </c>
      <c r="D46" s="105">
        <v>32</v>
      </c>
      <c r="E46" s="84">
        <v>157</v>
      </c>
      <c r="F46" s="84">
        <v>11372</v>
      </c>
      <c r="G46" s="84">
        <v>8811</v>
      </c>
      <c r="H46" s="84">
        <v>4669</v>
      </c>
      <c r="I46" s="84">
        <v>1627</v>
      </c>
      <c r="J46" s="106">
        <v>387</v>
      </c>
      <c r="K46" s="107">
        <f t="shared" si="1"/>
        <v>27055</v>
      </c>
      <c r="L46" s="105">
        <v>30</v>
      </c>
      <c r="M46" s="84">
        <v>101</v>
      </c>
      <c r="N46" s="84">
        <v>14487</v>
      </c>
      <c r="O46" s="84">
        <v>11743</v>
      </c>
      <c r="P46" s="84">
        <v>6942</v>
      </c>
      <c r="Q46" s="84">
        <v>3661</v>
      </c>
      <c r="R46" s="106">
        <v>1486</v>
      </c>
      <c r="S46" s="107">
        <f t="shared" si="2"/>
        <v>38450</v>
      </c>
      <c r="T46" s="105">
        <f t="shared" si="3"/>
        <v>62</v>
      </c>
      <c r="U46" s="84">
        <f t="shared" si="4"/>
        <v>258</v>
      </c>
      <c r="V46" s="84">
        <f t="shared" si="5"/>
        <v>25859</v>
      </c>
      <c r="W46" s="84">
        <f t="shared" si="6"/>
        <v>20554</v>
      </c>
      <c r="X46" s="84">
        <f t="shared" si="7"/>
        <v>11611</v>
      </c>
      <c r="Y46" s="84">
        <f t="shared" si="8"/>
        <v>5288</v>
      </c>
      <c r="Z46" s="109">
        <f t="shared" si="11"/>
        <v>1873</v>
      </c>
      <c r="AA46" s="110">
        <f t="shared" si="12"/>
        <v>65505</v>
      </c>
    </row>
    <row r="47" spans="2:27">
      <c r="B47" s="51">
        <v>43</v>
      </c>
      <c r="C47" s="83" t="s">
        <v>8</v>
      </c>
      <c r="D47" s="105">
        <v>17</v>
      </c>
      <c r="E47" s="84">
        <v>98</v>
      </c>
      <c r="F47" s="84">
        <v>6871</v>
      </c>
      <c r="G47" s="84">
        <v>5285</v>
      </c>
      <c r="H47" s="84">
        <v>2870</v>
      </c>
      <c r="I47" s="84">
        <v>1004</v>
      </c>
      <c r="J47" s="106">
        <v>281</v>
      </c>
      <c r="K47" s="107">
        <f t="shared" si="1"/>
        <v>16426</v>
      </c>
      <c r="L47" s="105">
        <v>10</v>
      </c>
      <c r="M47" s="84">
        <v>73</v>
      </c>
      <c r="N47" s="84">
        <v>8794</v>
      </c>
      <c r="O47" s="84">
        <v>7033</v>
      </c>
      <c r="P47" s="84">
        <v>4381</v>
      </c>
      <c r="Q47" s="84">
        <v>2382</v>
      </c>
      <c r="R47" s="106">
        <v>986</v>
      </c>
      <c r="S47" s="107">
        <f t="shared" si="2"/>
        <v>23659</v>
      </c>
      <c r="T47" s="105">
        <f t="shared" si="3"/>
        <v>27</v>
      </c>
      <c r="U47" s="84">
        <f t="shared" si="4"/>
        <v>171</v>
      </c>
      <c r="V47" s="84">
        <f t="shared" si="5"/>
        <v>15665</v>
      </c>
      <c r="W47" s="84">
        <f t="shared" si="6"/>
        <v>12318</v>
      </c>
      <c r="X47" s="84">
        <f t="shared" si="7"/>
        <v>7251</v>
      </c>
      <c r="Y47" s="84">
        <f t="shared" si="8"/>
        <v>3386</v>
      </c>
      <c r="Z47" s="109">
        <f t="shared" si="11"/>
        <v>1267</v>
      </c>
      <c r="AA47" s="110">
        <f t="shared" si="12"/>
        <v>40085</v>
      </c>
    </row>
    <row r="48" spans="2:27">
      <c r="B48" s="51">
        <v>44</v>
      </c>
      <c r="C48" s="83" t="s">
        <v>18</v>
      </c>
      <c r="D48" s="105">
        <v>5</v>
      </c>
      <c r="E48" s="84">
        <v>37</v>
      </c>
      <c r="F48" s="84">
        <v>6750</v>
      </c>
      <c r="G48" s="84">
        <v>5822</v>
      </c>
      <c r="H48" s="84">
        <v>2999</v>
      </c>
      <c r="I48" s="84">
        <v>1112</v>
      </c>
      <c r="J48" s="106">
        <v>267</v>
      </c>
      <c r="K48" s="107">
        <f t="shared" si="1"/>
        <v>16992</v>
      </c>
      <c r="L48" s="105">
        <v>9</v>
      </c>
      <c r="M48" s="84">
        <v>28</v>
      </c>
      <c r="N48" s="84">
        <v>9106</v>
      </c>
      <c r="O48" s="84">
        <v>8187</v>
      </c>
      <c r="P48" s="84">
        <v>5170</v>
      </c>
      <c r="Q48" s="84">
        <v>2542</v>
      </c>
      <c r="R48" s="106">
        <v>964</v>
      </c>
      <c r="S48" s="107">
        <f t="shared" si="2"/>
        <v>26006</v>
      </c>
      <c r="T48" s="105">
        <f t="shared" si="3"/>
        <v>14</v>
      </c>
      <c r="U48" s="84">
        <f t="shared" si="4"/>
        <v>65</v>
      </c>
      <c r="V48" s="84">
        <f t="shared" si="5"/>
        <v>15856</v>
      </c>
      <c r="W48" s="84">
        <f t="shared" si="6"/>
        <v>14009</v>
      </c>
      <c r="X48" s="84">
        <f t="shared" si="7"/>
        <v>8169</v>
      </c>
      <c r="Y48" s="84">
        <f t="shared" si="8"/>
        <v>3654</v>
      </c>
      <c r="Z48" s="109">
        <f t="shared" si="11"/>
        <v>1231</v>
      </c>
      <c r="AA48" s="110">
        <f t="shared" si="12"/>
        <v>42998</v>
      </c>
    </row>
    <row r="49" spans="2:27">
      <c r="B49" s="51">
        <v>45</v>
      </c>
      <c r="C49" s="83" t="s">
        <v>41</v>
      </c>
      <c r="D49" s="105">
        <v>27</v>
      </c>
      <c r="E49" s="84">
        <v>73</v>
      </c>
      <c r="F49" s="84">
        <v>2352</v>
      </c>
      <c r="G49" s="84">
        <v>1780</v>
      </c>
      <c r="H49" s="84">
        <v>1064</v>
      </c>
      <c r="I49" s="84">
        <v>358</v>
      </c>
      <c r="J49" s="106">
        <v>82</v>
      </c>
      <c r="K49" s="107">
        <f t="shared" si="1"/>
        <v>5736</v>
      </c>
      <c r="L49" s="105">
        <v>27</v>
      </c>
      <c r="M49" s="84">
        <v>57</v>
      </c>
      <c r="N49" s="84">
        <v>3108</v>
      </c>
      <c r="O49" s="84">
        <v>2761</v>
      </c>
      <c r="P49" s="84">
        <v>1844</v>
      </c>
      <c r="Q49" s="84">
        <v>953</v>
      </c>
      <c r="R49" s="106">
        <v>360</v>
      </c>
      <c r="S49" s="107">
        <f t="shared" si="2"/>
        <v>9110</v>
      </c>
      <c r="T49" s="105">
        <f t="shared" si="3"/>
        <v>54</v>
      </c>
      <c r="U49" s="84">
        <f t="shared" si="4"/>
        <v>130</v>
      </c>
      <c r="V49" s="84">
        <f t="shared" si="5"/>
        <v>5460</v>
      </c>
      <c r="W49" s="84">
        <f t="shared" si="6"/>
        <v>4541</v>
      </c>
      <c r="X49" s="84">
        <f t="shared" si="7"/>
        <v>2908</v>
      </c>
      <c r="Y49" s="84">
        <f t="shared" si="8"/>
        <v>1311</v>
      </c>
      <c r="Z49" s="109">
        <f t="shared" si="11"/>
        <v>442</v>
      </c>
      <c r="AA49" s="110">
        <f t="shared" si="12"/>
        <v>14846</v>
      </c>
    </row>
    <row r="50" spans="2:27">
      <c r="B50" s="51">
        <v>46</v>
      </c>
      <c r="C50" s="83" t="s">
        <v>21</v>
      </c>
      <c r="D50" s="105">
        <v>6</v>
      </c>
      <c r="E50" s="84">
        <v>68</v>
      </c>
      <c r="F50" s="84">
        <v>3271</v>
      </c>
      <c r="G50" s="84">
        <v>2449</v>
      </c>
      <c r="H50" s="84">
        <v>1397</v>
      </c>
      <c r="I50" s="84">
        <v>556</v>
      </c>
      <c r="J50" s="106">
        <v>134</v>
      </c>
      <c r="K50" s="107">
        <f t="shared" si="1"/>
        <v>7881</v>
      </c>
      <c r="L50" s="105">
        <v>8</v>
      </c>
      <c r="M50" s="84">
        <v>66</v>
      </c>
      <c r="N50" s="84">
        <v>3972</v>
      </c>
      <c r="O50" s="84">
        <v>3360</v>
      </c>
      <c r="P50" s="84">
        <v>2229</v>
      </c>
      <c r="Q50" s="84">
        <v>1199</v>
      </c>
      <c r="R50" s="106">
        <v>566</v>
      </c>
      <c r="S50" s="107">
        <f t="shared" si="2"/>
        <v>11400</v>
      </c>
      <c r="T50" s="105">
        <f t="shared" si="3"/>
        <v>14</v>
      </c>
      <c r="U50" s="84">
        <f t="shared" si="4"/>
        <v>134</v>
      </c>
      <c r="V50" s="84">
        <f t="shared" si="5"/>
        <v>7243</v>
      </c>
      <c r="W50" s="84">
        <f t="shared" si="6"/>
        <v>5809</v>
      </c>
      <c r="X50" s="84">
        <f t="shared" si="7"/>
        <v>3626</v>
      </c>
      <c r="Y50" s="84">
        <f t="shared" si="8"/>
        <v>1755</v>
      </c>
      <c r="Z50" s="109">
        <f t="shared" si="11"/>
        <v>700</v>
      </c>
      <c r="AA50" s="110">
        <f t="shared" si="12"/>
        <v>19281</v>
      </c>
    </row>
    <row r="51" spans="2:27">
      <c r="B51" s="51">
        <v>47</v>
      </c>
      <c r="C51" s="83" t="s">
        <v>13</v>
      </c>
      <c r="D51" s="105">
        <v>10</v>
      </c>
      <c r="E51" s="84">
        <v>60</v>
      </c>
      <c r="F51" s="84">
        <v>6504</v>
      </c>
      <c r="G51" s="84">
        <v>5244</v>
      </c>
      <c r="H51" s="84">
        <v>2768</v>
      </c>
      <c r="I51" s="84">
        <v>942</v>
      </c>
      <c r="J51" s="106">
        <v>192</v>
      </c>
      <c r="K51" s="107">
        <f t="shared" si="1"/>
        <v>15720</v>
      </c>
      <c r="L51" s="105">
        <v>6</v>
      </c>
      <c r="M51" s="84">
        <v>53</v>
      </c>
      <c r="N51" s="84">
        <v>8750</v>
      </c>
      <c r="O51" s="84">
        <v>7747</v>
      </c>
      <c r="P51" s="84">
        <v>4400</v>
      </c>
      <c r="Q51" s="84">
        <v>2070</v>
      </c>
      <c r="R51" s="106">
        <v>779</v>
      </c>
      <c r="S51" s="107">
        <f t="shared" si="2"/>
        <v>23805</v>
      </c>
      <c r="T51" s="105">
        <f t="shared" si="3"/>
        <v>16</v>
      </c>
      <c r="U51" s="84">
        <f t="shared" si="4"/>
        <v>113</v>
      </c>
      <c r="V51" s="84">
        <f t="shared" si="5"/>
        <v>15254</v>
      </c>
      <c r="W51" s="84">
        <f t="shared" si="6"/>
        <v>12991</v>
      </c>
      <c r="X51" s="84">
        <f t="shared" si="7"/>
        <v>7168</v>
      </c>
      <c r="Y51" s="84">
        <f t="shared" si="8"/>
        <v>3012</v>
      </c>
      <c r="Z51" s="109">
        <f t="shared" si="11"/>
        <v>971</v>
      </c>
      <c r="AA51" s="110">
        <f t="shared" si="12"/>
        <v>39525</v>
      </c>
    </row>
    <row r="52" spans="2:27">
      <c r="B52" s="51">
        <v>48</v>
      </c>
      <c r="C52" s="83" t="s">
        <v>22</v>
      </c>
      <c r="D52" s="105">
        <v>9</v>
      </c>
      <c r="E52" s="84">
        <v>26</v>
      </c>
      <c r="F52" s="84">
        <v>3646</v>
      </c>
      <c r="G52" s="84">
        <v>2951</v>
      </c>
      <c r="H52" s="84">
        <v>1576</v>
      </c>
      <c r="I52" s="84">
        <v>581</v>
      </c>
      <c r="J52" s="106">
        <v>162</v>
      </c>
      <c r="K52" s="107">
        <f t="shared" si="1"/>
        <v>8951</v>
      </c>
      <c r="L52" s="105">
        <v>4</v>
      </c>
      <c r="M52" s="84">
        <v>28</v>
      </c>
      <c r="N52" s="84">
        <v>4606</v>
      </c>
      <c r="O52" s="84">
        <v>3596</v>
      </c>
      <c r="P52" s="84">
        <v>2301</v>
      </c>
      <c r="Q52" s="84">
        <v>1298</v>
      </c>
      <c r="R52" s="106">
        <v>558</v>
      </c>
      <c r="S52" s="107">
        <f t="shared" si="2"/>
        <v>12391</v>
      </c>
      <c r="T52" s="105">
        <f t="shared" si="3"/>
        <v>13</v>
      </c>
      <c r="U52" s="84">
        <f t="shared" si="4"/>
        <v>54</v>
      </c>
      <c r="V52" s="84">
        <f t="shared" si="5"/>
        <v>8252</v>
      </c>
      <c r="W52" s="84">
        <f t="shared" si="6"/>
        <v>6547</v>
      </c>
      <c r="X52" s="84">
        <f t="shared" si="7"/>
        <v>3877</v>
      </c>
      <c r="Y52" s="84">
        <f t="shared" si="8"/>
        <v>1879</v>
      </c>
      <c r="Z52" s="109">
        <f t="shared" si="11"/>
        <v>720</v>
      </c>
      <c r="AA52" s="110">
        <f t="shared" si="12"/>
        <v>21342</v>
      </c>
    </row>
    <row r="53" spans="2:27">
      <c r="B53" s="51">
        <v>49</v>
      </c>
      <c r="C53" s="83" t="s">
        <v>23</v>
      </c>
      <c r="D53" s="105">
        <v>8</v>
      </c>
      <c r="E53" s="84">
        <v>14</v>
      </c>
      <c r="F53" s="84">
        <v>3244</v>
      </c>
      <c r="G53" s="84">
        <v>2925</v>
      </c>
      <c r="H53" s="84">
        <v>1576</v>
      </c>
      <c r="I53" s="84">
        <v>487</v>
      </c>
      <c r="J53" s="106">
        <v>118</v>
      </c>
      <c r="K53" s="107">
        <f t="shared" si="1"/>
        <v>8372</v>
      </c>
      <c r="L53" s="105">
        <v>4</v>
      </c>
      <c r="M53" s="84">
        <v>17</v>
      </c>
      <c r="N53" s="84">
        <v>4405</v>
      </c>
      <c r="O53" s="84">
        <v>4132</v>
      </c>
      <c r="P53" s="84">
        <v>2522</v>
      </c>
      <c r="Q53" s="84">
        <v>1204</v>
      </c>
      <c r="R53" s="106">
        <v>486</v>
      </c>
      <c r="S53" s="107">
        <f t="shared" si="2"/>
        <v>12770</v>
      </c>
      <c r="T53" s="105">
        <f t="shared" si="3"/>
        <v>12</v>
      </c>
      <c r="U53" s="84">
        <f t="shared" si="4"/>
        <v>31</v>
      </c>
      <c r="V53" s="84">
        <f t="shared" si="5"/>
        <v>7649</v>
      </c>
      <c r="W53" s="84">
        <f t="shared" si="6"/>
        <v>7057</v>
      </c>
      <c r="X53" s="84">
        <f t="shared" si="7"/>
        <v>4098</v>
      </c>
      <c r="Y53" s="84">
        <f t="shared" si="8"/>
        <v>1691</v>
      </c>
      <c r="Z53" s="109">
        <f t="shared" si="11"/>
        <v>604</v>
      </c>
      <c r="AA53" s="110">
        <f t="shared" si="12"/>
        <v>21142</v>
      </c>
    </row>
    <row r="54" spans="2:27">
      <c r="B54" s="51">
        <v>50</v>
      </c>
      <c r="C54" s="83" t="s">
        <v>14</v>
      </c>
      <c r="D54" s="105">
        <v>5</v>
      </c>
      <c r="E54" s="84">
        <v>35</v>
      </c>
      <c r="F54" s="84">
        <v>3212</v>
      </c>
      <c r="G54" s="84">
        <v>2595</v>
      </c>
      <c r="H54" s="84">
        <v>1379</v>
      </c>
      <c r="I54" s="84">
        <v>468</v>
      </c>
      <c r="J54" s="106">
        <v>94</v>
      </c>
      <c r="K54" s="107">
        <f t="shared" si="1"/>
        <v>7788</v>
      </c>
      <c r="L54" s="105">
        <v>5</v>
      </c>
      <c r="M54" s="84">
        <v>39</v>
      </c>
      <c r="N54" s="84">
        <v>4163</v>
      </c>
      <c r="O54" s="84">
        <v>3725</v>
      </c>
      <c r="P54" s="84">
        <v>2108</v>
      </c>
      <c r="Q54" s="84">
        <v>951</v>
      </c>
      <c r="R54" s="106">
        <v>385</v>
      </c>
      <c r="S54" s="107">
        <f t="shared" si="2"/>
        <v>11376</v>
      </c>
      <c r="T54" s="105">
        <f t="shared" si="3"/>
        <v>10</v>
      </c>
      <c r="U54" s="84">
        <f t="shared" si="4"/>
        <v>74</v>
      </c>
      <c r="V54" s="84">
        <f t="shared" si="5"/>
        <v>7375</v>
      </c>
      <c r="W54" s="84">
        <f t="shared" si="6"/>
        <v>6320</v>
      </c>
      <c r="X54" s="84">
        <f t="shared" si="7"/>
        <v>3487</v>
      </c>
      <c r="Y54" s="84">
        <f t="shared" si="8"/>
        <v>1419</v>
      </c>
      <c r="Z54" s="109">
        <f t="shared" si="11"/>
        <v>479</v>
      </c>
      <c r="AA54" s="110">
        <f t="shared" si="12"/>
        <v>19164</v>
      </c>
    </row>
    <row r="55" spans="2:27">
      <c r="B55" s="51">
        <v>51</v>
      </c>
      <c r="C55" s="83" t="s">
        <v>42</v>
      </c>
      <c r="D55" s="105">
        <v>35</v>
      </c>
      <c r="E55" s="84">
        <v>61</v>
      </c>
      <c r="F55" s="84">
        <v>4727</v>
      </c>
      <c r="G55" s="84">
        <v>3392</v>
      </c>
      <c r="H55" s="84">
        <v>1761</v>
      </c>
      <c r="I55" s="84">
        <v>646</v>
      </c>
      <c r="J55" s="106">
        <v>164</v>
      </c>
      <c r="K55" s="107">
        <f t="shared" si="1"/>
        <v>10786</v>
      </c>
      <c r="L55" s="105">
        <v>9</v>
      </c>
      <c r="M55" s="84">
        <v>56</v>
      </c>
      <c r="N55" s="84">
        <v>5838</v>
      </c>
      <c r="O55" s="84">
        <v>4544</v>
      </c>
      <c r="P55" s="84">
        <v>2898</v>
      </c>
      <c r="Q55" s="84">
        <v>1541</v>
      </c>
      <c r="R55" s="106">
        <v>653</v>
      </c>
      <c r="S55" s="107">
        <f t="shared" si="2"/>
        <v>15539</v>
      </c>
      <c r="T55" s="105">
        <f t="shared" si="3"/>
        <v>44</v>
      </c>
      <c r="U55" s="84">
        <f t="shared" si="4"/>
        <v>117</v>
      </c>
      <c r="V55" s="84">
        <f t="shared" si="5"/>
        <v>10565</v>
      </c>
      <c r="W55" s="84">
        <f t="shared" si="6"/>
        <v>7936</v>
      </c>
      <c r="X55" s="84">
        <f t="shared" si="7"/>
        <v>4659</v>
      </c>
      <c r="Y55" s="84">
        <f t="shared" si="8"/>
        <v>2187</v>
      </c>
      <c r="Z55" s="109">
        <f t="shared" si="11"/>
        <v>817</v>
      </c>
      <c r="AA55" s="110">
        <f t="shared" si="12"/>
        <v>26325</v>
      </c>
    </row>
    <row r="56" spans="2:27">
      <c r="B56" s="51">
        <v>52</v>
      </c>
      <c r="C56" s="83" t="s">
        <v>4</v>
      </c>
      <c r="D56" s="105">
        <v>4</v>
      </c>
      <c r="E56" s="84">
        <v>6</v>
      </c>
      <c r="F56" s="84">
        <v>3448</v>
      </c>
      <c r="G56" s="84">
        <v>2890</v>
      </c>
      <c r="H56" s="84">
        <v>1543</v>
      </c>
      <c r="I56" s="84">
        <v>576</v>
      </c>
      <c r="J56" s="106">
        <v>174</v>
      </c>
      <c r="K56" s="107">
        <f t="shared" si="1"/>
        <v>8641</v>
      </c>
      <c r="L56" s="105">
        <v>5</v>
      </c>
      <c r="M56" s="84">
        <v>8</v>
      </c>
      <c r="N56" s="84">
        <v>4580</v>
      </c>
      <c r="O56" s="84">
        <v>3634</v>
      </c>
      <c r="P56" s="84">
        <v>2233</v>
      </c>
      <c r="Q56" s="84">
        <v>1333</v>
      </c>
      <c r="R56" s="106">
        <v>643</v>
      </c>
      <c r="S56" s="107">
        <f t="shared" si="2"/>
        <v>12436</v>
      </c>
      <c r="T56" s="105">
        <f t="shared" si="3"/>
        <v>9</v>
      </c>
      <c r="U56" s="84">
        <f t="shared" si="4"/>
        <v>14</v>
      </c>
      <c r="V56" s="84">
        <f t="shared" si="5"/>
        <v>8028</v>
      </c>
      <c r="W56" s="84">
        <f t="shared" si="6"/>
        <v>6524</v>
      </c>
      <c r="X56" s="84">
        <f t="shared" si="7"/>
        <v>3776</v>
      </c>
      <c r="Y56" s="84">
        <f t="shared" si="8"/>
        <v>1909</v>
      </c>
      <c r="Z56" s="109">
        <f t="shared" si="11"/>
        <v>817</v>
      </c>
      <c r="AA56" s="110">
        <f t="shared" si="12"/>
        <v>21077</v>
      </c>
    </row>
    <row r="57" spans="2:27">
      <c r="B57" s="51">
        <v>53</v>
      </c>
      <c r="C57" s="83" t="s">
        <v>19</v>
      </c>
      <c r="D57" s="105">
        <v>9</v>
      </c>
      <c r="E57" s="84">
        <v>29</v>
      </c>
      <c r="F57" s="84">
        <v>1995</v>
      </c>
      <c r="G57" s="84">
        <v>1586</v>
      </c>
      <c r="H57" s="84">
        <v>796</v>
      </c>
      <c r="I57" s="84">
        <v>283</v>
      </c>
      <c r="J57" s="106">
        <v>60</v>
      </c>
      <c r="K57" s="107">
        <f t="shared" si="1"/>
        <v>4758</v>
      </c>
      <c r="L57" s="105">
        <v>6</v>
      </c>
      <c r="M57" s="84">
        <v>28</v>
      </c>
      <c r="N57" s="84">
        <v>2507</v>
      </c>
      <c r="O57" s="84">
        <v>2134</v>
      </c>
      <c r="P57" s="84">
        <v>1344</v>
      </c>
      <c r="Q57" s="84">
        <v>696</v>
      </c>
      <c r="R57" s="106">
        <v>289</v>
      </c>
      <c r="S57" s="107">
        <f t="shared" si="2"/>
        <v>7004</v>
      </c>
      <c r="T57" s="105">
        <f t="shared" si="3"/>
        <v>15</v>
      </c>
      <c r="U57" s="84">
        <f t="shared" si="4"/>
        <v>57</v>
      </c>
      <c r="V57" s="84">
        <f t="shared" si="5"/>
        <v>4502</v>
      </c>
      <c r="W57" s="84">
        <f t="shared" si="6"/>
        <v>3720</v>
      </c>
      <c r="X57" s="84">
        <f t="shared" si="7"/>
        <v>2140</v>
      </c>
      <c r="Y57" s="84">
        <f t="shared" si="8"/>
        <v>979</v>
      </c>
      <c r="Z57" s="109">
        <f t="shared" si="11"/>
        <v>349</v>
      </c>
      <c r="AA57" s="110">
        <f t="shared" si="12"/>
        <v>11762</v>
      </c>
    </row>
    <row r="58" spans="2:27">
      <c r="B58" s="51">
        <v>54</v>
      </c>
      <c r="C58" s="83" t="s">
        <v>24</v>
      </c>
      <c r="D58" s="105">
        <v>13</v>
      </c>
      <c r="E58" s="84">
        <v>49</v>
      </c>
      <c r="F58" s="84">
        <v>3186</v>
      </c>
      <c r="G58" s="84">
        <v>2555</v>
      </c>
      <c r="H58" s="84">
        <v>1349</v>
      </c>
      <c r="I58" s="84">
        <v>496</v>
      </c>
      <c r="J58" s="106">
        <v>137</v>
      </c>
      <c r="K58" s="107">
        <f t="shared" si="1"/>
        <v>7785</v>
      </c>
      <c r="L58" s="105">
        <v>6</v>
      </c>
      <c r="M58" s="84">
        <v>40</v>
      </c>
      <c r="N58" s="84">
        <v>4121</v>
      </c>
      <c r="O58" s="84">
        <v>3567</v>
      </c>
      <c r="P58" s="84">
        <v>2219</v>
      </c>
      <c r="Q58" s="84">
        <v>1217</v>
      </c>
      <c r="R58" s="106">
        <v>520</v>
      </c>
      <c r="S58" s="107">
        <f t="shared" si="2"/>
        <v>11690</v>
      </c>
      <c r="T58" s="105">
        <f t="shared" si="3"/>
        <v>19</v>
      </c>
      <c r="U58" s="84">
        <f t="shared" si="4"/>
        <v>89</v>
      </c>
      <c r="V58" s="84">
        <f t="shared" si="5"/>
        <v>7307</v>
      </c>
      <c r="W58" s="84">
        <f t="shared" si="6"/>
        <v>6122</v>
      </c>
      <c r="X58" s="84">
        <f t="shared" si="7"/>
        <v>3568</v>
      </c>
      <c r="Y58" s="84">
        <f t="shared" si="8"/>
        <v>1713</v>
      </c>
      <c r="Z58" s="109">
        <f t="shared" si="11"/>
        <v>657</v>
      </c>
      <c r="AA58" s="110">
        <f t="shared" si="12"/>
        <v>19475</v>
      </c>
    </row>
    <row r="59" spans="2:27">
      <c r="B59" s="51">
        <v>55</v>
      </c>
      <c r="C59" s="83" t="s">
        <v>15</v>
      </c>
      <c r="D59" s="105">
        <v>10</v>
      </c>
      <c r="E59" s="84">
        <v>40</v>
      </c>
      <c r="F59" s="84">
        <v>3190</v>
      </c>
      <c r="G59" s="84">
        <v>2639</v>
      </c>
      <c r="H59" s="84">
        <v>1460</v>
      </c>
      <c r="I59" s="84">
        <v>485</v>
      </c>
      <c r="J59" s="106">
        <v>109</v>
      </c>
      <c r="K59" s="107">
        <f t="shared" si="1"/>
        <v>7933</v>
      </c>
      <c r="L59" s="105">
        <v>10</v>
      </c>
      <c r="M59" s="84">
        <v>34</v>
      </c>
      <c r="N59" s="84">
        <v>4146</v>
      </c>
      <c r="O59" s="84">
        <v>3992</v>
      </c>
      <c r="P59" s="84">
        <v>2383</v>
      </c>
      <c r="Q59" s="84">
        <v>1058</v>
      </c>
      <c r="R59" s="106">
        <v>364</v>
      </c>
      <c r="S59" s="107">
        <f t="shared" si="2"/>
        <v>11987</v>
      </c>
      <c r="T59" s="105">
        <f t="shared" si="3"/>
        <v>20</v>
      </c>
      <c r="U59" s="84">
        <f t="shared" si="4"/>
        <v>74</v>
      </c>
      <c r="V59" s="84">
        <f t="shared" si="5"/>
        <v>7336</v>
      </c>
      <c r="W59" s="84">
        <f t="shared" si="6"/>
        <v>6631</v>
      </c>
      <c r="X59" s="84">
        <f t="shared" si="7"/>
        <v>3843</v>
      </c>
      <c r="Y59" s="84">
        <f t="shared" si="8"/>
        <v>1543</v>
      </c>
      <c r="Z59" s="109">
        <f t="shared" si="11"/>
        <v>473</v>
      </c>
      <c r="AA59" s="110">
        <f t="shared" si="12"/>
        <v>19920</v>
      </c>
    </row>
    <row r="60" spans="2:27">
      <c r="B60" s="51">
        <v>56</v>
      </c>
      <c r="C60" s="83" t="s">
        <v>9</v>
      </c>
      <c r="D60" s="105">
        <v>3</v>
      </c>
      <c r="E60" s="84">
        <v>22</v>
      </c>
      <c r="F60" s="84">
        <v>2221</v>
      </c>
      <c r="G60" s="84">
        <v>1837</v>
      </c>
      <c r="H60" s="84">
        <v>928</v>
      </c>
      <c r="I60" s="84">
        <v>260</v>
      </c>
      <c r="J60" s="106">
        <v>62</v>
      </c>
      <c r="K60" s="107">
        <f t="shared" si="1"/>
        <v>5333</v>
      </c>
      <c r="L60" s="105">
        <v>1</v>
      </c>
      <c r="M60" s="84">
        <v>23</v>
      </c>
      <c r="N60" s="84">
        <v>2913</v>
      </c>
      <c r="O60" s="84">
        <v>2448</v>
      </c>
      <c r="P60" s="84">
        <v>1334</v>
      </c>
      <c r="Q60" s="84">
        <v>669</v>
      </c>
      <c r="R60" s="106">
        <v>284</v>
      </c>
      <c r="S60" s="107">
        <f t="shared" si="2"/>
        <v>7672</v>
      </c>
      <c r="T60" s="105">
        <f t="shared" si="3"/>
        <v>4</v>
      </c>
      <c r="U60" s="84">
        <f t="shared" si="4"/>
        <v>45</v>
      </c>
      <c r="V60" s="84">
        <f t="shared" si="5"/>
        <v>5134</v>
      </c>
      <c r="W60" s="84">
        <f t="shared" si="6"/>
        <v>4285</v>
      </c>
      <c r="X60" s="84">
        <f t="shared" si="7"/>
        <v>2262</v>
      </c>
      <c r="Y60" s="84">
        <f t="shared" si="8"/>
        <v>929</v>
      </c>
      <c r="Z60" s="109">
        <f t="shared" si="11"/>
        <v>346</v>
      </c>
      <c r="AA60" s="110">
        <f t="shared" si="12"/>
        <v>13005</v>
      </c>
    </row>
    <row r="61" spans="2:27">
      <c r="B61" s="51">
        <v>57</v>
      </c>
      <c r="C61" s="83" t="s">
        <v>43</v>
      </c>
      <c r="D61" s="105">
        <v>5</v>
      </c>
      <c r="E61" s="84">
        <v>28</v>
      </c>
      <c r="F61" s="84">
        <v>1487</v>
      </c>
      <c r="G61" s="84">
        <v>1135</v>
      </c>
      <c r="H61" s="84">
        <v>633</v>
      </c>
      <c r="I61" s="84">
        <v>253</v>
      </c>
      <c r="J61" s="106">
        <v>70</v>
      </c>
      <c r="K61" s="107">
        <f t="shared" si="1"/>
        <v>3611</v>
      </c>
      <c r="L61" s="105">
        <v>3</v>
      </c>
      <c r="M61" s="84">
        <v>14</v>
      </c>
      <c r="N61" s="84">
        <v>1925</v>
      </c>
      <c r="O61" s="84">
        <v>1684</v>
      </c>
      <c r="P61" s="84">
        <v>1096</v>
      </c>
      <c r="Q61" s="84">
        <v>629</v>
      </c>
      <c r="R61" s="106">
        <v>250</v>
      </c>
      <c r="S61" s="107">
        <f t="shared" si="2"/>
        <v>5601</v>
      </c>
      <c r="T61" s="105">
        <f t="shared" si="3"/>
        <v>8</v>
      </c>
      <c r="U61" s="84">
        <f t="shared" si="4"/>
        <v>42</v>
      </c>
      <c r="V61" s="84">
        <f t="shared" si="5"/>
        <v>3412</v>
      </c>
      <c r="W61" s="84">
        <f t="shared" si="6"/>
        <v>2819</v>
      </c>
      <c r="X61" s="84">
        <f t="shared" si="7"/>
        <v>1729</v>
      </c>
      <c r="Y61" s="84">
        <f t="shared" si="8"/>
        <v>882</v>
      </c>
      <c r="Z61" s="109">
        <f t="shared" si="11"/>
        <v>320</v>
      </c>
      <c r="AA61" s="110">
        <f t="shared" si="12"/>
        <v>9212</v>
      </c>
    </row>
    <row r="62" spans="2:27">
      <c r="B62" s="51">
        <v>58</v>
      </c>
      <c r="C62" s="83" t="s">
        <v>25</v>
      </c>
      <c r="D62" s="105">
        <v>3</v>
      </c>
      <c r="E62" s="84">
        <v>26</v>
      </c>
      <c r="F62" s="84">
        <v>1681</v>
      </c>
      <c r="G62" s="84">
        <v>1386</v>
      </c>
      <c r="H62" s="84">
        <v>779</v>
      </c>
      <c r="I62" s="84">
        <v>308</v>
      </c>
      <c r="J62" s="106">
        <v>71</v>
      </c>
      <c r="K62" s="107">
        <f t="shared" si="1"/>
        <v>4254</v>
      </c>
      <c r="L62" s="105">
        <v>0</v>
      </c>
      <c r="M62" s="84">
        <v>14</v>
      </c>
      <c r="N62" s="84">
        <v>2209</v>
      </c>
      <c r="O62" s="84">
        <v>1919</v>
      </c>
      <c r="P62" s="84">
        <v>1270</v>
      </c>
      <c r="Q62" s="84">
        <v>714</v>
      </c>
      <c r="R62" s="106">
        <v>303</v>
      </c>
      <c r="S62" s="107">
        <f t="shared" si="2"/>
        <v>6429</v>
      </c>
      <c r="T62" s="105">
        <f t="shared" si="3"/>
        <v>3</v>
      </c>
      <c r="U62" s="84">
        <f t="shared" si="4"/>
        <v>40</v>
      </c>
      <c r="V62" s="84">
        <f t="shared" si="5"/>
        <v>3890</v>
      </c>
      <c r="W62" s="84">
        <f t="shared" si="6"/>
        <v>3305</v>
      </c>
      <c r="X62" s="84">
        <f t="shared" si="7"/>
        <v>2049</v>
      </c>
      <c r="Y62" s="84">
        <f t="shared" si="8"/>
        <v>1022</v>
      </c>
      <c r="Z62" s="109">
        <f t="shared" si="11"/>
        <v>374</v>
      </c>
      <c r="AA62" s="110">
        <f t="shared" si="12"/>
        <v>10683</v>
      </c>
    </row>
    <row r="63" spans="2:27">
      <c r="B63" s="51">
        <v>59</v>
      </c>
      <c r="C63" s="83" t="s">
        <v>20</v>
      </c>
      <c r="D63" s="105">
        <v>24</v>
      </c>
      <c r="E63" s="84">
        <v>58</v>
      </c>
      <c r="F63" s="84">
        <v>12527</v>
      </c>
      <c r="G63" s="84">
        <v>10060</v>
      </c>
      <c r="H63" s="84">
        <v>5528</v>
      </c>
      <c r="I63" s="84">
        <v>1832</v>
      </c>
      <c r="J63" s="106">
        <v>424</v>
      </c>
      <c r="K63" s="107">
        <f t="shared" si="1"/>
        <v>30453</v>
      </c>
      <c r="L63" s="105">
        <v>15</v>
      </c>
      <c r="M63" s="84">
        <v>50</v>
      </c>
      <c r="N63" s="84">
        <v>16333</v>
      </c>
      <c r="O63" s="84">
        <v>14681</v>
      </c>
      <c r="P63" s="84">
        <v>9471</v>
      </c>
      <c r="Q63" s="84">
        <v>4512</v>
      </c>
      <c r="R63" s="106">
        <v>1698</v>
      </c>
      <c r="S63" s="107">
        <f t="shared" si="2"/>
        <v>46760</v>
      </c>
      <c r="T63" s="105">
        <f t="shared" si="3"/>
        <v>39</v>
      </c>
      <c r="U63" s="84">
        <f t="shared" si="4"/>
        <v>108</v>
      </c>
      <c r="V63" s="84">
        <f t="shared" si="5"/>
        <v>28860</v>
      </c>
      <c r="W63" s="84">
        <f t="shared" si="6"/>
        <v>24741</v>
      </c>
      <c r="X63" s="84">
        <f t="shared" si="7"/>
        <v>14999</v>
      </c>
      <c r="Y63" s="84">
        <f t="shared" si="8"/>
        <v>6344</v>
      </c>
      <c r="Z63" s="109">
        <f t="shared" si="11"/>
        <v>2122</v>
      </c>
      <c r="AA63" s="110">
        <f t="shared" si="12"/>
        <v>77213</v>
      </c>
    </row>
    <row r="64" spans="2:27">
      <c r="B64" s="51">
        <v>60</v>
      </c>
      <c r="C64" s="83" t="s">
        <v>44</v>
      </c>
      <c r="D64" s="105">
        <v>23</v>
      </c>
      <c r="E64" s="84">
        <v>23</v>
      </c>
      <c r="F64" s="84">
        <v>1764</v>
      </c>
      <c r="G64" s="84">
        <v>1411</v>
      </c>
      <c r="H64" s="84">
        <v>718</v>
      </c>
      <c r="I64" s="84">
        <v>258</v>
      </c>
      <c r="J64" s="106">
        <v>57</v>
      </c>
      <c r="K64" s="107">
        <f t="shared" si="1"/>
        <v>4254</v>
      </c>
      <c r="L64" s="105">
        <v>13</v>
      </c>
      <c r="M64" s="84">
        <v>14</v>
      </c>
      <c r="N64" s="84">
        <v>2174</v>
      </c>
      <c r="O64" s="84">
        <v>1836</v>
      </c>
      <c r="P64" s="84">
        <v>1161</v>
      </c>
      <c r="Q64" s="84">
        <v>613</v>
      </c>
      <c r="R64" s="106">
        <v>262</v>
      </c>
      <c r="S64" s="107">
        <f t="shared" si="2"/>
        <v>6073</v>
      </c>
      <c r="T64" s="105">
        <f t="shared" si="3"/>
        <v>36</v>
      </c>
      <c r="U64" s="84">
        <f t="shared" si="4"/>
        <v>37</v>
      </c>
      <c r="V64" s="84">
        <f t="shared" si="5"/>
        <v>3938</v>
      </c>
      <c r="W64" s="84">
        <f t="shared" si="6"/>
        <v>3247</v>
      </c>
      <c r="X64" s="84">
        <f t="shared" si="7"/>
        <v>1879</v>
      </c>
      <c r="Y64" s="84">
        <f t="shared" si="8"/>
        <v>871</v>
      </c>
      <c r="Z64" s="109">
        <f t="shared" si="11"/>
        <v>319</v>
      </c>
      <c r="AA64" s="110">
        <f t="shared" si="12"/>
        <v>10327</v>
      </c>
    </row>
    <row r="65" spans="2:27">
      <c r="B65" s="51">
        <v>61</v>
      </c>
      <c r="C65" s="83" t="s">
        <v>16</v>
      </c>
      <c r="D65" s="105">
        <v>0</v>
      </c>
      <c r="E65" s="84">
        <v>2</v>
      </c>
      <c r="F65" s="84">
        <v>1497</v>
      </c>
      <c r="G65" s="84">
        <v>1277</v>
      </c>
      <c r="H65" s="84">
        <v>622</v>
      </c>
      <c r="I65" s="84">
        <v>207</v>
      </c>
      <c r="J65" s="106">
        <v>51</v>
      </c>
      <c r="K65" s="107">
        <f t="shared" si="1"/>
        <v>3656</v>
      </c>
      <c r="L65" s="105">
        <v>0</v>
      </c>
      <c r="M65" s="84">
        <v>4</v>
      </c>
      <c r="N65" s="84">
        <v>2037</v>
      </c>
      <c r="O65" s="84">
        <v>1673</v>
      </c>
      <c r="P65" s="84">
        <v>959</v>
      </c>
      <c r="Q65" s="84">
        <v>434</v>
      </c>
      <c r="R65" s="106">
        <v>196</v>
      </c>
      <c r="S65" s="107">
        <f t="shared" si="2"/>
        <v>5303</v>
      </c>
      <c r="T65" s="105">
        <f t="shared" si="3"/>
        <v>0</v>
      </c>
      <c r="U65" s="84">
        <f t="shared" si="4"/>
        <v>6</v>
      </c>
      <c r="V65" s="84">
        <f t="shared" si="5"/>
        <v>3534</v>
      </c>
      <c r="W65" s="84">
        <f t="shared" si="6"/>
        <v>2950</v>
      </c>
      <c r="X65" s="84">
        <f t="shared" si="7"/>
        <v>1581</v>
      </c>
      <c r="Y65" s="84">
        <f t="shared" si="8"/>
        <v>641</v>
      </c>
      <c r="Z65" s="109">
        <f t="shared" si="11"/>
        <v>247</v>
      </c>
      <c r="AA65" s="110">
        <f t="shared" si="12"/>
        <v>8959</v>
      </c>
    </row>
    <row r="66" spans="2:27">
      <c r="B66" s="51">
        <v>62</v>
      </c>
      <c r="C66" s="83" t="s">
        <v>17</v>
      </c>
      <c r="D66" s="105">
        <v>6</v>
      </c>
      <c r="E66" s="84">
        <v>27</v>
      </c>
      <c r="F66" s="84">
        <v>2186</v>
      </c>
      <c r="G66" s="84">
        <v>1926</v>
      </c>
      <c r="H66" s="84">
        <v>1083</v>
      </c>
      <c r="I66" s="84">
        <v>347</v>
      </c>
      <c r="J66" s="106">
        <v>84</v>
      </c>
      <c r="K66" s="107">
        <f t="shared" si="1"/>
        <v>5659</v>
      </c>
      <c r="L66" s="105">
        <v>3</v>
      </c>
      <c r="M66" s="84">
        <v>12</v>
      </c>
      <c r="N66" s="84">
        <v>2941</v>
      </c>
      <c r="O66" s="84">
        <v>2448</v>
      </c>
      <c r="P66" s="84">
        <v>1421</v>
      </c>
      <c r="Q66" s="84">
        <v>682</v>
      </c>
      <c r="R66" s="106">
        <v>264</v>
      </c>
      <c r="S66" s="107">
        <f t="shared" si="2"/>
        <v>7771</v>
      </c>
      <c r="T66" s="105">
        <f t="shared" si="3"/>
        <v>9</v>
      </c>
      <c r="U66" s="84">
        <f t="shared" si="4"/>
        <v>39</v>
      </c>
      <c r="V66" s="84">
        <f t="shared" si="5"/>
        <v>5127</v>
      </c>
      <c r="W66" s="84">
        <f t="shared" si="6"/>
        <v>4374</v>
      </c>
      <c r="X66" s="84">
        <f t="shared" si="7"/>
        <v>2504</v>
      </c>
      <c r="Y66" s="84">
        <f t="shared" si="8"/>
        <v>1029</v>
      </c>
      <c r="Z66" s="109">
        <f t="shared" si="11"/>
        <v>348</v>
      </c>
      <c r="AA66" s="110">
        <f t="shared" si="12"/>
        <v>13430</v>
      </c>
    </row>
    <row r="67" spans="2:27">
      <c r="B67" s="51">
        <v>63</v>
      </c>
      <c r="C67" s="83" t="s">
        <v>26</v>
      </c>
      <c r="D67" s="105">
        <v>6</v>
      </c>
      <c r="E67" s="84">
        <v>7</v>
      </c>
      <c r="F67" s="84">
        <v>1554</v>
      </c>
      <c r="G67" s="84">
        <v>1282</v>
      </c>
      <c r="H67" s="84">
        <v>700</v>
      </c>
      <c r="I67" s="84">
        <v>286</v>
      </c>
      <c r="J67" s="106">
        <v>75</v>
      </c>
      <c r="K67" s="107">
        <f t="shared" si="1"/>
        <v>3910</v>
      </c>
      <c r="L67" s="105">
        <v>2</v>
      </c>
      <c r="M67" s="84">
        <v>4</v>
      </c>
      <c r="N67" s="84">
        <v>2092</v>
      </c>
      <c r="O67" s="84">
        <v>1717</v>
      </c>
      <c r="P67" s="84">
        <v>1120</v>
      </c>
      <c r="Q67" s="84">
        <v>629</v>
      </c>
      <c r="R67" s="106">
        <v>286</v>
      </c>
      <c r="S67" s="107">
        <f t="shared" si="2"/>
        <v>5850</v>
      </c>
      <c r="T67" s="105">
        <f t="shared" si="3"/>
        <v>8</v>
      </c>
      <c r="U67" s="84">
        <f t="shared" si="4"/>
        <v>11</v>
      </c>
      <c r="V67" s="84">
        <f t="shared" si="5"/>
        <v>3646</v>
      </c>
      <c r="W67" s="84">
        <f t="shared" si="6"/>
        <v>2999</v>
      </c>
      <c r="X67" s="84">
        <f t="shared" si="7"/>
        <v>1820</v>
      </c>
      <c r="Y67" s="84">
        <f t="shared" si="8"/>
        <v>915</v>
      </c>
      <c r="Z67" s="109">
        <f t="shared" si="11"/>
        <v>361</v>
      </c>
      <c r="AA67" s="110">
        <f t="shared" si="12"/>
        <v>9760</v>
      </c>
    </row>
    <row r="68" spans="2:27">
      <c r="B68" s="51">
        <v>64</v>
      </c>
      <c r="C68" s="83" t="s">
        <v>45</v>
      </c>
      <c r="D68" s="105">
        <v>22</v>
      </c>
      <c r="E68" s="84">
        <v>57</v>
      </c>
      <c r="F68" s="84">
        <v>1790</v>
      </c>
      <c r="G68" s="84">
        <v>1408</v>
      </c>
      <c r="H68" s="84">
        <v>663</v>
      </c>
      <c r="I68" s="84">
        <v>220</v>
      </c>
      <c r="J68" s="106">
        <v>69</v>
      </c>
      <c r="K68" s="107">
        <f t="shared" si="1"/>
        <v>4229</v>
      </c>
      <c r="L68" s="105">
        <v>20</v>
      </c>
      <c r="M68" s="84">
        <v>41</v>
      </c>
      <c r="N68" s="84">
        <v>2174</v>
      </c>
      <c r="O68" s="84">
        <v>1809</v>
      </c>
      <c r="P68" s="84">
        <v>1012</v>
      </c>
      <c r="Q68" s="84">
        <v>577</v>
      </c>
      <c r="R68" s="106">
        <v>253</v>
      </c>
      <c r="S68" s="107">
        <f t="shared" si="2"/>
        <v>5886</v>
      </c>
      <c r="T68" s="105">
        <f t="shared" si="3"/>
        <v>42</v>
      </c>
      <c r="U68" s="84">
        <f t="shared" si="4"/>
        <v>98</v>
      </c>
      <c r="V68" s="84">
        <f t="shared" si="5"/>
        <v>3964</v>
      </c>
      <c r="W68" s="84">
        <f t="shared" si="6"/>
        <v>3217</v>
      </c>
      <c r="X68" s="84">
        <f t="shared" si="7"/>
        <v>1675</v>
      </c>
      <c r="Y68" s="84">
        <f t="shared" si="8"/>
        <v>797</v>
      </c>
      <c r="Z68" s="109">
        <f t="shared" si="11"/>
        <v>322</v>
      </c>
      <c r="AA68" s="110">
        <f t="shared" si="12"/>
        <v>10115</v>
      </c>
    </row>
    <row r="69" spans="2:27">
      <c r="B69" s="51">
        <v>65</v>
      </c>
      <c r="C69" s="83" t="s">
        <v>10</v>
      </c>
      <c r="D69" s="105">
        <v>3</v>
      </c>
      <c r="E69" s="84">
        <v>14</v>
      </c>
      <c r="F69" s="84">
        <v>924</v>
      </c>
      <c r="G69" s="84">
        <v>667</v>
      </c>
      <c r="H69" s="84">
        <v>335</v>
      </c>
      <c r="I69" s="84">
        <v>124</v>
      </c>
      <c r="J69" s="106">
        <v>37</v>
      </c>
      <c r="K69" s="107">
        <f t="shared" si="1"/>
        <v>2104</v>
      </c>
      <c r="L69" s="105">
        <v>1</v>
      </c>
      <c r="M69" s="84">
        <v>8</v>
      </c>
      <c r="N69" s="84">
        <v>1140</v>
      </c>
      <c r="O69" s="84">
        <v>877</v>
      </c>
      <c r="P69" s="84">
        <v>563</v>
      </c>
      <c r="Q69" s="84">
        <v>320</v>
      </c>
      <c r="R69" s="106">
        <v>150</v>
      </c>
      <c r="S69" s="107">
        <f t="shared" si="2"/>
        <v>3059</v>
      </c>
      <c r="T69" s="105">
        <f t="shared" si="3"/>
        <v>4</v>
      </c>
      <c r="U69" s="84">
        <f t="shared" si="4"/>
        <v>22</v>
      </c>
      <c r="V69" s="84">
        <f t="shared" si="5"/>
        <v>2064</v>
      </c>
      <c r="W69" s="84">
        <f t="shared" si="6"/>
        <v>1544</v>
      </c>
      <c r="X69" s="84">
        <f t="shared" si="7"/>
        <v>898</v>
      </c>
      <c r="Y69" s="84">
        <f t="shared" si="8"/>
        <v>444</v>
      </c>
      <c r="Z69" s="109">
        <f t="shared" si="11"/>
        <v>187</v>
      </c>
      <c r="AA69" s="110">
        <f t="shared" si="12"/>
        <v>5163</v>
      </c>
    </row>
    <row r="70" spans="2:27">
      <c r="B70" s="51">
        <v>66</v>
      </c>
      <c r="C70" s="83" t="s">
        <v>5</v>
      </c>
      <c r="D70" s="105">
        <v>3</v>
      </c>
      <c r="E70" s="84">
        <v>3</v>
      </c>
      <c r="F70" s="84">
        <v>983</v>
      </c>
      <c r="G70" s="84">
        <v>783</v>
      </c>
      <c r="H70" s="84">
        <v>427</v>
      </c>
      <c r="I70" s="84">
        <v>144</v>
      </c>
      <c r="J70" s="106">
        <v>33</v>
      </c>
      <c r="K70" s="107">
        <f t="shared" ref="K70:K78" si="13">SUM(D70:J70)</f>
        <v>2376</v>
      </c>
      <c r="L70" s="105">
        <v>0</v>
      </c>
      <c r="M70" s="84">
        <v>7</v>
      </c>
      <c r="N70" s="84">
        <v>1164</v>
      </c>
      <c r="O70" s="84">
        <v>872</v>
      </c>
      <c r="P70" s="84">
        <v>496</v>
      </c>
      <c r="Q70" s="84">
        <v>261</v>
      </c>
      <c r="R70" s="106">
        <v>145</v>
      </c>
      <c r="S70" s="107">
        <f t="shared" ref="S70:S78" si="14">SUM(L70:R70)</f>
        <v>2945</v>
      </c>
      <c r="T70" s="105">
        <f t="shared" ref="T70:T78" si="15">SUM(D70,L70)</f>
        <v>3</v>
      </c>
      <c r="U70" s="84">
        <f t="shared" ref="U70:U78" si="16">SUM(E70,M70)</f>
        <v>10</v>
      </c>
      <c r="V70" s="84">
        <f t="shared" ref="V70:V78" si="17">SUM(F70,N70)</f>
        <v>2147</v>
      </c>
      <c r="W70" s="84">
        <f t="shared" ref="W70:W78" si="18">SUM(G70,O70)</f>
        <v>1655</v>
      </c>
      <c r="X70" s="84">
        <f t="shared" ref="X70:X78" si="19">SUM(H70,P70)</f>
        <v>923</v>
      </c>
      <c r="Y70" s="84">
        <f t="shared" ref="Y70:Y78" si="20">SUM(I70,Q70)</f>
        <v>405</v>
      </c>
      <c r="Z70" s="109">
        <f t="shared" si="11"/>
        <v>178</v>
      </c>
      <c r="AA70" s="110">
        <f t="shared" si="12"/>
        <v>5321</v>
      </c>
    </row>
    <row r="71" spans="2:27">
      <c r="B71" s="51">
        <v>67</v>
      </c>
      <c r="C71" s="83" t="s">
        <v>6</v>
      </c>
      <c r="D71" s="105">
        <v>6</v>
      </c>
      <c r="E71" s="84">
        <v>10</v>
      </c>
      <c r="F71" s="84">
        <v>449</v>
      </c>
      <c r="G71" s="84">
        <v>260</v>
      </c>
      <c r="H71" s="84">
        <v>149</v>
      </c>
      <c r="I71" s="84">
        <v>53</v>
      </c>
      <c r="J71" s="106">
        <v>17</v>
      </c>
      <c r="K71" s="107">
        <f t="shared" si="13"/>
        <v>944</v>
      </c>
      <c r="L71" s="105">
        <v>2</v>
      </c>
      <c r="M71" s="84">
        <v>14</v>
      </c>
      <c r="N71" s="84">
        <v>458</v>
      </c>
      <c r="O71" s="84">
        <v>339</v>
      </c>
      <c r="P71" s="84">
        <v>233</v>
      </c>
      <c r="Q71" s="84">
        <v>178</v>
      </c>
      <c r="R71" s="106">
        <v>79</v>
      </c>
      <c r="S71" s="107">
        <f t="shared" si="14"/>
        <v>1303</v>
      </c>
      <c r="T71" s="105">
        <f t="shared" si="15"/>
        <v>8</v>
      </c>
      <c r="U71" s="84">
        <f t="shared" si="16"/>
        <v>24</v>
      </c>
      <c r="V71" s="84">
        <f t="shared" si="17"/>
        <v>907</v>
      </c>
      <c r="W71" s="84">
        <f t="shared" si="18"/>
        <v>599</v>
      </c>
      <c r="X71" s="84">
        <f t="shared" si="19"/>
        <v>382</v>
      </c>
      <c r="Y71" s="84">
        <f t="shared" si="20"/>
        <v>231</v>
      </c>
      <c r="Z71" s="109">
        <f t="shared" si="11"/>
        <v>96</v>
      </c>
      <c r="AA71" s="110">
        <f t="shared" si="12"/>
        <v>2247</v>
      </c>
    </row>
    <row r="72" spans="2:27">
      <c r="B72" s="51">
        <v>68</v>
      </c>
      <c r="C72" s="83" t="s">
        <v>46</v>
      </c>
      <c r="D72" s="105">
        <v>6</v>
      </c>
      <c r="E72" s="84">
        <v>15</v>
      </c>
      <c r="F72" s="84">
        <v>444</v>
      </c>
      <c r="G72" s="84">
        <v>338</v>
      </c>
      <c r="H72" s="84">
        <v>204</v>
      </c>
      <c r="I72" s="84">
        <v>68</v>
      </c>
      <c r="J72" s="106">
        <v>20</v>
      </c>
      <c r="K72" s="107">
        <f t="shared" si="13"/>
        <v>1095</v>
      </c>
      <c r="L72" s="105">
        <v>4</v>
      </c>
      <c r="M72" s="84">
        <v>9</v>
      </c>
      <c r="N72" s="84">
        <v>569</v>
      </c>
      <c r="O72" s="84">
        <v>517</v>
      </c>
      <c r="P72" s="84">
        <v>392</v>
      </c>
      <c r="Q72" s="84">
        <v>192</v>
      </c>
      <c r="R72" s="106">
        <v>114</v>
      </c>
      <c r="S72" s="107">
        <f t="shared" si="14"/>
        <v>1797</v>
      </c>
      <c r="T72" s="105">
        <f t="shared" si="15"/>
        <v>10</v>
      </c>
      <c r="U72" s="84">
        <f t="shared" si="16"/>
        <v>24</v>
      </c>
      <c r="V72" s="84">
        <f t="shared" si="17"/>
        <v>1013</v>
      </c>
      <c r="W72" s="84">
        <f t="shared" si="18"/>
        <v>855</v>
      </c>
      <c r="X72" s="84">
        <f t="shared" si="19"/>
        <v>596</v>
      </c>
      <c r="Y72" s="84">
        <f t="shared" si="20"/>
        <v>260</v>
      </c>
      <c r="Z72" s="109">
        <f t="shared" si="11"/>
        <v>134</v>
      </c>
      <c r="AA72" s="110">
        <f t="shared" si="12"/>
        <v>2892</v>
      </c>
    </row>
    <row r="73" spans="2:27">
      <c r="B73" s="51">
        <v>69</v>
      </c>
      <c r="C73" s="83" t="s">
        <v>47</v>
      </c>
      <c r="D73" s="105">
        <v>6</v>
      </c>
      <c r="E73" s="84">
        <v>17</v>
      </c>
      <c r="F73" s="84">
        <v>1391</v>
      </c>
      <c r="G73" s="84">
        <v>1068</v>
      </c>
      <c r="H73" s="84">
        <v>490</v>
      </c>
      <c r="I73" s="84">
        <v>154</v>
      </c>
      <c r="J73" s="106">
        <v>57</v>
      </c>
      <c r="K73" s="107">
        <f t="shared" si="13"/>
        <v>3183</v>
      </c>
      <c r="L73" s="105">
        <v>6</v>
      </c>
      <c r="M73" s="84">
        <v>23</v>
      </c>
      <c r="N73" s="84">
        <v>1662</v>
      </c>
      <c r="O73" s="84">
        <v>1177</v>
      </c>
      <c r="P73" s="84">
        <v>703</v>
      </c>
      <c r="Q73" s="84">
        <v>394</v>
      </c>
      <c r="R73" s="106">
        <v>186</v>
      </c>
      <c r="S73" s="107">
        <f t="shared" si="14"/>
        <v>4151</v>
      </c>
      <c r="T73" s="105">
        <f t="shared" si="15"/>
        <v>12</v>
      </c>
      <c r="U73" s="84">
        <f t="shared" si="16"/>
        <v>40</v>
      </c>
      <c r="V73" s="84">
        <f t="shared" si="17"/>
        <v>3053</v>
      </c>
      <c r="W73" s="84">
        <f t="shared" si="18"/>
        <v>2245</v>
      </c>
      <c r="X73" s="84">
        <f t="shared" si="19"/>
        <v>1193</v>
      </c>
      <c r="Y73" s="84">
        <f t="shared" si="20"/>
        <v>548</v>
      </c>
      <c r="Z73" s="109">
        <f t="shared" si="11"/>
        <v>243</v>
      </c>
      <c r="AA73" s="110">
        <f t="shared" si="12"/>
        <v>7334</v>
      </c>
    </row>
    <row r="74" spans="2:27">
      <c r="B74" s="51">
        <v>70</v>
      </c>
      <c r="C74" s="83" t="s">
        <v>48</v>
      </c>
      <c r="D74" s="105">
        <v>0</v>
      </c>
      <c r="E74" s="84">
        <v>3</v>
      </c>
      <c r="F74" s="84">
        <v>177</v>
      </c>
      <c r="G74" s="84">
        <v>161</v>
      </c>
      <c r="H74" s="84">
        <v>80</v>
      </c>
      <c r="I74" s="84">
        <v>27</v>
      </c>
      <c r="J74" s="106">
        <v>11</v>
      </c>
      <c r="K74" s="107">
        <f t="shared" si="13"/>
        <v>459</v>
      </c>
      <c r="L74" s="105">
        <v>1</v>
      </c>
      <c r="M74" s="84">
        <v>3</v>
      </c>
      <c r="N74" s="84">
        <v>237</v>
      </c>
      <c r="O74" s="84">
        <v>201</v>
      </c>
      <c r="P74" s="84">
        <v>137</v>
      </c>
      <c r="Q74" s="84">
        <v>102</v>
      </c>
      <c r="R74" s="106">
        <v>35</v>
      </c>
      <c r="S74" s="107">
        <f t="shared" si="14"/>
        <v>716</v>
      </c>
      <c r="T74" s="105">
        <f t="shared" si="15"/>
        <v>1</v>
      </c>
      <c r="U74" s="84">
        <f t="shared" si="16"/>
        <v>6</v>
      </c>
      <c r="V74" s="84">
        <f t="shared" si="17"/>
        <v>414</v>
      </c>
      <c r="W74" s="84">
        <f t="shared" si="18"/>
        <v>362</v>
      </c>
      <c r="X74" s="84">
        <f t="shared" si="19"/>
        <v>217</v>
      </c>
      <c r="Y74" s="84">
        <f t="shared" si="20"/>
        <v>129</v>
      </c>
      <c r="Z74" s="109">
        <f t="shared" si="11"/>
        <v>46</v>
      </c>
      <c r="AA74" s="110">
        <f t="shared" si="12"/>
        <v>1175</v>
      </c>
    </row>
    <row r="75" spans="2:27">
      <c r="B75" s="51">
        <v>71</v>
      </c>
      <c r="C75" s="83" t="s">
        <v>49</v>
      </c>
      <c r="D75" s="105">
        <v>2</v>
      </c>
      <c r="E75" s="84">
        <v>3</v>
      </c>
      <c r="F75" s="84">
        <v>564</v>
      </c>
      <c r="G75" s="84">
        <v>460</v>
      </c>
      <c r="H75" s="84">
        <v>247</v>
      </c>
      <c r="I75" s="84">
        <v>89</v>
      </c>
      <c r="J75" s="106">
        <v>28</v>
      </c>
      <c r="K75" s="107">
        <f t="shared" si="13"/>
        <v>1393</v>
      </c>
      <c r="L75" s="105">
        <v>0</v>
      </c>
      <c r="M75" s="84">
        <v>3</v>
      </c>
      <c r="N75" s="84">
        <v>714</v>
      </c>
      <c r="O75" s="84">
        <v>665</v>
      </c>
      <c r="P75" s="84">
        <v>389</v>
      </c>
      <c r="Q75" s="84">
        <v>292</v>
      </c>
      <c r="R75" s="106">
        <v>101</v>
      </c>
      <c r="S75" s="107">
        <f t="shared" si="14"/>
        <v>2164</v>
      </c>
      <c r="T75" s="105">
        <f t="shared" si="15"/>
        <v>2</v>
      </c>
      <c r="U75" s="84">
        <f t="shared" si="16"/>
        <v>6</v>
      </c>
      <c r="V75" s="84">
        <f t="shared" si="17"/>
        <v>1278</v>
      </c>
      <c r="W75" s="84">
        <f t="shared" si="18"/>
        <v>1125</v>
      </c>
      <c r="X75" s="84">
        <f t="shared" si="19"/>
        <v>636</v>
      </c>
      <c r="Y75" s="84">
        <f t="shared" si="20"/>
        <v>381</v>
      </c>
      <c r="Z75" s="109">
        <f t="shared" si="11"/>
        <v>129</v>
      </c>
      <c r="AA75" s="110">
        <f t="shared" si="12"/>
        <v>3557</v>
      </c>
    </row>
    <row r="76" spans="2:27">
      <c r="B76" s="51">
        <v>72</v>
      </c>
      <c r="C76" s="83" t="s">
        <v>27</v>
      </c>
      <c r="D76" s="105">
        <v>1</v>
      </c>
      <c r="E76" s="84">
        <v>7</v>
      </c>
      <c r="F76" s="84">
        <v>419</v>
      </c>
      <c r="G76" s="84">
        <v>313</v>
      </c>
      <c r="H76" s="84">
        <v>147</v>
      </c>
      <c r="I76" s="84">
        <v>62</v>
      </c>
      <c r="J76" s="106">
        <v>17</v>
      </c>
      <c r="K76" s="107">
        <f t="shared" si="13"/>
        <v>966</v>
      </c>
      <c r="L76" s="105">
        <v>1</v>
      </c>
      <c r="M76" s="84">
        <v>5</v>
      </c>
      <c r="N76" s="84">
        <v>504</v>
      </c>
      <c r="O76" s="84">
        <v>375</v>
      </c>
      <c r="P76" s="84">
        <v>230</v>
      </c>
      <c r="Q76" s="84">
        <v>165</v>
      </c>
      <c r="R76" s="106">
        <v>66</v>
      </c>
      <c r="S76" s="107">
        <f t="shared" si="14"/>
        <v>1346</v>
      </c>
      <c r="T76" s="105">
        <f t="shared" si="15"/>
        <v>2</v>
      </c>
      <c r="U76" s="84">
        <f t="shared" si="16"/>
        <v>12</v>
      </c>
      <c r="V76" s="84">
        <f t="shared" si="17"/>
        <v>923</v>
      </c>
      <c r="W76" s="84">
        <f t="shared" si="18"/>
        <v>688</v>
      </c>
      <c r="X76" s="84">
        <f t="shared" si="19"/>
        <v>377</v>
      </c>
      <c r="Y76" s="84">
        <f t="shared" si="20"/>
        <v>227</v>
      </c>
      <c r="Z76" s="109">
        <f t="shared" si="11"/>
        <v>83</v>
      </c>
      <c r="AA76" s="110">
        <f t="shared" si="12"/>
        <v>2312</v>
      </c>
    </row>
    <row r="77" spans="2:27">
      <c r="B77" s="51">
        <v>73</v>
      </c>
      <c r="C77" s="83" t="s">
        <v>28</v>
      </c>
      <c r="D77" s="105">
        <v>1</v>
      </c>
      <c r="E77" s="84">
        <v>2</v>
      </c>
      <c r="F77" s="84">
        <v>492</v>
      </c>
      <c r="G77" s="84">
        <v>398</v>
      </c>
      <c r="H77" s="84">
        <v>259</v>
      </c>
      <c r="I77" s="84">
        <v>98</v>
      </c>
      <c r="J77" s="106">
        <v>19</v>
      </c>
      <c r="K77" s="107">
        <f t="shared" si="13"/>
        <v>1269</v>
      </c>
      <c r="L77" s="105">
        <v>0</v>
      </c>
      <c r="M77" s="84">
        <v>3</v>
      </c>
      <c r="N77" s="84">
        <v>573</v>
      </c>
      <c r="O77" s="84">
        <v>540</v>
      </c>
      <c r="P77" s="84">
        <v>362</v>
      </c>
      <c r="Q77" s="84">
        <v>201</v>
      </c>
      <c r="R77" s="106">
        <v>90</v>
      </c>
      <c r="S77" s="107">
        <f t="shared" si="14"/>
        <v>1769</v>
      </c>
      <c r="T77" s="105">
        <f t="shared" si="15"/>
        <v>1</v>
      </c>
      <c r="U77" s="84">
        <f t="shared" si="16"/>
        <v>5</v>
      </c>
      <c r="V77" s="84">
        <f t="shared" si="17"/>
        <v>1065</v>
      </c>
      <c r="W77" s="84">
        <f t="shared" si="18"/>
        <v>938</v>
      </c>
      <c r="X77" s="84">
        <f t="shared" si="19"/>
        <v>621</v>
      </c>
      <c r="Y77" s="84">
        <f t="shared" si="20"/>
        <v>299</v>
      </c>
      <c r="Z77" s="109">
        <f t="shared" si="11"/>
        <v>109</v>
      </c>
      <c r="AA77" s="110">
        <f t="shared" si="12"/>
        <v>3038</v>
      </c>
    </row>
    <row r="78" spans="2:27" ht="14.25" thickBot="1">
      <c r="B78" s="51">
        <v>74</v>
      </c>
      <c r="C78" s="83" t="s">
        <v>29</v>
      </c>
      <c r="D78" s="156">
        <v>0</v>
      </c>
      <c r="E78" s="157">
        <v>0</v>
      </c>
      <c r="F78" s="157">
        <v>285</v>
      </c>
      <c r="G78" s="157">
        <v>191</v>
      </c>
      <c r="H78" s="157">
        <v>93</v>
      </c>
      <c r="I78" s="157">
        <v>33</v>
      </c>
      <c r="J78" s="158">
        <v>14</v>
      </c>
      <c r="K78" s="107">
        <f t="shared" si="13"/>
        <v>616</v>
      </c>
      <c r="L78" s="156">
        <v>1</v>
      </c>
      <c r="M78" s="157">
        <v>2</v>
      </c>
      <c r="N78" s="157">
        <v>309</v>
      </c>
      <c r="O78" s="157">
        <v>238</v>
      </c>
      <c r="P78" s="157">
        <v>148</v>
      </c>
      <c r="Q78" s="157">
        <v>81</v>
      </c>
      <c r="R78" s="158">
        <v>46</v>
      </c>
      <c r="S78" s="107">
        <f t="shared" si="14"/>
        <v>825</v>
      </c>
      <c r="T78" s="105">
        <f t="shared" si="15"/>
        <v>1</v>
      </c>
      <c r="U78" s="84">
        <f t="shared" si="16"/>
        <v>2</v>
      </c>
      <c r="V78" s="84">
        <f t="shared" si="17"/>
        <v>594</v>
      </c>
      <c r="W78" s="84">
        <f t="shared" si="18"/>
        <v>429</v>
      </c>
      <c r="X78" s="84">
        <f t="shared" si="19"/>
        <v>241</v>
      </c>
      <c r="Y78" s="84">
        <f t="shared" si="20"/>
        <v>114</v>
      </c>
      <c r="Z78" s="109">
        <f t="shared" si="11"/>
        <v>60</v>
      </c>
      <c r="AA78" s="110">
        <f t="shared" si="12"/>
        <v>1441</v>
      </c>
    </row>
    <row r="79" spans="2:27" ht="14.25" thickTop="1">
      <c r="B79" s="194" t="s">
        <v>0</v>
      </c>
      <c r="C79" s="195"/>
      <c r="D79" s="86">
        <f>SUM(D5,D30,D38:D78)</f>
        <v>1009</v>
      </c>
      <c r="E79" s="82">
        <f t="shared" ref="E79:X79" si="21">SUM(E5,E30,E38:E78)</f>
        <v>3085</v>
      </c>
      <c r="F79" s="82">
        <f t="shared" si="21"/>
        <v>218026</v>
      </c>
      <c r="G79" s="82">
        <f t="shared" si="21"/>
        <v>171491</v>
      </c>
      <c r="H79" s="82">
        <f t="shared" si="21"/>
        <v>95685</v>
      </c>
      <c r="I79" s="82">
        <f t="shared" si="21"/>
        <v>35800</v>
      </c>
      <c r="J79" s="87">
        <f t="shared" si="21"/>
        <v>9553</v>
      </c>
      <c r="K79" s="85">
        <f t="shared" si="21"/>
        <v>534649</v>
      </c>
      <c r="L79" s="86">
        <f t="shared" si="21"/>
        <v>678</v>
      </c>
      <c r="M79" s="82">
        <f t="shared" si="21"/>
        <v>2361</v>
      </c>
      <c r="N79" s="82">
        <f t="shared" si="21"/>
        <v>282713</v>
      </c>
      <c r="O79" s="82">
        <f t="shared" si="21"/>
        <v>244804</v>
      </c>
      <c r="P79" s="82">
        <f t="shared" si="21"/>
        <v>161537</v>
      </c>
      <c r="Q79" s="82">
        <f t="shared" si="21"/>
        <v>86966</v>
      </c>
      <c r="R79" s="87">
        <f t="shared" si="21"/>
        <v>37181</v>
      </c>
      <c r="S79" s="85">
        <f t="shared" si="21"/>
        <v>816240</v>
      </c>
      <c r="T79" s="86">
        <f t="shared" si="21"/>
        <v>1687</v>
      </c>
      <c r="U79" s="82">
        <f t="shared" si="21"/>
        <v>5446</v>
      </c>
      <c r="V79" s="82">
        <f t="shared" si="21"/>
        <v>500739</v>
      </c>
      <c r="W79" s="82">
        <f t="shared" si="21"/>
        <v>416295</v>
      </c>
      <c r="X79" s="82">
        <f t="shared" si="21"/>
        <v>257222</v>
      </c>
      <c r="Y79" s="82">
        <f>SUM(Y5,Y30,Y38:Y78)</f>
        <v>122766</v>
      </c>
      <c r="Z79" s="111">
        <f>SUM(Z5,Z30,Z38:Z78)</f>
        <v>46734</v>
      </c>
      <c r="AA79" s="111">
        <f>SUM(AA5,AA30,AA38:AA78)</f>
        <v>1350889</v>
      </c>
    </row>
  </sheetData>
  <customSheetViews>
    <customSheetView guid="{637B1C33-F0B9-40A6-9BF1-AD79E7C69DA0}" showGridLines="0"/>
  </customSheetViews>
  <mergeCells count="6">
    <mergeCell ref="T3:AA3"/>
    <mergeCell ref="B79:C79"/>
    <mergeCell ref="D3:K3"/>
    <mergeCell ref="C3:C4"/>
    <mergeCell ref="B3:B4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K5:K78 S5:Z7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18" customWidth="1"/>
    <col min="2" max="2" width="2.125" style="18" customWidth="1"/>
    <col min="3" max="3" width="8.375" style="18" customWidth="1"/>
    <col min="4" max="4" width="11.625" style="18" customWidth="1"/>
    <col min="5" max="5" width="5.5" style="18" bestFit="1" customWidth="1"/>
    <col min="6" max="6" width="11.625" style="18" customWidth="1"/>
    <col min="7" max="7" width="5.5" style="18" customWidth="1"/>
    <col min="8" max="15" width="8.875" style="18" customWidth="1"/>
    <col min="16" max="16384" width="9" style="1"/>
  </cols>
  <sheetData>
    <row r="1" spans="1:15" ht="16.5" customHeight="1">
      <c r="A1" s="45"/>
      <c r="B1" s="45" t="s">
        <v>69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6.5" customHeight="1">
      <c r="A2" s="45"/>
      <c r="B2" s="45" t="s">
        <v>177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3.5" customHeight="1">
      <c r="A4" s="45"/>
      <c r="B4" s="112"/>
      <c r="C4" s="113"/>
      <c r="D4" s="113"/>
      <c r="E4" s="113"/>
      <c r="F4" s="113"/>
      <c r="G4" s="114"/>
      <c r="H4" s="45"/>
      <c r="I4" s="45"/>
      <c r="J4" s="45"/>
      <c r="K4" s="45"/>
      <c r="L4" s="45"/>
      <c r="M4" s="45"/>
      <c r="N4" s="45"/>
      <c r="O4" s="45"/>
    </row>
    <row r="5" spans="1:15" ht="13.5" customHeight="1">
      <c r="A5" s="45"/>
      <c r="B5" s="115"/>
      <c r="C5" s="69"/>
      <c r="D5" s="116">
        <v>62060</v>
      </c>
      <c r="E5" s="117" t="s">
        <v>192</v>
      </c>
      <c r="F5" s="116">
        <v>77300</v>
      </c>
      <c r="G5" s="118" t="s">
        <v>193</v>
      </c>
      <c r="H5" s="45"/>
      <c r="I5" s="45"/>
      <c r="J5" s="45"/>
      <c r="K5" s="45"/>
      <c r="L5" s="45"/>
      <c r="M5" s="45"/>
      <c r="N5" s="45"/>
      <c r="O5" s="45"/>
    </row>
    <row r="6" spans="1:15">
      <c r="A6" s="45"/>
      <c r="B6" s="115"/>
      <c r="C6" s="45"/>
      <c r="D6" s="116"/>
      <c r="E6" s="117"/>
      <c r="F6" s="116"/>
      <c r="G6" s="118"/>
      <c r="H6" s="45"/>
      <c r="I6" s="45"/>
      <c r="J6" s="45"/>
      <c r="K6" s="45"/>
      <c r="L6" s="45"/>
      <c r="M6" s="45"/>
      <c r="N6" s="45"/>
      <c r="O6" s="45"/>
    </row>
    <row r="7" spans="1:15">
      <c r="A7" s="45"/>
      <c r="B7" s="115"/>
      <c r="C7" s="70"/>
      <c r="D7" s="116">
        <v>46820</v>
      </c>
      <c r="E7" s="117" t="s">
        <v>192</v>
      </c>
      <c r="F7" s="116">
        <v>62060</v>
      </c>
      <c r="G7" s="118" t="s">
        <v>194</v>
      </c>
      <c r="H7" s="45"/>
      <c r="I7" s="45"/>
      <c r="J7" s="45"/>
      <c r="K7" s="45"/>
      <c r="L7" s="45"/>
      <c r="M7" s="45"/>
      <c r="N7" s="45"/>
      <c r="O7" s="45"/>
    </row>
    <row r="8" spans="1:15">
      <c r="A8" s="45"/>
      <c r="B8" s="115"/>
      <c r="C8" s="45"/>
      <c r="D8" s="116"/>
      <c r="E8" s="117"/>
      <c r="F8" s="116"/>
      <c r="G8" s="118"/>
      <c r="H8" s="45"/>
      <c r="I8" s="45"/>
      <c r="J8" s="45"/>
      <c r="K8" s="45"/>
      <c r="L8" s="45"/>
      <c r="M8" s="45"/>
      <c r="N8" s="45"/>
      <c r="O8" s="45"/>
    </row>
    <row r="9" spans="1:15">
      <c r="A9" s="45"/>
      <c r="B9" s="115"/>
      <c r="C9" s="71"/>
      <c r="D9" s="116">
        <v>31580</v>
      </c>
      <c r="E9" s="117" t="s">
        <v>192</v>
      </c>
      <c r="F9" s="116">
        <v>46820</v>
      </c>
      <c r="G9" s="118" t="s">
        <v>194</v>
      </c>
      <c r="H9" s="45"/>
      <c r="I9" s="45"/>
      <c r="J9" s="45"/>
      <c r="K9" s="45"/>
      <c r="L9" s="45"/>
      <c r="M9" s="45"/>
      <c r="N9" s="45"/>
      <c r="O9" s="45"/>
    </row>
    <row r="10" spans="1:15">
      <c r="A10" s="45"/>
      <c r="B10" s="115"/>
      <c r="C10" s="45"/>
      <c r="D10" s="116"/>
      <c r="E10" s="117"/>
      <c r="F10" s="116"/>
      <c r="G10" s="118"/>
      <c r="H10" s="45"/>
      <c r="I10" s="45"/>
      <c r="J10" s="45"/>
      <c r="K10" s="45"/>
      <c r="L10" s="45"/>
      <c r="M10" s="45"/>
      <c r="N10" s="45"/>
      <c r="O10" s="45"/>
    </row>
    <row r="11" spans="1:15">
      <c r="A11" s="45"/>
      <c r="B11" s="115"/>
      <c r="C11" s="72"/>
      <c r="D11" s="116">
        <v>16340</v>
      </c>
      <c r="E11" s="117" t="s">
        <v>192</v>
      </c>
      <c r="F11" s="116">
        <v>31580</v>
      </c>
      <c r="G11" s="118" t="s">
        <v>194</v>
      </c>
      <c r="H11" s="45"/>
      <c r="I11" s="45"/>
      <c r="J11" s="45"/>
      <c r="K11" s="45"/>
      <c r="L11" s="45"/>
      <c r="M11" s="45"/>
      <c r="N11" s="45"/>
      <c r="O11" s="45"/>
    </row>
    <row r="12" spans="1:15">
      <c r="A12" s="45"/>
      <c r="B12" s="115"/>
      <c r="C12" s="45"/>
      <c r="D12" s="116"/>
      <c r="E12" s="117"/>
      <c r="F12" s="116"/>
      <c r="G12" s="118"/>
      <c r="H12" s="45"/>
      <c r="I12" s="45"/>
      <c r="J12" s="45"/>
      <c r="K12" s="45"/>
      <c r="L12" s="45"/>
      <c r="M12" s="45"/>
      <c r="N12" s="45"/>
      <c r="O12" s="45"/>
    </row>
    <row r="13" spans="1:15">
      <c r="A13" s="45"/>
      <c r="B13" s="115"/>
      <c r="C13" s="73"/>
      <c r="D13" s="116">
        <v>1100</v>
      </c>
      <c r="E13" s="117" t="s">
        <v>192</v>
      </c>
      <c r="F13" s="116">
        <v>16340</v>
      </c>
      <c r="G13" s="118" t="s">
        <v>194</v>
      </c>
      <c r="H13" s="45"/>
      <c r="I13" s="45"/>
      <c r="J13" s="45"/>
      <c r="K13" s="45"/>
      <c r="L13" s="45"/>
      <c r="M13" s="45"/>
      <c r="N13" s="45"/>
      <c r="O13" s="45"/>
    </row>
    <row r="14" spans="1:15">
      <c r="A14" s="45"/>
      <c r="B14" s="119"/>
      <c r="C14" s="120"/>
      <c r="D14" s="120"/>
      <c r="E14" s="120"/>
      <c r="F14" s="120"/>
      <c r="G14" s="121"/>
      <c r="H14" s="45"/>
      <c r="I14" s="45"/>
      <c r="J14" s="45"/>
      <c r="K14" s="45"/>
      <c r="L14" s="45"/>
      <c r="M14" s="45"/>
      <c r="N14" s="45"/>
      <c r="O14" s="45"/>
    </row>
    <row r="15" spans="1: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120"/>
    </row>
    <row r="16" spans="1:15">
      <c r="A16" s="45"/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4"/>
    </row>
    <row r="17" spans="1:15">
      <c r="A17" s="45"/>
      <c r="B17" s="11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22"/>
    </row>
    <row r="18" spans="1:15">
      <c r="A18" s="45"/>
      <c r="B18" s="11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22"/>
    </row>
    <row r="19" spans="1:15">
      <c r="A19" s="45"/>
      <c r="B19" s="11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22"/>
    </row>
    <row r="20" spans="1:15">
      <c r="A20" s="45"/>
      <c r="B20" s="11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122"/>
    </row>
    <row r="21" spans="1:15">
      <c r="A21" s="45"/>
      <c r="B21" s="11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22"/>
    </row>
    <row r="22" spans="1:15">
      <c r="A22" s="45"/>
      <c r="B22" s="11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22"/>
    </row>
    <row r="23" spans="1:15">
      <c r="A23" s="45"/>
      <c r="B23" s="11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122"/>
    </row>
    <row r="24" spans="1:15">
      <c r="A24" s="45"/>
      <c r="B24" s="11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122"/>
    </row>
    <row r="25" spans="1:15">
      <c r="A25" s="45"/>
      <c r="B25" s="11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122"/>
    </row>
    <row r="26" spans="1:15">
      <c r="A26" s="45"/>
      <c r="B26" s="11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122"/>
    </row>
    <row r="27" spans="1:15">
      <c r="A27" s="45"/>
      <c r="B27" s="11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122"/>
    </row>
    <row r="28" spans="1:15">
      <c r="A28" s="45"/>
      <c r="B28" s="11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122"/>
    </row>
    <row r="29" spans="1:15">
      <c r="A29" s="45"/>
      <c r="B29" s="11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122"/>
    </row>
    <row r="30" spans="1:15">
      <c r="A30" s="45"/>
      <c r="B30" s="11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22"/>
    </row>
    <row r="31" spans="1:15">
      <c r="A31" s="45"/>
      <c r="B31" s="11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122"/>
    </row>
    <row r="32" spans="1:15">
      <c r="A32" s="45"/>
      <c r="B32" s="11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22"/>
    </row>
    <row r="33" spans="1:15">
      <c r="A33" s="45"/>
      <c r="B33" s="11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22"/>
    </row>
    <row r="34" spans="1:15">
      <c r="A34" s="45"/>
      <c r="B34" s="11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122"/>
    </row>
    <row r="35" spans="1:15">
      <c r="A35" s="45"/>
      <c r="B35" s="11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122"/>
    </row>
    <row r="36" spans="1:15">
      <c r="A36" s="45"/>
      <c r="B36" s="11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122"/>
    </row>
    <row r="37" spans="1:15">
      <c r="A37" s="45"/>
      <c r="B37" s="11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122"/>
    </row>
    <row r="38" spans="1:15">
      <c r="A38" s="45"/>
      <c r="B38" s="11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122"/>
    </row>
    <row r="39" spans="1:15">
      <c r="A39" s="45"/>
      <c r="B39" s="11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122"/>
    </row>
    <row r="40" spans="1:15">
      <c r="A40" s="45"/>
      <c r="B40" s="11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122"/>
    </row>
    <row r="41" spans="1:15">
      <c r="A41" s="45"/>
      <c r="B41" s="11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122"/>
    </row>
    <row r="42" spans="1:15">
      <c r="A42" s="45"/>
      <c r="B42" s="11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122"/>
    </row>
    <row r="43" spans="1:15">
      <c r="A43" s="45"/>
      <c r="B43" s="11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122"/>
    </row>
    <row r="44" spans="1:15">
      <c r="A44" s="45"/>
      <c r="B44" s="11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122"/>
    </row>
    <row r="45" spans="1:15">
      <c r="A45" s="45"/>
      <c r="B45" s="11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122"/>
    </row>
    <row r="46" spans="1:15">
      <c r="A46" s="45"/>
      <c r="B46" s="11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122"/>
    </row>
    <row r="47" spans="1:15">
      <c r="A47" s="45"/>
      <c r="B47" s="11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122"/>
    </row>
    <row r="48" spans="1:15">
      <c r="A48" s="45"/>
      <c r="B48" s="11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122"/>
    </row>
    <row r="49" spans="1:15">
      <c r="A49" s="45"/>
      <c r="B49" s="11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122"/>
    </row>
    <row r="50" spans="1:15">
      <c r="A50" s="45"/>
      <c r="B50" s="11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122"/>
    </row>
    <row r="51" spans="1:15">
      <c r="A51" s="45"/>
      <c r="B51" s="11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122"/>
    </row>
    <row r="52" spans="1:15">
      <c r="A52" s="45"/>
      <c r="B52" s="11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122"/>
    </row>
    <row r="53" spans="1:15">
      <c r="A53" s="45"/>
      <c r="B53" s="11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122"/>
    </row>
    <row r="54" spans="1:15">
      <c r="A54" s="45"/>
      <c r="B54" s="11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122"/>
    </row>
    <row r="55" spans="1:15">
      <c r="A55" s="45"/>
      <c r="B55" s="11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122"/>
    </row>
    <row r="56" spans="1:15">
      <c r="A56" s="45"/>
      <c r="B56" s="11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122"/>
    </row>
    <row r="57" spans="1:15">
      <c r="A57" s="45"/>
      <c r="B57" s="11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122"/>
    </row>
    <row r="58" spans="1:15">
      <c r="A58" s="45"/>
      <c r="B58" s="11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122"/>
    </row>
    <row r="59" spans="1:15">
      <c r="A59" s="45"/>
      <c r="B59" s="11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122"/>
    </row>
    <row r="60" spans="1:15">
      <c r="A60" s="45"/>
      <c r="B60" s="11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122"/>
    </row>
    <row r="61" spans="1:15">
      <c r="A61" s="45"/>
      <c r="B61" s="11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122"/>
    </row>
    <row r="62" spans="1:15">
      <c r="A62" s="45"/>
      <c r="B62" s="11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122"/>
    </row>
    <row r="63" spans="1:15">
      <c r="A63" s="45"/>
      <c r="B63" s="11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122"/>
    </row>
    <row r="64" spans="1:15">
      <c r="A64" s="45"/>
      <c r="B64" s="11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122"/>
    </row>
    <row r="65" spans="1:15">
      <c r="A65" s="45"/>
      <c r="B65" s="11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122"/>
    </row>
    <row r="66" spans="1:15">
      <c r="A66" s="45"/>
      <c r="B66" s="11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122"/>
    </row>
    <row r="67" spans="1:15">
      <c r="A67" s="45"/>
      <c r="B67" s="11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122"/>
    </row>
    <row r="68" spans="1:15">
      <c r="A68" s="45"/>
      <c r="B68" s="11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122"/>
    </row>
    <row r="69" spans="1:15">
      <c r="A69" s="45"/>
      <c r="B69" s="11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122"/>
    </row>
    <row r="70" spans="1:15">
      <c r="A70" s="45"/>
      <c r="B70" s="11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122"/>
    </row>
    <row r="71" spans="1:15">
      <c r="A71" s="45"/>
      <c r="B71" s="11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122"/>
    </row>
    <row r="72" spans="1:15">
      <c r="A72" s="45"/>
      <c r="B72" s="11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122"/>
    </row>
    <row r="73" spans="1:15">
      <c r="A73" s="45"/>
      <c r="B73" s="11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122"/>
    </row>
    <row r="74" spans="1:15">
      <c r="A74" s="45"/>
      <c r="B74" s="11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122"/>
    </row>
    <row r="75" spans="1:15">
      <c r="A75" s="45"/>
      <c r="B75" s="11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122"/>
    </row>
    <row r="76" spans="1:15">
      <c r="A76" s="45"/>
      <c r="B76" s="11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122"/>
    </row>
    <row r="77" spans="1:15">
      <c r="A77" s="45"/>
      <c r="B77" s="11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122"/>
    </row>
    <row r="78" spans="1:15">
      <c r="A78" s="45"/>
      <c r="B78" s="11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122"/>
    </row>
    <row r="79" spans="1:15">
      <c r="A79" s="45"/>
      <c r="B79" s="11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122"/>
    </row>
    <row r="80" spans="1:15">
      <c r="A80" s="45"/>
      <c r="B80" s="11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122"/>
    </row>
    <row r="81" spans="1:15">
      <c r="A81" s="45"/>
      <c r="B81" s="11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122"/>
    </row>
    <row r="82" spans="1:15">
      <c r="A82" s="45"/>
      <c r="B82" s="11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122"/>
    </row>
    <row r="83" spans="1:15">
      <c r="A83" s="45"/>
      <c r="B83" s="11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122"/>
    </row>
    <row r="84" spans="1:15">
      <c r="A84" s="45"/>
      <c r="B84" s="119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1"/>
    </row>
  </sheetData>
  <customSheetViews>
    <customSheetView guid="{637B1C33-F0B9-40A6-9BF1-AD79E7C69DA0}" showGridLines="0"/>
  </customSheetViews>
  <phoneticPr fontId="3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1.基礎統計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BB1E-C71B-42B7-9D05-932922E8E308}">
  <sheetPr codeName="Sheet5"/>
  <dimension ref="B1:K56"/>
  <sheetViews>
    <sheetView showGridLines="0" zoomScaleNormal="100" zoomScaleSheetLayoutView="70" workbookViewId="0"/>
  </sheetViews>
  <sheetFormatPr defaultColWidth="9" defaultRowHeight="13.5"/>
  <cols>
    <col min="1" max="1" width="4.625" style="1" customWidth="1"/>
    <col min="2" max="2" width="3.875" style="1" customWidth="1"/>
    <col min="3" max="3" width="17.5" style="1" customWidth="1"/>
    <col min="4" max="7" width="13" style="1" customWidth="1"/>
    <col min="8" max="8" width="12" style="1" customWidth="1"/>
    <col min="9" max="16384" width="9" style="1"/>
  </cols>
  <sheetData>
    <row r="1" spans="2:11" ht="16.5" customHeight="1">
      <c r="B1" s="3" t="s">
        <v>178</v>
      </c>
      <c r="C1" s="3"/>
      <c r="D1" s="3"/>
      <c r="E1" s="3"/>
      <c r="F1" s="3"/>
      <c r="G1" s="3"/>
      <c r="H1" s="3"/>
      <c r="I1" s="3"/>
      <c r="J1" s="3"/>
      <c r="K1" s="3"/>
    </row>
    <row r="2" spans="2:11" ht="16.5" customHeight="1">
      <c r="B2" s="3" t="s">
        <v>174</v>
      </c>
      <c r="C2" s="3"/>
      <c r="D2" s="3"/>
      <c r="E2" s="3"/>
      <c r="F2" s="33"/>
      <c r="G2" s="34"/>
      <c r="H2" s="3"/>
      <c r="I2" s="3"/>
      <c r="J2" s="3"/>
      <c r="K2" s="3"/>
    </row>
    <row r="3" spans="2:11" ht="42.75" customHeight="1">
      <c r="B3" s="191" t="s">
        <v>70</v>
      </c>
      <c r="C3" s="192"/>
      <c r="D3" s="19" t="s">
        <v>137</v>
      </c>
      <c r="E3" s="100" t="s">
        <v>71</v>
      </c>
      <c r="F3" s="48" t="s">
        <v>72</v>
      </c>
      <c r="G3" s="35"/>
      <c r="H3" s="3"/>
      <c r="I3" s="3"/>
      <c r="J3" s="3"/>
      <c r="K3" s="3"/>
    </row>
    <row r="4" spans="2:11" ht="21.75" customHeight="1">
      <c r="B4" s="36" t="s">
        <v>138</v>
      </c>
      <c r="C4" s="37"/>
      <c r="D4" s="159">
        <v>0.223</v>
      </c>
      <c r="E4" s="160">
        <v>0.19899999999999998</v>
      </c>
      <c r="F4" s="160">
        <v>0.19699999999999998</v>
      </c>
      <c r="G4" s="38"/>
      <c r="H4" s="38"/>
      <c r="I4" s="38"/>
      <c r="J4" s="3"/>
      <c r="K4" s="3"/>
    </row>
    <row r="5" spans="2:11" ht="21.75" customHeight="1">
      <c r="B5" s="57" t="s">
        <v>73</v>
      </c>
      <c r="C5" s="39"/>
      <c r="D5" s="161">
        <v>386882</v>
      </c>
      <c r="E5" s="131">
        <v>2247764</v>
      </c>
      <c r="F5" s="131">
        <v>7021754</v>
      </c>
      <c r="G5" s="38"/>
      <c r="H5" s="38"/>
      <c r="I5" s="38"/>
      <c r="J5" s="3"/>
      <c r="K5" s="3"/>
    </row>
    <row r="6" spans="2:11" ht="21.75" customHeight="1">
      <c r="B6" s="40" t="s">
        <v>149</v>
      </c>
      <c r="C6" s="41"/>
      <c r="D6" s="37"/>
      <c r="E6" s="37"/>
      <c r="F6" s="42"/>
      <c r="G6" s="38"/>
      <c r="H6" s="38"/>
      <c r="I6" s="38"/>
      <c r="J6" s="3"/>
      <c r="K6" s="3"/>
    </row>
    <row r="7" spans="2:11" ht="21.75" customHeight="1">
      <c r="B7" s="43"/>
      <c r="C7" s="21" t="s">
        <v>74</v>
      </c>
      <c r="D7" s="161">
        <v>50263</v>
      </c>
      <c r="E7" s="131">
        <v>53649</v>
      </c>
      <c r="F7" s="131">
        <v>59499</v>
      </c>
      <c r="G7" s="38"/>
      <c r="H7" s="38"/>
      <c r="I7" s="38"/>
      <c r="J7" s="3"/>
      <c r="K7" s="3"/>
    </row>
    <row r="8" spans="2:11" ht="21.75" customHeight="1">
      <c r="B8" s="43"/>
      <c r="C8" s="21" t="s">
        <v>75</v>
      </c>
      <c r="D8" s="161">
        <v>8916</v>
      </c>
      <c r="E8" s="162">
        <v>9839</v>
      </c>
      <c r="F8" s="131">
        <v>9603</v>
      </c>
      <c r="G8" s="38"/>
      <c r="H8" s="38"/>
      <c r="I8" s="38"/>
      <c r="J8" s="3"/>
      <c r="K8" s="3"/>
    </row>
    <row r="9" spans="2:11" ht="21.75" customHeight="1">
      <c r="B9" s="43"/>
      <c r="C9" s="21" t="s">
        <v>76</v>
      </c>
      <c r="D9" s="161">
        <v>11969</v>
      </c>
      <c r="E9" s="162">
        <v>12504</v>
      </c>
      <c r="F9" s="131">
        <v>12828</v>
      </c>
      <c r="G9" s="38"/>
      <c r="H9" s="38"/>
      <c r="I9" s="38"/>
      <c r="J9" s="3"/>
      <c r="K9" s="3"/>
    </row>
    <row r="10" spans="2:11" ht="21.75" customHeight="1">
      <c r="B10" s="43"/>
      <c r="C10" s="21" t="s">
        <v>77</v>
      </c>
      <c r="D10" s="161">
        <v>31860</v>
      </c>
      <c r="E10" s="162">
        <v>33985</v>
      </c>
      <c r="F10" s="131">
        <v>37332</v>
      </c>
      <c r="G10" s="38"/>
      <c r="H10" s="38"/>
      <c r="I10" s="38"/>
      <c r="J10" s="3"/>
      <c r="K10" s="3"/>
    </row>
    <row r="11" spans="2:11" ht="21.75" customHeight="1">
      <c r="B11" s="43"/>
      <c r="C11" s="21" t="s">
        <v>78</v>
      </c>
      <c r="D11" s="161">
        <v>38219</v>
      </c>
      <c r="E11" s="162">
        <v>41020</v>
      </c>
      <c r="F11" s="131">
        <v>45855</v>
      </c>
      <c r="G11" s="38"/>
      <c r="H11" s="38"/>
      <c r="I11" s="38"/>
      <c r="J11" s="3"/>
      <c r="K11" s="3"/>
    </row>
    <row r="12" spans="2:11" ht="21.75" customHeight="1">
      <c r="B12" s="43"/>
      <c r="C12" s="21" t="s">
        <v>79</v>
      </c>
      <c r="D12" s="161">
        <v>62385</v>
      </c>
      <c r="E12" s="162">
        <v>68878</v>
      </c>
      <c r="F12" s="131">
        <v>78555</v>
      </c>
      <c r="G12" s="38"/>
      <c r="H12" s="38"/>
      <c r="I12" s="38"/>
      <c r="J12" s="3"/>
      <c r="K12" s="3"/>
    </row>
    <row r="13" spans="2:11" ht="21.75" customHeight="1">
      <c r="B13" s="43"/>
      <c r="C13" s="21" t="s">
        <v>80</v>
      </c>
      <c r="D13" s="161">
        <v>81267</v>
      </c>
      <c r="E13" s="162">
        <v>87793</v>
      </c>
      <c r="F13" s="131">
        <v>103392</v>
      </c>
      <c r="G13" s="38"/>
      <c r="H13" s="38"/>
      <c r="I13" s="38"/>
      <c r="J13" s="3"/>
      <c r="K13" s="3"/>
    </row>
    <row r="14" spans="2:11" ht="21.75" customHeight="1">
      <c r="B14" s="44"/>
      <c r="C14" s="21" t="s">
        <v>81</v>
      </c>
      <c r="D14" s="161">
        <v>87139</v>
      </c>
      <c r="E14" s="162">
        <v>93129</v>
      </c>
      <c r="F14" s="131">
        <v>112457</v>
      </c>
      <c r="G14" s="38"/>
      <c r="H14" s="38"/>
      <c r="I14" s="38"/>
      <c r="J14" s="3"/>
      <c r="K14" s="3"/>
    </row>
    <row r="15" spans="2:11" ht="13.5" customHeight="1">
      <c r="B15" s="50" t="s">
        <v>198</v>
      </c>
      <c r="C15" s="3"/>
      <c r="D15" s="3"/>
      <c r="E15" s="3"/>
      <c r="F15" s="3"/>
      <c r="G15" s="45"/>
      <c r="H15" s="3"/>
      <c r="I15" s="3"/>
      <c r="J15" s="3"/>
      <c r="K15" s="3"/>
    </row>
    <row r="16" spans="2:11" ht="13.5" customHeight="1">
      <c r="B16" s="50"/>
      <c r="C16" s="3"/>
      <c r="D16" s="3"/>
      <c r="E16" s="3"/>
      <c r="F16" s="3"/>
      <c r="G16" s="45"/>
      <c r="H16" s="3"/>
      <c r="I16" s="3"/>
      <c r="J16" s="3"/>
      <c r="K16" s="3"/>
    </row>
    <row r="17" spans="2:11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ht="16.5" customHeight="1">
      <c r="B18" s="3" t="s">
        <v>178</v>
      </c>
      <c r="C18" s="3"/>
      <c r="D18" s="3"/>
      <c r="E18" s="3"/>
      <c r="F18" s="3"/>
      <c r="G18" s="3"/>
      <c r="H18" s="3"/>
      <c r="I18" s="3"/>
      <c r="J18" s="3"/>
      <c r="K18" s="3"/>
    </row>
    <row r="19" spans="2:11" ht="16.5" customHeight="1">
      <c r="B19" s="3" t="s">
        <v>174</v>
      </c>
      <c r="C19" s="3"/>
      <c r="D19" s="3"/>
      <c r="E19" s="3"/>
      <c r="F19" s="33"/>
      <c r="G19" s="34"/>
      <c r="H19" s="3"/>
      <c r="I19" s="3"/>
      <c r="J19" s="3"/>
      <c r="K19" s="25" t="s">
        <v>164</v>
      </c>
    </row>
    <row r="20" spans="2:11" ht="13.5" customHeight="1">
      <c r="B20" s="3"/>
      <c r="C20" s="3"/>
      <c r="D20" s="3"/>
      <c r="E20" s="3"/>
      <c r="F20" s="3"/>
      <c r="G20" s="3"/>
      <c r="H20" s="3"/>
      <c r="I20" s="3"/>
      <c r="J20" s="3"/>
      <c r="K20" s="25" t="s">
        <v>156</v>
      </c>
    </row>
    <row r="21" spans="2:11" ht="13.5" customHeight="1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2:11" ht="13.5" customHeight="1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ht="13.5" customHeight="1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 ht="13.5" customHeight="1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 ht="13.5" customHeight="1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2:11" ht="13.5" customHeight="1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1" ht="13.5" customHeight="1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2:11" ht="13.5" customHeight="1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 ht="13.5" customHeight="1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ht="15" customHeight="1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>
      <c r="B50" s="50" t="s">
        <v>198</v>
      </c>
      <c r="C50" s="3"/>
      <c r="D50" s="3"/>
      <c r="E50" s="3"/>
      <c r="F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>
      <c r="B56" s="49"/>
      <c r="C56" s="3"/>
      <c r="D56" s="3"/>
      <c r="E56" s="3"/>
      <c r="F56" s="3"/>
      <c r="G56" s="3"/>
      <c r="H56" s="3"/>
      <c r="I56" s="3"/>
      <c r="J56" s="3"/>
      <c r="K56" s="3"/>
    </row>
  </sheetData>
  <mergeCells count="1">
    <mergeCell ref="B3:C3"/>
  </mergeCells>
  <phoneticPr fontId="3"/>
  <pageMargins left="0.70866141732283472" right="0.19685039370078741" top="0.59055118110236227" bottom="0.59055118110236227" header="0.31496062992125984" footer="0.31496062992125984"/>
  <pageSetup paperSize="8" scale="75" orientation="landscape" r:id="rId1"/>
  <headerFooter>
    <oddHeader>&amp;R&amp;"ＭＳ 明朝,標準"&amp;12 1.基礎統計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247D-9B89-45A0-91E6-179CDC6E9D5B}">
  <sheetPr codeName="Sheet6"/>
  <dimension ref="B1:N83"/>
  <sheetViews>
    <sheetView showGridLines="0" zoomScaleNormal="100" zoomScaleSheetLayoutView="75" workbookViewId="0"/>
  </sheetViews>
  <sheetFormatPr defaultColWidth="9" defaultRowHeight="13.5"/>
  <cols>
    <col min="1" max="1" width="4.625" style="2" customWidth="1"/>
    <col min="2" max="2" width="3.25" style="2" customWidth="1"/>
    <col min="3" max="3" width="12.25" style="2" customWidth="1"/>
    <col min="4" max="12" width="9.625" style="2" customWidth="1"/>
    <col min="13" max="16384" width="9" style="2"/>
  </cols>
  <sheetData>
    <row r="1" spans="2:14" ht="16.5" customHeight="1">
      <c r="B1" s="62" t="s">
        <v>178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2:14" ht="16.5" customHeight="1">
      <c r="B2" s="62" t="s">
        <v>131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4" ht="16.5" customHeight="1">
      <c r="B3" s="189"/>
      <c r="C3" s="197" t="s">
        <v>129</v>
      </c>
      <c r="D3" s="197" t="s">
        <v>138</v>
      </c>
      <c r="E3" s="199" t="s">
        <v>73</v>
      </c>
      <c r="F3" s="191" t="s">
        <v>94</v>
      </c>
      <c r="G3" s="192"/>
      <c r="H3" s="192"/>
      <c r="I3" s="192"/>
      <c r="J3" s="192"/>
      <c r="K3" s="192"/>
      <c r="L3" s="192"/>
      <c r="M3" s="193"/>
      <c r="N3" s="62"/>
    </row>
    <row r="4" spans="2:14">
      <c r="B4" s="190"/>
      <c r="C4" s="198"/>
      <c r="D4" s="198"/>
      <c r="E4" s="200"/>
      <c r="F4" s="100" t="s">
        <v>74</v>
      </c>
      <c r="G4" s="100" t="s">
        <v>95</v>
      </c>
      <c r="H4" s="100" t="s">
        <v>96</v>
      </c>
      <c r="I4" s="100" t="s">
        <v>97</v>
      </c>
      <c r="J4" s="100" t="s">
        <v>98</v>
      </c>
      <c r="K4" s="100" t="s">
        <v>99</v>
      </c>
      <c r="L4" s="99" t="s">
        <v>100</v>
      </c>
      <c r="M4" s="99" t="s">
        <v>135</v>
      </c>
      <c r="N4" s="62"/>
    </row>
    <row r="5" spans="2:14">
      <c r="B5" s="51">
        <v>1</v>
      </c>
      <c r="C5" s="61" t="s">
        <v>50</v>
      </c>
      <c r="D5" s="163" t="s">
        <v>163</v>
      </c>
      <c r="E5" s="164" t="s">
        <v>163</v>
      </c>
      <c r="F5" s="164" t="s">
        <v>163</v>
      </c>
      <c r="G5" s="164" t="s">
        <v>163</v>
      </c>
      <c r="H5" s="164" t="s">
        <v>163</v>
      </c>
      <c r="I5" s="164" t="s">
        <v>163</v>
      </c>
      <c r="J5" s="164" t="s">
        <v>163</v>
      </c>
      <c r="K5" s="164" t="s">
        <v>163</v>
      </c>
      <c r="L5" s="164" t="s">
        <v>163</v>
      </c>
      <c r="M5" s="164" t="s">
        <v>163</v>
      </c>
      <c r="N5" s="62"/>
    </row>
    <row r="6" spans="2:14">
      <c r="B6" s="51">
        <v>2</v>
      </c>
      <c r="C6" s="61" t="s">
        <v>111</v>
      </c>
      <c r="D6" s="163" t="s">
        <v>163</v>
      </c>
      <c r="E6" s="164" t="s">
        <v>163</v>
      </c>
      <c r="F6" s="164" t="s">
        <v>163</v>
      </c>
      <c r="G6" s="164" t="s">
        <v>163</v>
      </c>
      <c r="H6" s="164" t="s">
        <v>163</v>
      </c>
      <c r="I6" s="164" t="s">
        <v>163</v>
      </c>
      <c r="J6" s="164" t="s">
        <v>163</v>
      </c>
      <c r="K6" s="164" t="s">
        <v>163</v>
      </c>
      <c r="L6" s="164" t="s">
        <v>163</v>
      </c>
      <c r="M6" s="164" t="s">
        <v>163</v>
      </c>
      <c r="N6" s="62"/>
    </row>
    <row r="7" spans="2:14">
      <c r="B7" s="51">
        <v>3</v>
      </c>
      <c r="C7" s="61" t="s">
        <v>112</v>
      </c>
      <c r="D7" s="163" t="s">
        <v>163</v>
      </c>
      <c r="E7" s="164" t="s">
        <v>163</v>
      </c>
      <c r="F7" s="164" t="s">
        <v>163</v>
      </c>
      <c r="G7" s="164" t="s">
        <v>163</v>
      </c>
      <c r="H7" s="164" t="s">
        <v>163</v>
      </c>
      <c r="I7" s="164" t="s">
        <v>163</v>
      </c>
      <c r="J7" s="164" t="s">
        <v>163</v>
      </c>
      <c r="K7" s="164" t="s">
        <v>163</v>
      </c>
      <c r="L7" s="164" t="s">
        <v>163</v>
      </c>
      <c r="M7" s="164" t="s">
        <v>163</v>
      </c>
      <c r="N7" s="62"/>
    </row>
    <row r="8" spans="2:14">
      <c r="B8" s="51">
        <v>4</v>
      </c>
      <c r="C8" s="61" t="s">
        <v>113</v>
      </c>
      <c r="D8" s="163" t="s">
        <v>163</v>
      </c>
      <c r="E8" s="164" t="s">
        <v>163</v>
      </c>
      <c r="F8" s="164" t="s">
        <v>163</v>
      </c>
      <c r="G8" s="164" t="s">
        <v>163</v>
      </c>
      <c r="H8" s="164" t="s">
        <v>163</v>
      </c>
      <c r="I8" s="164" t="s">
        <v>163</v>
      </c>
      <c r="J8" s="164" t="s">
        <v>163</v>
      </c>
      <c r="K8" s="164" t="s">
        <v>163</v>
      </c>
      <c r="L8" s="164" t="s">
        <v>163</v>
      </c>
      <c r="M8" s="164" t="s">
        <v>163</v>
      </c>
      <c r="N8" s="62"/>
    </row>
    <row r="9" spans="2:14">
      <c r="B9" s="51">
        <v>5</v>
      </c>
      <c r="C9" s="61" t="s">
        <v>114</v>
      </c>
      <c r="D9" s="163" t="s">
        <v>163</v>
      </c>
      <c r="E9" s="164" t="s">
        <v>163</v>
      </c>
      <c r="F9" s="164" t="s">
        <v>163</v>
      </c>
      <c r="G9" s="164" t="s">
        <v>163</v>
      </c>
      <c r="H9" s="164" t="s">
        <v>163</v>
      </c>
      <c r="I9" s="164" t="s">
        <v>163</v>
      </c>
      <c r="J9" s="164" t="s">
        <v>163</v>
      </c>
      <c r="K9" s="164" t="s">
        <v>163</v>
      </c>
      <c r="L9" s="164" t="s">
        <v>163</v>
      </c>
      <c r="M9" s="164" t="s">
        <v>163</v>
      </c>
      <c r="N9" s="62"/>
    </row>
    <row r="10" spans="2:14">
      <c r="B10" s="51">
        <v>6</v>
      </c>
      <c r="C10" s="61" t="s">
        <v>115</v>
      </c>
      <c r="D10" s="163" t="s">
        <v>163</v>
      </c>
      <c r="E10" s="164" t="s">
        <v>163</v>
      </c>
      <c r="F10" s="164" t="s">
        <v>163</v>
      </c>
      <c r="G10" s="164" t="s">
        <v>163</v>
      </c>
      <c r="H10" s="164" t="s">
        <v>163</v>
      </c>
      <c r="I10" s="164" t="s">
        <v>163</v>
      </c>
      <c r="J10" s="164" t="s">
        <v>163</v>
      </c>
      <c r="K10" s="164" t="s">
        <v>163</v>
      </c>
      <c r="L10" s="164" t="s">
        <v>163</v>
      </c>
      <c r="M10" s="164" t="s">
        <v>163</v>
      </c>
      <c r="N10" s="62"/>
    </row>
    <row r="11" spans="2:14">
      <c r="B11" s="51">
        <v>7</v>
      </c>
      <c r="C11" s="83" t="s">
        <v>116</v>
      </c>
      <c r="D11" s="163" t="s">
        <v>163</v>
      </c>
      <c r="E11" s="164" t="s">
        <v>163</v>
      </c>
      <c r="F11" s="164" t="s">
        <v>163</v>
      </c>
      <c r="G11" s="164" t="s">
        <v>163</v>
      </c>
      <c r="H11" s="164" t="s">
        <v>163</v>
      </c>
      <c r="I11" s="164" t="s">
        <v>163</v>
      </c>
      <c r="J11" s="164" t="s">
        <v>163</v>
      </c>
      <c r="K11" s="164" t="s">
        <v>163</v>
      </c>
      <c r="L11" s="164" t="s">
        <v>163</v>
      </c>
      <c r="M11" s="164" t="s">
        <v>163</v>
      </c>
      <c r="N11" s="62"/>
    </row>
    <row r="12" spans="2:14">
      <c r="B12" s="51">
        <v>8</v>
      </c>
      <c r="C12" s="83" t="s">
        <v>51</v>
      </c>
      <c r="D12" s="163" t="s">
        <v>163</v>
      </c>
      <c r="E12" s="164" t="s">
        <v>163</v>
      </c>
      <c r="F12" s="164" t="s">
        <v>163</v>
      </c>
      <c r="G12" s="164" t="s">
        <v>163</v>
      </c>
      <c r="H12" s="164" t="s">
        <v>163</v>
      </c>
      <c r="I12" s="164" t="s">
        <v>163</v>
      </c>
      <c r="J12" s="164" t="s">
        <v>163</v>
      </c>
      <c r="K12" s="164" t="s">
        <v>163</v>
      </c>
      <c r="L12" s="164" t="s">
        <v>163</v>
      </c>
      <c r="M12" s="164" t="s">
        <v>163</v>
      </c>
      <c r="N12" s="62"/>
    </row>
    <row r="13" spans="2:14">
      <c r="B13" s="51">
        <v>9</v>
      </c>
      <c r="C13" s="83" t="s">
        <v>117</v>
      </c>
      <c r="D13" s="163" t="s">
        <v>163</v>
      </c>
      <c r="E13" s="164" t="s">
        <v>163</v>
      </c>
      <c r="F13" s="164" t="s">
        <v>163</v>
      </c>
      <c r="G13" s="164" t="s">
        <v>163</v>
      </c>
      <c r="H13" s="164" t="s">
        <v>163</v>
      </c>
      <c r="I13" s="164" t="s">
        <v>163</v>
      </c>
      <c r="J13" s="164" t="s">
        <v>163</v>
      </c>
      <c r="K13" s="164" t="s">
        <v>163</v>
      </c>
      <c r="L13" s="164" t="s">
        <v>163</v>
      </c>
      <c r="M13" s="164" t="s">
        <v>163</v>
      </c>
      <c r="N13" s="62"/>
    </row>
    <row r="14" spans="2:14">
      <c r="B14" s="51">
        <v>10</v>
      </c>
      <c r="C14" s="83" t="s">
        <v>52</v>
      </c>
      <c r="D14" s="163" t="s">
        <v>163</v>
      </c>
      <c r="E14" s="164" t="s">
        <v>163</v>
      </c>
      <c r="F14" s="164" t="s">
        <v>163</v>
      </c>
      <c r="G14" s="164" t="s">
        <v>163</v>
      </c>
      <c r="H14" s="164" t="s">
        <v>163</v>
      </c>
      <c r="I14" s="164" t="s">
        <v>163</v>
      </c>
      <c r="J14" s="164" t="s">
        <v>163</v>
      </c>
      <c r="K14" s="164" t="s">
        <v>163</v>
      </c>
      <c r="L14" s="164" t="s">
        <v>163</v>
      </c>
      <c r="M14" s="164" t="s">
        <v>163</v>
      </c>
      <c r="N14" s="62"/>
    </row>
    <row r="15" spans="2:14">
      <c r="B15" s="51">
        <v>11</v>
      </c>
      <c r="C15" s="83" t="s">
        <v>53</v>
      </c>
      <c r="D15" s="163" t="s">
        <v>163</v>
      </c>
      <c r="E15" s="164" t="s">
        <v>163</v>
      </c>
      <c r="F15" s="164" t="s">
        <v>163</v>
      </c>
      <c r="G15" s="164" t="s">
        <v>163</v>
      </c>
      <c r="H15" s="164" t="s">
        <v>163</v>
      </c>
      <c r="I15" s="164" t="s">
        <v>163</v>
      </c>
      <c r="J15" s="164" t="s">
        <v>163</v>
      </c>
      <c r="K15" s="164" t="s">
        <v>163</v>
      </c>
      <c r="L15" s="164" t="s">
        <v>163</v>
      </c>
      <c r="M15" s="164" t="s">
        <v>163</v>
      </c>
      <c r="N15" s="62"/>
    </row>
    <row r="16" spans="2:14">
      <c r="B16" s="51">
        <v>12</v>
      </c>
      <c r="C16" s="83" t="s">
        <v>118</v>
      </c>
      <c r="D16" s="163" t="s">
        <v>163</v>
      </c>
      <c r="E16" s="164" t="s">
        <v>163</v>
      </c>
      <c r="F16" s="164" t="s">
        <v>163</v>
      </c>
      <c r="G16" s="164" t="s">
        <v>163</v>
      </c>
      <c r="H16" s="164" t="s">
        <v>163</v>
      </c>
      <c r="I16" s="164" t="s">
        <v>163</v>
      </c>
      <c r="J16" s="164" t="s">
        <v>163</v>
      </c>
      <c r="K16" s="164" t="s">
        <v>163</v>
      </c>
      <c r="L16" s="164" t="s">
        <v>163</v>
      </c>
      <c r="M16" s="164" t="s">
        <v>163</v>
      </c>
      <c r="N16" s="62"/>
    </row>
    <row r="17" spans="2:14">
      <c r="B17" s="51">
        <v>13</v>
      </c>
      <c r="C17" s="83" t="s">
        <v>119</v>
      </c>
      <c r="D17" s="163" t="s">
        <v>163</v>
      </c>
      <c r="E17" s="164" t="s">
        <v>163</v>
      </c>
      <c r="F17" s="164" t="s">
        <v>163</v>
      </c>
      <c r="G17" s="164" t="s">
        <v>163</v>
      </c>
      <c r="H17" s="164" t="s">
        <v>163</v>
      </c>
      <c r="I17" s="164" t="s">
        <v>163</v>
      </c>
      <c r="J17" s="164" t="s">
        <v>163</v>
      </c>
      <c r="K17" s="164" t="s">
        <v>163</v>
      </c>
      <c r="L17" s="164" t="s">
        <v>163</v>
      </c>
      <c r="M17" s="164" t="s">
        <v>163</v>
      </c>
      <c r="N17" s="62"/>
    </row>
    <row r="18" spans="2:14">
      <c r="B18" s="51">
        <v>14</v>
      </c>
      <c r="C18" s="83" t="s">
        <v>120</v>
      </c>
      <c r="D18" s="163" t="s">
        <v>163</v>
      </c>
      <c r="E18" s="164" t="s">
        <v>163</v>
      </c>
      <c r="F18" s="164" t="s">
        <v>163</v>
      </c>
      <c r="G18" s="164" t="s">
        <v>163</v>
      </c>
      <c r="H18" s="164" t="s">
        <v>163</v>
      </c>
      <c r="I18" s="164" t="s">
        <v>163</v>
      </c>
      <c r="J18" s="164" t="s">
        <v>163</v>
      </c>
      <c r="K18" s="164" t="s">
        <v>163</v>
      </c>
      <c r="L18" s="164" t="s">
        <v>163</v>
      </c>
      <c r="M18" s="164" t="s">
        <v>163</v>
      </c>
      <c r="N18" s="62"/>
    </row>
    <row r="19" spans="2:14">
      <c r="B19" s="51">
        <v>15</v>
      </c>
      <c r="C19" s="83" t="s">
        <v>121</v>
      </c>
      <c r="D19" s="163" t="s">
        <v>163</v>
      </c>
      <c r="E19" s="164" t="s">
        <v>163</v>
      </c>
      <c r="F19" s="164" t="s">
        <v>163</v>
      </c>
      <c r="G19" s="164" t="s">
        <v>163</v>
      </c>
      <c r="H19" s="164" t="s">
        <v>163</v>
      </c>
      <c r="I19" s="164" t="s">
        <v>163</v>
      </c>
      <c r="J19" s="164" t="s">
        <v>163</v>
      </c>
      <c r="K19" s="164" t="s">
        <v>163</v>
      </c>
      <c r="L19" s="164" t="s">
        <v>163</v>
      </c>
      <c r="M19" s="164" t="s">
        <v>163</v>
      </c>
      <c r="N19" s="62"/>
    </row>
    <row r="20" spans="2:14">
      <c r="B20" s="51">
        <v>16</v>
      </c>
      <c r="C20" s="83" t="s">
        <v>54</v>
      </c>
      <c r="D20" s="163" t="s">
        <v>163</v>
      </c>
      <c r="E20" s="164" t="s">
        <v>163</v>
      </c>
      <c r="F20" s="164" t="s">
        <v>163</v>
      </c>
      <c r="G20" s="164" t="s">
        <v>163</v>
      </c>
      <c r="H20" s="164" t="s">
        <v>163</v>
      </c>
      <c r="I20" s="164" t="s">
        <v>163</v>
      </c>
      <c r="J20" s="164" t="s">
        <v>163</v>
      </c>
      <c r="K20" s="164" t="s">
        <v>163</v>
      </c>
      <c r="L20" s="164" t="s">
        <v>163</v>
      </c>
      <c r="M20" s="164" t="s">
        <v>163</v>
      </c>
      <c r="N20" s="62"/>
    </row>
    <row r="21" spans="2:14">
      <c r="B21" s="51">
        <v>17</v>
      </c>
      <c r="C21" s="83" t="s">
        <v>122</v>
      </c>
      <c r="D21" s="163" t="s">
        <v>163</v>
      </c>
      <c r="E21" s="164" t="s">
        <v>163</v>
      </c>
      <c r="F21" s="164" t="s">
        <v>163</v>
      </c>
      <c r="G21" s="164" t="s">
        <v>163</v>
      </c>
      <c r="H21" s="164" t="s">
        <v>163</v>
      </c>
      <c r="I21" s="164" t="s">
        <v>163</v>
      </c>
      <c r="J21" s="164" t="s">
        <v>163</v>
      </c>
      <c r="K21" s="164" t="s">
        <v>163</v>
      </c>
      <c r="L21" s="164" t="s">
        <v>163</v>
      </c>
      <c r="M21" s="164" t="s">
        <v>163</v>
      </c>
      <c r="N21" s="62"/>
    </row>
    <row r="22" spans="2:14">
      <c r="B22" s="51">
        <v>18</v>
      </c>
      <c r="C22" s="83" t="s">
        <v>55</v>
      </c>
      <c r="D22" s="163" t="s">
        <v>163</v>
      </c>
      <c r="E22" s="164" t="s">
        <v>163</v>
      </c>
      <c r="F22" s="164" t="s">
        <v>163</v>
      </c>
      <c r="G22" s="164" t="s">
        <v>163</v>
      </c>
      <c r="H22" s="164" t="s">
        <v>163</v>
      </c>
      <c r="I22" s="164" t="s">
        <v>163</v>
      </c>
      <c r="J22" s="164" t="s">
        <v>163</v>
      </c>
      <c r="K22" s="164" t="s">
        <v>163</v>
      </c>
      <c r="L22" s="164" t="s">
        <v>163</v>
      </c>
      <c r="M22" s="164" t="s">
        <v>163</v>
      </c>
      <c r="N22" s="62"/>
    </row>
    <row r="23" spans="2:14">
      <c r="B23" s="51">
        <v>19</v>
      </c>
      <c r="C23" s="83" t="s">
        <v>123</v>
      </c>
      <c r="D23" s="163" t="s">
        <v>163</v>
      </c>
      <c r="E23" s="164" t="s">
        <v>163</v>
      </c>
      <c r="F23" s="164" t="s">
        <v>163</v>
      </c>
      <c r="G23" s="164" t="s">
        <v>163</v>
      </c>
      <c r="H23" s="164" t="s">
        <v>163</v>
      </c>
      <c r="I23" s="164" t="s">
        <v>163</v>
      </c>
      <c r="J23" s="164" t="s">
        <v>163</v>
      </c>
      <c r="K23" s="164" t="s">
        <v>163</v>
      </c>
      <c r="L23" s="164" t="s">
        <v>163</v>
      </c>
      <c r="M23" s="164" t="s">
        <v>163</v>
      </c>
      <c r="N23" s="62"/>
    </row>
    <row r="24" spans="2:14">
      <c r="B24" s="51">
        <v>20</v>
      </c>
      <c r="C24" s="83" t="s">
        <v>124</v>
      </c>
      <c r="D24" s="163" t="s">
        <v>163</v>
      </c>
      <c r="E24" s="164" t="s">
        <v>163</v>
      </c>
      <c r="F24" s="164" t="s">
        <v>163</v>
      </c>
      <c r="G24" s="164" t="s">
        <v>163</v>
      </c>
      <c r="H24" s="164" t="s">
        <v>163</v>
      </c>
      <c r="I24" s="164" t="s">
        <v>163</v>
      </c>
      <c r="J24" s="164" t="s">
        <v>163</v>
      </c>
      <c r="K24" s="164" t="s">
        <v>163</v>
      </c>
      <c r="L24" s="164" t="s">
        <v>163</v>
      </c>
      <c r="M24" s="164" t="s">
        <v>163</v>
      </c>
      <c r="N24" s="62"/>
    </row>
    <row r="25" spans="2:14">
      <c r="B25" s="51">
        <v>21</v>
      </c>
      <c r="C25" s="83" t="s">
        <v>125</v>
      </c>
      <c r="D25" s="163" t="s">
        <v>163</v>
      </c>
      <c r="E25" s="164" t="s">
        <v>163</v>
      </c>
      <c r="F25" s="164" t="s">
        <v>163</v>
      </c>
      <c r="G25" s="164" t="s">
        <v>163</v>
      </c>
      <c r="H25" s="164" t="s">
        <v>163</v>
      </c>
      <c r="I25" s="164" t="s">
        <v>163</v>
      </c>
      <c r="J25" s="164" t="s">
        <v>163</v>
      </c>
      <c r="K25" s="164" t="s">
        <v>163</v>
      </c>
      <c r="L25" s="164" t="s">
        <v>163</v>
      </c>
      <c r="M25" s="164" t="s">
        <v>163</v>
      </c>
      <c r="N25" s="62"/>
    </row>
    <row r="26" spans="2:14">
      <c r="B26" s="51">
        <v>22</v>
      </c>
      <c r="C26" s="83" t="s">
        <v>56</v>
      </c>
      <c r="D26" s="163" t="s">
        <v>163</v>
      </c>
      <c r="E26" s="164" t="s">
        <v>163</v>
      </c>
      <c r="F26" s="164" t="s">
        <v>163</v>
      </c>
      <c r="G26" s="164" t="s">
        <v>163</v>
      </c>
      <c r="H26" s="164" t="s">
        <v>163</v>
      </c>
      <c r="I26" s="164" t="s">
        <v>163</v>
      </c>
      <c r="J26" s="164" t="s">
        <v>163</v>
      </c>
      <c r="K26" s="164" t="s">
        <v>163</v>
      </c>
      <c r="L26" s="164" t="s">
        <v>163</v>
      </c>
      <c r="M26" s="164" t="s">
        <v>163</v>
      </c>
      <c r="N26" s="62"/>
    </row>
    <row r="27" spans="2:14">
      <c r="B27" s="51">
        <v>23</v>
      </c>
      <c r="C27" s="83" t="s">
        <v>126</v>
      </c>
      <c r="D27" s="163" t="s">
        <v>163</v>
      </c>
      <c r="E27" s="164" t="s">
        <v>163</v>
      </c>
      <c r="F27" s="164" t="s">
        <v>163</v>
      </c>
      <c r="G27" s="164" t="s">
        <v>163</v>
      </c>
      <c r="H27" s="164" t="s">
        <v>163</v>
      </c>
      <c r="I27" s="164" t="s">
        <v>163</v>
      </c>
      <c r="J27" s="164" t="s">
        <v>163</v>
      </c>
      <c r="K27" s="164" t="s">
        <v>163</v>
      </c>
      <c r="L27" s="164" t="s">
        <v>163</v>
      </c>
      <c r="M27" s="164" t="s">
        <v>163</v>
      </c>
      <c r="N27" s="62"/>
    </row>
    <row r="28" spans="2:14">
      <c r="B28" s="51">
        <v>24</v>
      </c>
      <c r="C28" s="83" t="s">
        <v>127</v>
      </c>
      <c r="D28" s="163" t="s">
        <v>163</v>
      </c>
      <c r="E28" s="164" t="s">
        <v>163</v>
      </c>
      <c r="F28" s="164" t="s">
        <v>163</v>
      </c>
      <c r="G28" s="164" t="s">
        <v>163</v>
      </c>
      <c r="H28" s="164" t="s">
        <v>163</v>
      </c>
      <c r="I28" s="164" t="s">
        <v>163</v>
      </c>
      <c r="J28" s="164" t="s">
        <v>163</v>
      </c>
      <c r="K28" s="164" t="s">
        <v>163</v>
      </c>
      <c r="L28" s="164" t="s">
        <v>163</v>
      </c>
      <c r="M28" s="164" t="s">
        <v>163</v>
      </c>
      <c r="N28" s="62"/>
    </row>
    <row r="29" spans="2:14">
      <c r="B29" s="51">
        <v>25</v>
      </c>
      <c r="C29" s="83" t="s">
        <v>128</v>
      </c>
      <c r="D29" s="163" t="s">
        <v>163</v>
      </c>
      <c r="E29" s="164" t="s">
        <v>163</v>
      </c>
      <c r="F29" s="164" t="s">
        <v>163</v>
      </c>
      <c r="G29" s="164" t="s">
        <v>163</v>
      </c>
      <c r="H29" s="164" t="s">
        <v>163</v>
      </c>
      <c r="I29" s="164" t="s">
        <v>163</v>
      </c>
      <c r="J29" s="164" t="s">
        <v>163</v>
      </c>
      <c r="K29" s="164" t="s">
        <v>163</v>
      </c>
      <c r="L29" s="164" t="s">
        <v>163</v>
      </c>
      <c r="M29" s="164" t="s">
        <v>163</v>
      </c>
      <c r="N29" s="62"/>
    </row>
    <row r="30" spans="2:14">
      <c r="B30" s="51">
        <v>26</v>
      </c>
      <c r="C30" s="83" t="s">
        <v>30</v>
      </c>
      <c r="D30" s="165">
        <v>0.254</v>
      </c>
      <c r="E30" s="107">
        <v>60605</v>
      </c>
      <c r="F30" s="110">
        <v>49563</v>
      </c>
      <c r="G30" s="110">
        <v>8751</v>
      </c>
      <c r="H30" s="131">
        <v>11483</v>
      </c>
      <c r="I30" s="131">
        <v>32151</v>
      </c>
      <c r="J30" s="131">
        <v>38633</v>
      </c>
      <c r="K30" s="131">
        <v>60129</v>
      </c>
      <c r="L30" s="131">
        <v>79843</v>
      </c>
      <c r="M30" s="131">
        <v>86108</v>
      </c>
      <c r="N30" s="62"/>
    </row>
    <row r="31" spans="2:14">
      <c r="B31" s="51">
        <v>27</v>
      </c>
      <c r="C31" s="83" t="s">
        <v>31</v>
      </c>
      <c r="D31" s="163" t="s">
        <v>163</v>
      </c>
      <c r="E31" s="164" t="s">
        <v>163</v>
      </c>
      <c r="F31" s="164" t="s">
        <v>163</v>
      </c>
      <c r="G31" s="164" t="s">
        <v>163</v>
      </c>
      <c r="H31" s="164" t="s">
        <v>163</v>
      </c>
      <c r="I31" s="164" t="s">
        <v>163</v>
      </c>
      <c r="J31" s="164" t="s">
        <v>163</v>
      </c>
      <c r="K31" s="164" t="s">
        <v>163</v>
      </c>
      <c r="L31" s="164" t="s">
        <v>163</v>
      </c>
      <c r="M31" s="164" t="s">
        <v>163</v>
      </c>
      <c r="N31" s="62"/>
    </row>
    <row r="32" spans="2:14">
      <c r="B32" s="51">
        <v>28</v>
      </c>
      <c r="C32" s="83" t="s">
        <v>32</v>
      </c>
      <c r="D32" s="163" t="s">
        <v>163</v>
      </c>
      <c r="E32" s="164" t="s">
        <v>163</v>
      </c>
      <c r="F32" s="164" t="s">
        <v>163</v>
      </c>
      <c r="G32" s="164" t="s">
        <v>163</v>
      </c>
      <c r="H32" s="164" t="s">
        <v>163</v>
      </c>
      <c r="I32" s="164" t="s">
        <v>163</v>
      </c>
      <c r="J32" s="164" t="s">
        <v>163</v>
      </c>
      <c r="K32" s="164" t="s">
        <v>163</v>
      </c>
      <c r="L32" s="164" t="s">
        <v>163</v>
      </c>
      <c r="M32" s="164" t="s">
        <v>163</v>
      </c>
      <c r="N32" s="62"/>
    </row>
    <row r="33" spans="2:14">
      <c r="B33" s="51">
        <v>29</v>
      </c>
      <c r="C33" s="83" t="s">
        <v>33</v>
      </c>
      <c r="D33" s="163" t="s">
        <v>163</v>
      </c>
      <c r="E33" s="164" t="s">
        <v>163</v>
      </c>
      <c r="F33" s="164" t="s">
        <v>163</v>
      </c>
      <c r="G33" s="164" t="s">
        <v>163</v>
      </c>
      <c r="H33" s="164" t="s">
        <v>163</v>
      </c>
      <c r="I33" s="164" t="s">
        <v>163</v>
      </c>
      <c r="J33" s="164" t="s">
        <v>163</v>
      </c>
      <c r="K33" s="164" t="s">
        <v>163</v>
      </c>
      <c r="L33" s="164" t="s">
        <v>163</v>
      </c>
      <c r="M33" s="164" t="s">
        <v>163</v>
      </c>
      <c r="N33" s="62"/>
    </row>
    <row r="34" spans="2:14">
      <c r="B34" s="51">
        <v>30</v>
      </c>
      <c r="C34" s="83" t="s">
        <v>34</v>
      </c>
      <c r="D34" s="163" t="s">
        <v>163</v>
      </c>
      <c r="E34" s="164" t="s">
        <v>163</v>
      </c>
      <c r="F34" s="164" t="s">
        <v>163</v>
      </c>
      <c r="G34" s="164" t="s">
        <v>163</v>
      </c>
      <c r="H34" s="164" t="s">
        <v>163</v>
      </c>
      <c r="I34" s="164" t="s">
        <v>163</v>
      </c>
      <c r="J34" s="164" t="s">
        <v>163</v>
      </c>
      <c r="K34" s="164" t="s">
        <v>163</v>
      </c>
      <c r="L34" s="164" t="s">
        <v>163</v>
      </c>
      <c r="M34" s="164" t="s">
        <v>163</v>
      </c>
      <c r="N34" s="62"/>
    </row>
    <row r="35" spans="2:14">
      <c r="B35" s="51">
        <v>31</v>
      </c>
      <c r="C35" s="83" t="s">
        <v>35</v>
      </c>
      <c r="D35" s="163" t="s">
        <v>163</v>
      </c>
      <c r="E35" s="164" t="s">
        <v>163</v>
      </c>
      <c r="F35" s="164" t="s">
        <v>163</v>
      </c>
      <c r="G35" s="164" t="s">
        <v>163</v>
      </c>
      <c r="H35" s="164" t="s">
        <v>163</v>
      </c>
      <c r="I35" s="164" t="s">
        <v>163</v>
      </c>
      <c r="J35" s="164" t="s">
        <v>163</v>
      </c>
      <c r="K35" s="164" t="s">
        <v>163</v>
      </c>
      <c r="L35" s="164" t="s">
        <v>163</v>
      </c>
      <c r="M35" s="164" t="s">
        <v>163</v>
      </c>
      <c r="N35" s="62"/>
    </row>
    <row r="36" spans="2:14">
      <c r="B36" s="51">
        <v>32</v>
      </c>
      <c r="C36" s="83" t="s">
        <v>36</v>
      </c>
      <c r="D36" s="163" t="s">
        <v>163</v>
      </c>
      <c r="E36" s="164" t="s">
        <v>163</v>
      </c>
      <c r="F36" s="164" t="s">
        <v>163</v>
      </c>
      <c r="G36" s="164" t="s">
        <v>163</v>
      </c>
      <c r="H36" s="164" t="s">
        <v>163</v>
      </c>
      <c r="I36" s="164" t="s">
        <v>163</v>
      </c>
      <c r="J36" s="164" t="s">
        <v>163</v>
      </c>
      <c r="K36" s="164" t="s">
        <v>163</v>
      </c>
      <c r="L36" s="164" t="s">
        <v>163</v>
      </c>
      <c r="M36" s="164" t="s">
        <v>163</v>
      </c>
      <c r="N36" s="62"/>
    </row>
    <row r="37" spans="2:14">
      <c r="B37" s="51">
        <v>33</v>
      </c>
      <c r="C37" s="83" t="s">
        <v>37</v>
      </c>
      <c r="D37" s="163" t="s">
        <v>163</v>
      </c>
      <c r="E37" s="164" t="s">
        <v>163</v>
      </c>
      <c r="F37" s="164" t="s">
        <v>163</v>
      </c>
      <c r="G37" s="164" t="s">
        <v>163</v>
      </c>
      <c r="H37" s="164" t="s">
        <v>163</v>
      </c>
      <c r="I37" s="164" t="s">
        <v>163</v>
      </c>
      <c r="J37" s="164" t="s">
        <v>163</v>
      </c>
      <c r="K37" s="164" t="s">
        <v>163</v>
      </c>
      <c r="L37" s="164" t="s">
        <v>163</v>
      </c>
      <c r="M37" s="164" t="s">
        <v>163</v>
      </c>
      <c r="N37" s="62"/>
    </row>
    <row r="38" spans="2:14">
      <c r="B38" s="51">
        <v>34</v>
      </c>
      <c r="C38" s="83" t="s">
        <v>38</v>
      </c>
      <c r="D38" s="166">
        <v>0.22399999999999998</v>
      </c>
      <c r="E38" s="131">
        <v>12528</v>
      </c>
      <c r="F38" s="131">
        <v>45732</v>
      </c>
      <c r="G38" s="131">
        <v>7959</v>
      </c>
      <c r="H38" s="131">
        <v>11010</v>
      </c>
      <c r="I38" s="131">
        <v>30597</v>
      </c>
      <c r="J38" s="131">
        <v>37467</v>
      </c>
      <c r="K38" s="131">
        <v>58020</v>
      </c>
      <c r="L38" s="131">
        <v>72196</v>
      </c>
      <c r="M38" s="131">
        <v>81640</v>
      </c>
      <c r="N38" s="62"/>
    </row>
    <row r="39" spans="2:14">
      <c r="B39" s="51">
        <v>35</v>
      </c>
      <c r="C39" s="83" t="s">
        <v>1</v>
      </c>
      <c r="D39" s="166">
        <v>0.23899999999999999</v>
      </c>
      <c r="E39" s="131">
        <v>25862</v>
      </c>
      <c r="F39" s="131">
        <v>48314</v>
      </c>
      <c r="G39" s="131">
        <v>9451</v>
      </c>
      <c r="H39" s="131">
        <v>12324</v>
      </c>
      <c r="I39" s="131">
        <v>30660</v>
      </c>
      <c r="J39" s="131">
        <v>37365</v>
      </c>
      <c r="K39" s="131">
        <v>61909</v>
      </c>
      <c r="L39" s="131">
        <v>78212</v>
      </c>
      <c r="M39" s="131">
        <v>81353</v>
      </c>
      <c r="N39" s="62"/>
    </row>
    <row r="40" spans="2:14">
      <c r="B40" s="51">
        <v>36</v>
      </c>
      <c r="C40" s="83" t="s">
        <v>2</v>
      </c>
      <c r="D40" s="166">
        <v>0.21600000000000003</v>
      </c>
      <c r="E40" s="131">
        <v>6097</v>
      </c>
      <c r="F40" s="131">
        <v>50656</v>
      </c>
      <c r="G40" s="131">
        <v>9805</v>
      </c>
      <c r="H40" s="131">
        <v>13518</v>
      </c>
      <c r="I40" s="131">
        <v>33367</v>
      </c>
      <c r="J40" s="131">
        <v>39918</v>
      </c>
      <c r="K40" s="131">
        <v>64803</v>
      </c>
      <c r="L40" s="131">
        <v>81156</v>
      </c>
      <c r="M40" s="131">
        <v>91345</v>
      </c>
      <c r="N40" s="62"/>
    </row>
    <row r="41" spans="2:14">
      <c r="B41" s="51">
        <v>37</v>
      </c>
      <c r="C41" s="83" t="s">
        <v>3</v>
      </c>
      <c r="D41" s="166">
        <v>0.21299999999999999</v>
      </c>
      <c r="E41" s="131">
        <v>19603</v>
      </c>
      <c r="F41" s="131">
        <v>49485</v>
      </c>
      <c r="G41" s="131">
        <v>9567</v>
      </c>
      <c r="H41" s="131">
        <v>11670</v>
      </c>
      <c r="I41" s="131">
        <v>30951</v>
      </c>
      <c r="J41" s="131">
        <v>39067</v>
      </c>
      <c r="K41" s="131">
        <v>64365</v>
      </c>
      <c r="L41" s="131">
        <v>83991</v>
      </c>
      <c r="M41" s="131">
        <v>84889</v>
      </c>
      <c r="N41" s="62"/>
    </row>
    <row r="42" spans="2:14">
      <c r="B42" s="51">
        <v>38</v>
      </c>
      <c r="C42" s="83" t="s">
        <v>39</v>
      </c>
      <c r="D42" s="166">
        <v>0.20199999999999999</v>
      </c>
      <c r="E42" s="131">
        <v>4015</v>
      </c>
      <c r="F42" s="131">
        <v>49318</v>
      </c>
      <c r="G42" s="131">
        <v>8099</v>
      </c>
      <c r="H42" s="131">
        <v>10107</v>
      </c>
      <c r="I42" s="131">
        <v>32060</v>
      </c>
      <c r="J42" s="131">
        <v>37747</v>
      </c>
      <c r="K42" s="131">
        <v>59547</v>
      </c>
      <c r="L42" s="131">
        <v>79279</v>
      </c>
      <c r="M42" s="131">
        <v>80717</v>
      </c>
      <c r="N42" s="62"/>
    </row>
    <row r="43" spans="2:14">
      <c r="B43" s="51">
        <v>39</v>
      </c>
      <c r="C43" s="83" t="s">
        <v>7</v>
      </c>
      <c r="D43" s="166">
        <v>0.20300000000000001</v>
      </c>
      <c r="E43" s="131">
        <v>21479</v>
      </c>
      <c r="F43" s="131">
        <v>49588</v>
      </c>
      <c r="G43" s="131">
        <v>8779</v>
      </c>
      <c r="H43" s="131">
        <v>12166</v>
      </c>
      <c r="I43" s="131">
        <v>34587</v>
      </c>
      <c r="J43" s="131">
        <v>42208</v>
      </c>
      <c r="K43" s="131">
        <v>66468</v>
      </c>
      <c r="L43" s="131">
        <v>80320</v>
      </c>
      <c r="M43" s="131">
        <v>86816</v>
      </c>
      <c r="N43" s="62"/>
    </row>
    <row r="44" spans="2:14">
      <c r="B44" s="51">
        <v>40</v>
      </c>
      <c r="C44" s="83" t="s">
        <v>40</v>
      </c>
      <c r="D44" s="166">
        <v>0.23499999999999999</v>
      </c>
      <c r="E44" s="131">
        <v>5539</v>
      </c>
      <c r="F44" s="131">
        <v>48048</v>
      </c>
      <c r="G44" s="131">
        <v>8670</v>
      </c>
      <c r="H44" s="131">
        <v>11210</v>
      </c>
      <c r="I44" s="131">
        <v>28232</v>
      </c>
      <c r="J44" s="131">
        <v>34385</v>
      </c>
      <c r="K44" s="131">
        <v>56079</v>
      </c>
      <c r="L44" s="131">
        <v>74655</v>
      </c>
      <c r="M44" s="131">
        <v>89429</v>
      </c>
      <c r="N44" s="62"/>
    </row>
    <row r="45" spans="2:14">
      <c r="B45" s="51">
        <v>41</v>
      </c>
      <c r="C45" s="83" t="s">
        <v>11</v>
      </c>
      <c r="D45" s="166">
        <v>0.23699999999999999</v>
      </c>
      <c r="E45" s="131">
        <v>9911</v>
      </c>
      <c r="F45" s="131">
        <v>51297</v>
      </c>
      <c r="G45" s="131">
        <v>9007</v>
      </c>
      <c r="H45" s="131">
        <v>10841</v>
      </c>
      <c r="I45" s="131">
        <v>30954</v>
      </c>
      <c r="J45" s="131">
        <v>37428</v>
      </c>
      <c r="K45" s="131">
        <v>62029</v>
      </c>
      <c r="L45" s="131">
        <v>79543</v>
      </c>
      <c r="M45" s="131">
        <v>86472</v>
      </c>
      <c r="N45" s="62"/>
    </row>
    <row r="46" spans="2:14">
      <c r="B46" s="51">
        <v>42</v>
      </c>
      <c r="C46" s="83" t="s">
        <v>12</v>
      </c>
      <c r="D46" s="163">
        <v>0.20100000000000001</v>
      </c>
      <c r="E46" s="164">
        <v>22849</v>
      </c>
      <c r="F46" s="164">
        <v>50284</v>
      </c>
      <c r="G46" s="164">
        <v>10686</v>
      </c>
      <c r="H46" s="164">
        <v>14291</v>
      </c>
      <c r="I46" s="164">
        <v>33966</v>
      </c>
      <c r="J46" s="164">
        <v>36285</v>
      </c>
      <c r="K46" s="164">
        <v>62516</v>
      </c>
      <c r="L46" s="164">
        <v>81659</v>
      </c>
      <c r="M46" s="164">
        <v>81632</v>
      </c>
      <c r="N46" s="62"/>
    </row>
    <row r="47" spans="2:14">
      <c r="B47" s="51">
        <v>43</v>
      </c>
      <c r="C47" s="83" t="s">
        <v>8</v>
      </c>
      <c r="D47" s="166">
        <v>0.193</v>
      </c>
      <c r="E47" s="131">
        <v>13725</v>
      </c>
      <c r="F47" s="131">
        <v>49407</v>
      </c>
      <c r="G47" s="131">
        <v>8980</v>
      </c>
      <c r="H47" s="131">
        <v>10314</v>
      </c>
      <c r="I47" s="131">
        <v>30996</v>
      </c>
      <c r="J47" s="131">
        <v>38589</v>
      </c>
      <c r="K47" s="131">
        <v>63904</v>
      </c>
      <c r="L47" s="131">
        <v>81417</v>
      </c>
      <c r="M47" s="131">
        <v>87416</v>
      </c>
      <c r="N47" s="62"/>
    </row>
    <row r="48" spans="2:14">
      <c r="B48" s="51">
        <v>44</v>
      </c>
      <c r="C48" s="83" t="s">
        <v>18</v>
      </c>
      <c r="D48" s="166">
        <v>0.24399999999999999</v>
      </c>
      <c r="E48" s="131">
        <v>19130</v>
      </c>
      <c r="F48" s="131">
        <v>52245</v>
      </c>
      <c r="G48" s="131">
        <v>7493</v>
      </c>
      <c r="H48" s="131">
        <v>9264</v>
      </c>
      <c r="I48" s="131">
        <v>31676</v>
      </c>
      <c r="J48" s="131">
        <v>37140</v>
      </c>
      <c r="K48" s="131">
        <v>59226</v>
      </c>
      <c r="L48" s="131">
        <v>78934</v>
      </c>
      <c r="M48" s="131">
        <v>86753</v>
      </c>
      <c r="N48" s="62"/>
    </row>
    <row r="49" spans="2:14">
      <c r="B49" s="51">
        <v>45</v>
      </c>
      <c r="C49" s="83" t="s">
        <v>41</v>
      </c>
      <c r="D49" s="166">
        <v>0.23499999999999999</v>
      </c>
      <c r="E49" s="131">
        <v>6390</v>
      </c>
      <c r="F49" s="131">
        <v>49103</v>
      </c>
      <c r="G49" s="131">
        <v>10000</v>
      </c>
      <c r="H49" s="131">
        <v>13332</v>
      </c>
      <c r="I49" s="131">
        <v>31761</v>
      </c>
      <c r="J49" s="131">
        <v>37547</v>
      </c>
      <c r="K49" s="131">
        <v>58711</v>
      </c>
      <c r="L49" s="131">
        <v>82996</v>
      </c>
      <c r="M49" s="131">
        <v>86760</v>
      </c>
      <c r="N49" s="62"/>
    </row>
    <row r="50" spans="2:14">
      <c r="B50" s="51">
        <v>46</v>
      </c>
      <c r="C50" s="83" t="s">
        <v>21</v>
      </c>
      <c r="D50" s="165">
        <v>0.22800000000000001</v>
      </c>
      <c r="E50" s="131">
        <v>7681</v>
      </c>
      <c r="F50" s="131">
        <v>51601</v>
      </c>
      <c r="G50" s="131">
        <v>9096</v>
      </c>
      <c r="H50" s="131">
        <v>11368</v>
      </c>
      <c r="I50" s="131">
        <v>30510</v>
      </c>
      <c r="J50" s="131">
        <v>36553</v>
      </c>
      <c r="K50" s="131">
        <v>59446</v>
      </c>
      <c r="L50" s="131">
        <v>81854</v>
      </c>
      <c r="M50" s="131">
        <v>100480</v>
      </c>
      <c r="N50" s="62"/>
    </row>
    <row r="51" spans="2:14">
      <c r="B51" s="51">
        <v>47</v>
      </c>
      <c r="C51" s="83" t="s">
        <v>13</v>
      </c>
      <c r="D51" s="166">
        <v>0.20199999999999999</v>
      </c>
      <c r="E51" s="131">
        <v>14130</v>
      </c>
      <c r="F51" s="131">
        <v>51564</v>
      </c>
      <c r="G51" s="131">
        <v>9375</v>
      </c>
      <c r="H51" s="131">
        <v>13797</v>
      </c>
      <c r="I51" s="131">
        <v>33109</v>
      </c>
      <c r="J51" s="131">
        <v>39441</v>
      </c>
      <c r="K51" s="131">
        <v>60128</v>
      </c>
      <c r="L51" s="131">
        <v>77649</v>
      </c>
      <c r="M51" s="131">
        <v>84178</v>
      </c>
      <c r="N51" s="62"/>
    </row>
    <row r="52" spans="2:14">
      <c r="B52" s="51">
        <v>48</v>
      </c>
      <c r="C52" s="83" t="s">
        <v>22</v>
      </c>
      <c r="D52" s="166">
        <v>0.21100000000000002</v>
      </c>
      <c r="E52" s="131">
        <v>7848</v>
      </c>
      <c r="F52" s="131">
        <v>51703</v>
      </c>
      <c r="G52" s="131">
        <v>9259</v>
      </c>
      <c r="H52" s="131">
        <v>11737</v>
      </c>
      <c r="I52" s="131">
        <v>30040</v>
      </c>
      <c r="J52" s="131">
        <v>38024</v>
      </c>
      <c r="K52" s="131">
        <v>68896</v>
      </c>
      <c r="L52" s="131">
        <v>90304</v>
      </c>
      <c r="M52" s="131">
        <v>98950</v>
      </c>
      <c r="N52" s="62"/>
    </row>
    <row r="53" spans="2:14">
      <c r="B53" s="51">
        <v>49</v>
      </c>
      <c r="C53" s="83" t="s">
        <v>23</v>
      </c>
      <c r="D53" s="166">
        <v>0.23699999999999999</v>
      </c>
      <c r="E53" s="131">
        <v>8503</v>
      </c>
      <c r="F53" s="131">
        <v>52973</v>
      </c>
      <c r="G53" s="131">
        <v>7715</v>
      </c>
      <c r="H53" s="131">
        <v>10539</v>
      </c>
      <c r="I53" s="131">
        <v>32105</v>
      </c>
      <c r="J53" s="131">
        <v>39218</v>
      </c>
      <c r="K53" s="131">
        <v>60481</v>
      </c>
      <c r="L53" s="131">
        <v>89728</v>
      </c>
      <c r="M53" s="131">
        <v>95099</v>
      </c>
      <c r="N53" s="62"/>
    </row>
    <row r="54" spans="2:14">
      <c r="B54" s="51">
        <v>50</v>
      </c>
      <c r="C54" s="83" t="s">
        <v>14</v>
      </c>
      <c r="D54" s="166">
        <v>0.19800000000000001</v>
      </c>
      <c r="E54" s="131">
        <v>6432</v>
      </c>
      <c r="F54" s="131">
        <v>56310</v>
      </c>
      <c r="G54" s="131">
        <v>9409</v>
      </c>
      <c r="H54" s="131">
        <v>14868</v>
      </c>
      <c r="I54" s="131">
        <v>31554</v>
      </c>
      <c r="J54" s="131">
        <v>36984</v>
      </c>
      <c r="K54" s="131">
        <v>64641</v>
      </c>
      <c r="L54" s="131">
        <v>86977</v>
      </c>
      <c r="M54" s="131">
        <v>95060</v>
      </c>
      <c r="N54" s="62"/>
    </row>
    <row r="55" spans="2:14">
      <c r="B55" s="51">
        <v>51</v>
      </c>
      <c r="C55" s="83" t="s">
        <v>42</v>
      </c>
      <c r="D55" s="166">
        <v>0.20100000000000001</v>
      </c>
      <c r="E55" s="131">
        <v>9917</v>
      </c>
      <c r="F55" s="131">
        <v>52919</v>
      </c>
      <c r="G55" s="131">
        <v>8681</v>
      </c>
      <c r="H55" s="131">
        <v>12301</v>
      </c>
      <c r="I55" s="131">
        <v>34899</v>
      </c>
      <c r="J55" s="131">
        <v>40752</v>
      </c>
      <c r="K55" s="131">
        <v>65347</v>
      </c>
      <c r="L55" s="131">
        <v>89964</v>
      </c>
      <c r="M55" s="131">
        <v>93657</v>
      </c>
      <c r="N55" s="62"/>
    </row>
    <row r="56" spans="2:14">
      <c r="B56" s="51">
        <v>52</v>
      </c>
      <c r="C56" s="83" t="s">
        <v>4</v>
      </c>
      <c r="D56" s="166">
        <v>0.182</v>
      </c>
      <c r="E56" s="131">
        <v>6649</v>
      </c>
      <c r="F56" s="131">
        <v>49090</v>
      </c>
      <c r="G56" s="131">
        <v>8609</v>
      </c>
      <c r="H56" s="131">
        <v>11899</v>
      </c>
      <c r="I56" s="131">
        <v>33692</v>
      </c>
      <c r="J56" s="131">
        <v>38978</v>
      </c>
      <c r="K56" s="131">
        <v>61931</v>
      </c>
      <c r="L56" s="131">
        <v>79219</v>
      </c>
      <c r="M56" s="131">
        <v>80271</v>
      </c>
      <c r="N56" s="62"/>
    </row>
    <row r="57" spans="2:14">
      <c r="B57" s="51">
        <v>53</v>
      </c>
      <c r="C57" s="83" t="s">
        <v>19</v>
      </c>
      <c r="D57" s="166">
        <v>0.21199999999999999</v>
      </c>
      <c r="E57" s="131">
        <v>4393</v>
      </c>
      <c r="F57" s="131">
        <v>53542</v>
      </c>
      <c r="G57" s="131">
        <v>6853</v>
      </c>
      <c r="H57" s="131">
        <v>9078</v>
      </c>
      <c r="I57" s="131">
        <v>31452</v>
      </c>
      <c r="J57" s="131">
        <v>41378</v>
      </c>
      <c r="K57" s="131">
        <v>67688</v>
      </c>
      <c r="L57" s="131">
        <v>91028</v>
      </c>
      <c r="M57" s="131">
        <v>95495</v>
      </c>
      <c r="N57" s="62"/>
    </row>
    <row r="58" spans="2:14">
      <c r="B58" s="51">
        <v>54</v>
      </c>
      <c r="C58" s="83" t="s">
        <v>24</v>
      </c>
      <c r="D58" s="166">
        <v>0.20399999999999999</v>
      </c>
      <c r="E58" s="131">
        <v>7077</v>
      </c>
      <c r="F58" s="131">
        <v>51252</v>
      </c>
      <c r="G58" s="131">
        <v>10042</v>
      </c>
      <c r="H58" s="131">
        <v>13504</v>
      </c>
      <c r="I58" s="131">
        <v>34524</v>
      </c>
      <c r="J58" s="131">
        <v>39955</v>
      </c>
      <c r="K58" s="131">
        <v>64070</v>
      </c>
      <c r="L58" s="131">
        <v>75330</v>
      </c>
      <c r="M58" s="131">
        <v>84752</v>
      </c>
      <c r="N58" s="62"/>
    </row>
    <row r="59" spans="2:14">
      <c r="B59" s="51">
        <v>55</v>
      </c>
      <c r="C59" s="83" t="s">
        <v>15</v>
      </c>
      <c r="D59" s="166">
        <v>0.22600000000000001</v>
      </c>
      <c r="E59" s="131">
        <v>8317</v>
      </c>
      <c r="F59" s="131">
        <v>51688</v>
      </c>
      <c r="G59" s="131">
        <v>7807</v>
      </c>
      <c r="H59" s="131">
        <v>10854</v>
      </c>
      <c r="I59" s="131">
        <v>30006</v>
      </c>
      <c r="J59" s="131">
        <v>37089</v>
      </c>
      <c r="K59" s="131">
        <v>61457</v>
      </c>
      <c r="L59" s="131">
        <v>78182</v>
      </c>
      <c r="M59" s="131">
        <v>86803</v>
      </c>
      <c r="N59" s="62"/>
    </row>
    <row r="60" spans="2:14">
      <c r="B60" s="51">
        <v>56</v>
      </c>
      <c r="C60" s="83" t="s">
        <v>9</v>
      </c>
      <c r="D60" s="166">
        <v>0.2</v>
      </c>
      <c r="E60" s="131">
        <v>4637</v>
      </c>
      <c r="F60" s="131">
        <v>51444</v>
      </c>
      <c r="G60" s="131">
        <v>8525</v>
      </c>
      <c r="H60" s="131">
        <v>13127</v>
      </c>
      <c r="I60" s="131">
        <v>33646</v>
      </c>
      <c r="J60" s="131">
        <v>38899</v>
      </c>
      <c r="K60" s="131">
        <v>69161</v>
      </c>
      <c r="L60" s="131">
        <v>86301</v>
      </c>
      <c r="M60" s="131">
        <v>94837</v>
      </c>
      <c r="N60" s="62"/>
    </row>
    <row r="61" spans="2:14">
      <c r="B61" s="51">
        <v>57</v>
      </c>
      <c r="C61" s="83" t="s">
        <v>43</v>
      </c>
      <c r="D61" s="166">
        <v>0.23300000000000001</v>
      </c>
      <c r="E61" s="131">
        <v>3783</v>
      </c>
      <c r="F61" s="131">
        <v>46936</v>
      </c>
      <c r="G61" s="131">
        <v>7937</v>
      </c>
      <c r="H61" s="131">
        <v>11671</v>
      </c>
      <c r="I61" s="131">
        <v>34058</v>
      </c>
      <c r="J61" s="131">
        <v>40140</v>
      </c>
      <c r="K61" s="131">
        <v>57890</v>
      </c>
      <c r="L61" s="131">
        <v>80076</v>
      </c>
      <c r="M61" s="131">
        <v>83718</v>
      </c>
      <c r="N61" s="62"/>
    </row>
    <row r="62" spans="2:14">
      <c r="B62" s="51">
        <v>58</v>
      </c>
      <c r="C62" s="83" t="s">
        <v>25</v>
      </c>
      <c r="D62" s="166">
        <v>0.217</v>
      </c>
      <c r="E62" s="131">
        <v>3999</v>
      </c>
      <c r="F62" s="131">
        <v>50690</v>
      </c>
      <c r="G62" s="131">
        <v>8213</v>
      </c>
      <c r="H62" s="131">
        <v>10623</v>
      </c>
      <c r="I62" s="131">
        <v>32455</v>
      </c>
      <c r="J62" s="131">
        <v>39066</v>
      </c>
      <c r="K62" s="131">
        <v>59381</v>
      </c>
      <c r="L62" s="131">
        <v>78744</v>
      </c>
      <c r="M62" s="131">
        <v>83699</v>
      </c>
      <c r="N62" s="62"/>
    </row>
    <row r="63" spans="2:14">
      <c r="B63" s="51">
        <v>59</v>
      </c>
      <c r="C63" s="83" t="s">
        <v>20</v>
      </c>
      <c r="D63" s="166">
        <v>0.251</v>
      </c>
      <c r="E63" s="131">
        <v>34882</v>
      </c>
      <c r="F63" s="131">
        <v>49039</v>
      </c>
      <c r="G63" s="131">
        <v>7555</v>
      </c>
      <c r="H63" s="131">
        <v>10152</v>
      </c>
      <c r="I63" s="131">
        <v>29205</v>
      </c>
      <c r="J63" s="131">
        <v>36144</v>
      </c>
      <c r="K63" s="131">
        <v>61333</v>
      </c>
      <c r="L63" s="131">
        <v>80144</v>
      </c>
      <c r="M63" s="131">
        <v>84037</v>
      </c>
      <c r="N63" s="62"/>
    </row>
    <row r="64" spans="2:14">
      <c r="B64" s="51">
        <v>60</v>
      </c>
      <c r="C64" s="83" t="s">
        <v>44</v>
      </c>
      <c r="D64" s="166">
        <v>0.21100000000000002</v>
      </c>
      <c r="E64" s="131">
        <v>3896</v>
      </c>
      <c r="F64" s="131">
        <v>51816</v>
      </c>
      <c r="G64" s="131">
        <v>8781</v>
      </c>
      <c r="H64" s="131">
        <v>12198</v>
      </c>
      <c r="I64" s="131">
        <v>34157</v>
      </c>
      <c r="J64" s="131">
        <v>39051</v>
      </c>
      <c r="K64" s="131">
        <v>71929</v>
      </c>
      <c r="L64" s="131">
        <v>91147</v>
      </c>
      <c r="M64" s="131">
        <v>100517</v>
      </c>
      <c r="N64" s="62"/>
    </row>
    <row r="65" spans="2:14">
      <c r="B65" s="51">
        <v>61</v>
      </c>
      <c r="C65" s="83" t="s">
        <v>16</v>
      </c>
      <c r="D65" s="166">
        <v>0.191</v>
      </c>
      <c r="E65" s="131">
        <v>2977</v>
      </c>
      <c r="F65" s="131">
        <v>57987</v>
      </c>
      <c r="G65" s="131">
        <v>10918</v>
      </c>
      <c r="H65" s="131">
        <v>12943</v>
      </c>
      <c r="I65" s="131">
        <v>33497</v>
      </c>
      <c r="J65" s="131">
        <v>42692</v>
      </c>
      <c r="K65" s="131">
        <v>70103</v>
      </c>
      <c r="L65" s="131">
        <v>95472</v>
      </c>
      <c r="M65" s="131">
        <v>104867</v>
      </c>
      <c r="N65" s="62"/>
    </row>
    <row r="66" spans="2:14">
      <c r="B66" s="51">
        <v>62</v>
      </c>
      <c r="C66" s="83" t="s">
        <v>17</v>
      </c>
      <c r="D66" s="166">
        <v>0.19899999999999998</v>
      </c>
      <c r="E66" s="131">
        <v>4460</v>
      </c>
      <c r="F66" s="131">
        <v>54087</v>
      </c>
      <c r="G66" s="131">
        <v>10830</v>
      </c>
      <c r="H66" s="131">
        <v>15767</v>
      </c>
      <c r="I66" s="131">
        <v>37126</v>
      </c>
      <c r="J66" s="131">
        <v>45777</v>
      </c>
      <c r="K66" s="131">
        <v>73861</v>
      </c>
      <c r="L66" s="131">
        <v>93669</v>
      </c>
      <c r="M66" s="131">
        <v>96585</v>
      </c>
      <c r="N66" s="62"/>
    </row>
    <row r="67" spans="2:14">
      <c r="B67" s="51">
        <v>63</v>
      </c>
      <c r="C67" s="83" t="s">
        <v>26</v>
      </c>
      <c r="D67" s="166">
        <v>0.21199999999999999</v>
      </c>
      <c r="E67" s="131">
        <v>3624</v>
      </c>
      <c r="F67" s="131">
        <v>49972</v>
      </c>
      <c r="G67" s="131">
        <v>9595</v>
      </c>
      <c r="H67" s="131">
        <v>12055</v>
      </c>
      <c r="I67" s="131">
        <v>30236</v>
      </c>
      <c r="J67" s="131">
        <v>38769</v>
      </c>
      <c r="K67" s="131">
        <v>63247</v>
      </c>
      <c r="L67" s="131">
        <v>84186</v>
      </c>
      <c r="M67" s="131">
        <v>96218</v>
      </c>
      <c r="N67" s="62"/>
    </row>
    <row r="68" spans="2:14">
      <c r="B68" s="51">
        <v>64</v>
      </c>
      <c r="C68" s="83" t="s">
        <v>45</v>
      </c>
      <c r="D68" s="166">
        <v>0.22699999999999998</v>
      </c>
      <c r="E68" s="131">
        <v>4009</v>
      </c>
      <c r="F68" s="131">
        <v>49782</v>
      </c>
      <c r="G68" s="131">
        <v>8819</v>
      </c>
      <c r="H68" s="131">
        <v>13982</v>
      </c>
      <c r="I68" s="131">
        <v>32218</v>
      </c>
      <c r="J68" s="131">
        <v>40959</v>
      </c>
      <c r="K68" s="131">
        <v>67586</v>
      </c>
      <c r="L68" s="131">
        <v>90695</v>
      </c>
      <c r="M68" s="131">
        <v>99890</v>
      </c>
      <c r="N68" s="62"/>
    </row>
    <row r="69" spans="2:14">
      <c r="B69" s="51">
        <v>65</v>
      </c>
      <c r="C69" s="83" t="s">
        <v>10</v>
      </c>
      <c r="D69" s="166">
        <v>0.20100000000000001</v>
      </c>
      <c r="E69" s="131">
        <v>1793</v>
      </c>
      <c r="F69" s="131">
        <v>51176</v>
      </c>
      <c r="G69" s="131">
        <v>9890</v>
      </c>
      <c r="H69" s="131">
        <v>11163</v>
      </c>
      <c r="I69" s="131">
        <v>31268</v>
      </c>
      <c r="J69" s="131">
        <v>38336</v>
      </c>
      <c r="K69" s="131">
        <v>67525</v>
      </c>
      <c r="L69" s="131">
        <v>81517</v>
      </c>
      <c r="M69" s="131">
        <v>97552</v>
      </c>
      <c r="N69" s="62"/>
    </row>
    <row r="70" spans="2:14">
      <c r="B70" s="51">
        <v>66</v>
      </c>
      <c r="C70" s="83" t="s">
        <v>5</v>
      </c>
      <c r="D70" s="166">
        <v>0.187</v>
      </c>
      <c r="E70" s="131">
        <v>1670</v>
      </c>
      <c r="F70" s="131">
        <v>52319</v>
      </c>
      <c r="G70" s="131">
        <v>9454</v>
      </c>
      <c r="H70" s="131">
        <v>11267</v>
      </c>
      <c r="I70" s="131">
        <v>31797</v>
      </c>
      <c r="J70" s="131">
        <v>38944</v>
      </c>
      <c r="K70" s="131">
        <v>67110</v>
      </c>
      <c r="L70" s="131">
        <v>82869</v>
      </c>
      <c r="M70" s="131">
        <v>116702</v>
      </c>
      <c r="N70" s="62"/>
    </row>
    <row r="71" spans="2:14">
      <c r="B71" s="51">
        <v>67</v>
      </c>
      <c r="C71" s="83" t="s">
        <v>6</v>
      </c>
      <c r="D71" s="166">
        <v>0.188</v>
      </c>
      <c r="E71" s="131">
        <v>714</v>
      </c>
      <c r="F71" s="131">
        <v>61357</v>
      </c>
      <c r="G71" s="131">
        <v>10021</v>
      </c>
      <c r="H71" s="131">
        <v>12865</v>
      </c>
      <c r="I71" s="131">
        <v>35317</v>
      </c>
      <c r="J71" s="131">
        <v>45021</v>
      </c>
      <c r="K71" s="131">
        <v>76260</v>
      </c>
      <c r="L71" s="131">
        <v>111598</v>
      </c>
      <c r="M71" s="131">
        <v>131586</v>
      </c>
      <c r="N71" s="62"/>
    </row>
    <row r="72" spans="2:14">
      <c r="B72" s="51">
        <v>68</v>
      </c>
      <c r="C72" s="83" t="s">
        <v>46</v>
      </c>
      <c r="D72" s="166">
        <v>0.2</v>
      </c>
      <c r="E72" s="131">
        <v>980</v>
      </c>
      <c r="F72" s="131">
        <v>47623</v>
      </c>
      <c r="G72" s="131">
        <v>9727</v>
      </c>
      <c r="H72" s="131">
        <v>13815</v>
      </c>
      <c r="I72" s="131">
        <v>45740</v>
      </c>
      <c r="J72" s="131">
        <v>43311</v>
      </c>
      <c r="K72" s="131">
        <v>63304</v>
      </c>
      <c r="L72" s="131">
        <v>73867</v>
      </c>
      <c r="M72" s="131">
        <v>77369</v>
      </c>
      <c r="N72" s="62"/>
    </row>
    <row r="73" spans="2:14">
      <c r="B73" s="51">
        <v>69</v>
      </c>
      <c r="C73" s="83" t="s">
        <v>47</v>
      </c>
      <c r="D73" s="166">
        <v>0.19800000000000001</v>
      </c>
      <c r="E73" s="131">
        <v>2514</v>
      </c>
      <c r="F73" s="131">
        <v>48814</v>
      </c>
      <c r="G73" s="131">
        <v>9941</v>
      </c>
      <c r="H73" s="131">
        <v>13493</v>
      </c>
      <c r="I73" s="131">
        <v>28824</v>
      </c>
      <c r="J73" s="131">
        <v>34082</v>
      </c>
      <c r="K73" s="131">
        <v>59324</v>
      </c>
      <c r="L73" s="131">
        <v>87388</v>
      </c>
      <c r="M73" s="131">
        <v>85174</v>
      </c>
      <c r="N73" s="62"/>
    </row>
    <row r="74" spans="2:14">
      <c r="B74" s="51">
        <v>70</v>
      </c>
      <c r="C74" s="83" t="s">
        <v>48</v>
      </c>
      <c r="D74" s="166">
        <v>0.248</v>
      </c>
      <c r="E74" s="131">
        <v>512</v>
      </c>
      <c r="F74" s="131">
        <v>48754</v>
      </c>
      <c r="G74" s="131">
        <v>6801</v>
      </c>
      <c r="H74" s="131">
        <v>13619</v>
      </c>
      <c r="I74" s="131">
        <v>30841</v>
      </c>
      <c r="J74" s="131">
        <v>35515</v>
      </c>
      <c r="K74" s="131">
        <v>62593</v>
      </c>
      <c r="L74" s="131">
        <v>75027</v>
      </c>
      <c r="M74" s="131">
        <v>93423</v>
      </c>
      <c r="N74" s="62"/>
    </row>
    <row r="75" spans="2:14">
      <c r="B75" s="51">
        <v>71</v>
      </c>
      <c r="C75" s="83" t="s">
        <v>49</v>
      </c>
      <c r="D75" s="166">
        <v>0.25700000000000001</v>
      </c>
      <c r="E75" s="131">
        <v>1563</v>
      </c>
      <c r="F75" s="131">
        <v>49586</v>
      </c>
      <c r="G75" s="131">
        <v>10632</v>
      </c>
      <c r="H75" s="131">
        <v>16696</v>
      </c>
      <c r="I75" s="131">
        <v>34702</v>
      </c>
      <c r="J75" s="131">
        <v>40106</v>
      </c>
      <c r="K75" s="131">
        <v>73068</v>
      </c>
      <c r="L75" s="131">
        <v>100334</v>
      </c>
      <c r="M75" s="131">
        <v>114300</v>
      </c>
      <c r="N75" s="62"/>
    </row>
    <row r="76" spans="2:14">
      <c r="B76" s="51">
        <v>72</v>
      </c>
      <c r="C76" s="83" t="s">
        <v>27</v>
      </c>
      <c r="D76" s="166">
        <v>0.18600000000000003</v>
      </c>
      <c r="E76" s="131">
        <v>755</v>
      </c>
      <c r="F76" s="131">
        <v>61363</v>
      </c>
      <c r="G76" s="131">
        <v>8496</v>
      </c>
      <c r="H76" s="131">
        <v>9353</v>
      </c>
      <c r="I76" s="131">
        <v>32684</v>
      </c>
      <c r="J76" s="131">
        <v>38068</v>
      </c>
      <c r="K76" s="131">
        <v>81657</v>
      </c>
      <c r="L76" s="131">
        <v>109717</v>
      </c>
      <c r="M76" s="131">
        <v>105473</v>
      </c>
      <c r="N76" s="62"/>
    </row>
    <row r="77" spans="2:14">
      <c r="B77" s="51">
        <v>73</v>
      </c>
      <c r="C77" s="83" t="s">
        <v>28</v>
      </c>
      <c r="D77" s="166">
        <v>0.20300000000000001</v>
      </c>
      <c r="E77" s="131">
        <v>1025</v>
      </c>
      <c r="F77" s="131">
        <v>59717</v>
      </c>
      <c r="G77" s="131">
        <v>7262</v>
      </c>
      <c r="H77" s="131">
        <v>10682</v>
      </c>
      <c r="I77" s="131">
        <v>31877</v>
      </c>
      <c r="J77" s="131">
        <v>39231</v>
      </c>
      <c r="K77" s="131">
        <v>79115</v>
      </c>
      <c r="L77" s="131">
        <v>111478</v>
      </c>
      <c r="M77" s="131">
        <v>105572</v>
      </c>
      <c r="N77" s="62"/>
    </row>
    <row r="78" spans="2:14" ht="14.25" thickBot="1">
      <c r="B78" s="51">
        <v>74</v>
      </c>
      <c r="C78" s="83" t="s">
        <v>29</v>
      </c>
      <c r="D78" s="166">
        <v>0.17600000000000002</v>
      </c>
      <c r="E78" s="131">
        <v>409</v>
      </c>
      <c r="F78" s="131">
        <v>60541</v>
      </c>
      <c r="G78" s="131">
        <v>10727</v>
      </c>
      <c r="H78" s="131">
        <v>17874</v>
      </c>
      <c r="I78" s="131">
        <v>33344</v>
      </c>
      <c r="J78" s="131">
        <v>40934</v>
      </c>
      <c r="K78" s="131">
        <v>80831</v>
      </c>
      <c r="L78" s="131">
        <v>91579</v>
      </c>
      <c r="M78" s="131">
        <v>118555</v>
      </c>
      <c r="N78" s="62"/>
    </row>
    <row r="79" spans="2:14" ht="14.25" thickTop="1">
      <c r="B79" s="194" t="s">
        <v>0</v>
      </c>
      <c r="C79" s="195"/>
      <c r="D79" s="66">
        <f>介護認定率!D4</f>
        <v>0.223</v>
      </c>
      <c r="E79" s="85">
        <f>介護認定率!D5</f>
        <v>386882</v>
      </c>
      <c r="F79" s="88">
        <f>介護認定率!D7</f>
        <v>50263</v>
      </c>
      <c r="G79" s="88">
        <f>介護認定率!D8</f>
        <v>8916</v>
      </c>
      <c r="H79" s="88">
        <f>介護認定率!D9</f>
        <v>11969</v>
      </c>
      <c r="I79" s="88">
        <f>介護認定率!D10</f>
        <v>31860</v>
      </c>
      <c r="J79" s="88">
        <f>介護認定率!D11</f>
        <v>38219</v>
      </c>
      <c r="K79" s="85">
        <f>介護認定率!D12</f>
        <v>62385</v>
      </c>
      <c r="L79" s="85">
        <f>介護認定率!D13</f>
        <v>81267</v>
      </c>
      <c r="M79" s="85">
        <f>介護認定率!D14</f>
        <v>87139</v>
      </c>
      <c r="N79" s="62"/>
    </row>
    <row r="80" spans="2:14">
      <c r="B80" s="50" t="s">
        <v>198</v>
      </c>
      <c r="C80" s="123"/>
      <c r="D80" s="63"/>
      <c r="E80" s="64"/>
      <c r="F80" s="64"/>
      <c r="G80" s="65"/>
      <c r="H80" s="65"/>
      <c r="I80" s="65"/>
      <c r="J80" s="65"/>
      <c r="K80" s="65"/>
      <c r="L80" s="65"/>
      <c r="M80" s="65"/>
      <c r="N80" s="62"/>
    </row>
    <row r="81" spans="2:14">
      <c r="B81" s="50" t="s">
        <v>143</v>
      </c>
      <c r="C81" s="123"/>
      <c r="D81" s="63"/>
      <c r="E81" s="64"/>
      <c r="F81" s="64"/>
      <c r="G81" s="65"/>
      <c r="H81" s="65"/>
      <c r="I81" s="65"/>
      <c r="J81" s="65"/>
      <c r="K81" s="65"/>
      <c r="L81" s="65"/>
      <c r="M81" s="65"/>
      <c r="N81" s="117"/>
    </row>
    <row r="82" spans="2:14">
      <c r="B82" s="9"/>
      <c r="C82" s="123"/>
      <c r="D82" s="124"/>
      <c r="E82" s="124"/>
      <c r="F82" s="124"/>
      <c r="G82" s="124"/>
      <c r="H82" s="124"/>
      <c r="I82" s="124"/>
      <c r="J82" s="124"/>
      <c r="K82" s="124"/>
      <c r="L82" s="117"/>
      <c r="M82" s="117"/>
      <c r="N82" s="117"/>
    </row>
    <row r="83" spans="2:14">
      <c r="B83" s="125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</sheetData>
  <mergeCells count="6">
    <mergeCell ref="F3:M3"/>
    <mergeCell ref="B79:C79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6F79-8122-48A9-A059-0B6CF8F29B48}">
  <sheetPr codeName="Sheet7"/>
  <dimension ref="B1:S60"/>
  <sheetViews>
    <sheetView showGridLines="0" zoomScaleNormal="100" zoomScaleSheetLayoutView="75" workbookViewId="0"/>
  </sheetViews>
  <sheetFormatPr defaultColWidth="8.875" defaultRowHeight="12"/>
  <cols>
    <col min="1" max="1" width="4.625" style="25" customWidth="1"/>
    <col min="2" max="2" width="13" style="25" customWidth="1"/>
    <col min="3" max="3" width="12.875" style="25" customWidth="1"/>
    <col min="4" max="4" width="14.875" style="25" customWidth="1"/>
    <col min="5" max="5" width="4.375" style="25" customWidth="1"/>
    <col min="6" max="6" width="14.875" style="25" customWidth="1"/>
    <col min="7" max="7" width="4.375" style="25" customWidth="1"/>
    <col min="8" max="8" width="14.875" style="25" customWidth="1"/>
    <col min="9" max="9" width="4.375" style="25" customWidth="1"/>
    <col min="10" max="12" width="8.875" style="25"/>
    <col min="13" max="13" width="12.625" style="25" customWidth="1"/>
    <col min="14" max="19" width="11.25" style="25" customWidth="1"/>
    <col min="20" max="16384" width="8.875" style="25"/>
  </cols>
  <sheetData>
    <row r="1" spans="2:19" ht="16.5" customHeight="1">
      <c r="B1" s="3" t="s">
        <v>179</v>
      </c>
    </row>
    <row r="2" spans="2:19" ht="16.5" customHeight="1">
      <c r="B2" s="3" t="s">
        <v>174</v>
      </c>
      <c r="G2" s="26" t="s">
        <v>82</v>
      </c>
      <c r="I2" s="26" t="s">
        <v>83</v>
      </c>
      <c r="M2" s="3" t="s">
        <v>160</v>
      </c>
    </row>
    <row r="3" spans="2:19" ht="36">
      <c r="B3" s="191" t="s">
        <v>70</v>
      </c>
      <c r="C3" s="193"/>
      <c r="D3" s="20" t="s">
        <v>137</v>
      </c>
      <c r="E3" s="135" t="s">
        <v>84</v>
      </c>
      <c r="F3" s="134" t="s">
        <v>71</v>
      </c>
      <c r="G3" s="17" t="s">
        <v>85</v>
      </c>
      <c r="H3" s="98" t="s">
        <v>72</v>
      </c>
      <c r="I3" s="17" t="s">
        <v>85</v>
      </c>
      <c r="M3" s="21"/>
      <c r="N3" s="150" t="s">
        <v>137</v>
      </c>
      <c r="O3" s="149" t="s">
        <v>84</v>
      </c>
      <c r="P3" s="103" t="s">
        <v>105</v>
      </c>
      <c r="Q3" s="103" t="s">
        <v>84</v>
      </c>
      <c r="R3" s="149" t="s">
        <v>60</v>
      </c>
      <c r="S3" s="149" t="s">
        <v>84</v>
      </c>
    </row>
    <row r="4" spans="2:19" ht="21.2" customHeight="1" thickBot="1">
      <c r="B4" s="27" t="s">
        <v>73</v>
      </c>
      <c r="C4" s="28"/>
      <c r="D4" s="167">
        <v>386882</v>
      </c>
      <c r="E4" s="136"/>
      <c r="F4" s="168">
        <v>2247764</v>
      </c>
      <c r="G4" s="136"/>
      <c r="H4" s="168">
        <v>7021754</v>
      </c>
      <c r="I4" s="136"/>
      <c r="M4" s="21" t="s">
        <v>86</v>
      </c>
      <c r="N4" s="102">
        <f>D5</f>
        <v>97713</v>
      </c>
      <c r="O4" s="21">
        <f>RANK(N4,$N$4:$N$11,0)</f>
        <v>6</v>
      </c>
      <c r="P4" s="102">
        <f>F5</f>
        <v>553454</v>
      </c>
      <c r="Q4" s="21">
        <f>RANK(P4,$P$4:$P$11,0)</f>
        <v>6</v>
      </c>
      <c r="R4" s="102">
        <f>H5</f>
        <v>1746171</v>
      </c>
      <c r="S4" s="21">
        <f>RANK(R4,$R$4:$R$11,0)</f>
        <v>6</v>
      </c>
    </row>
    <row r="5" spans="2:19" ht="21.2" customHeight="1" thickTop="1">
      <c r="B5" s="29" t="s">
        <v>86</v>
      </c>
      <c r="C5" s="29" t="s">
        <v>151</v>
      </c>
      <c r="D5" s="137">
        <v>97713</v>
      </c>
      <c r="E5" s="201">
        <f>O4</f>
        <v>6</v>
      </c>
      <c r="F5" s="58">
        <v>553454</v>
      </c>
      <c r="G5" s="203">
        <f>Q4</f>
        <v>6</v>
      </c>
      <c r="H5" s="58">
        <v>1746171</v>
      </c>
      <c r="I5" s="205">
        <f>S4</f>
        <v>6</v>
      </c>
      <c r="M5" s="21" t="s">
        <v>87</v>
      </c>
      <c r="N5" s="102">
        <f>D7</f>
        <v>209921</v>
      </c>
      <c r="O5" s="21">
        <f t="shared" ref="O5:O11" si="0">RANK(N5,$N$4:$N$11,0)</f>
        <v>3</v>
      </c>
      <c r="P5" s="102">
        <f>F7</f>
        <v>1183205</v>
      </c>
      <c r="Q5" s="21">
        <f t="shared" ref="Q5:Q11" si="1">RANK(P5,$P$4:$P$11,0)</f>
        <v>3</v>
      </c>
      <c r="R5" s="102">
        <f>H7</f>
        <v>3796019</v>
      </c>
      <c r="S5" s="21">
        <f t="shared" ref="S5:S11" si="2">RANK(R5,$R$4:$R$11,0)</f>
        <v>3</v>
      </c>
    </row>
    <row r="6" spans="2:19" ht="21.2" customHeight="1">
      <c r="B6" s="30"/>
      <c r="C6" s="31" t="s">
        <v>141</v>
      </c>
      <c r="D6" s="138">
        <v>0.25</v>
      </c>
      <c r="E6" s="202"/>
      <c r="F6" s="169">
        <v>0.24399999999999999</v>
      </c>
      <c r="G6" s="204"/>
      <c r="H6" s="169">
        <v>0.247</v>
      </c>
      <c r="I6" s="206"/>
      <c r="M6" s="21" t="s">
        <v>161</v>
      </c>
      <c r="N6" s="102">
        <f>D9</f>
        <v>136976</v>
      </c>
      <c r="O6" s="21">
        <f t="shared" si="0"/>
        <v>4</v>
      </c>
      <c r="P6" s="102">
        <f>F9</f>
        <v>757109</v>
      </c>
      <c r="Q6" s="21">
        <f t="shared" si="1"/>
        <v>5</v>
      </c>
      <c r="R6" s="102">
        <f>H9</f>
        <v>2368652</v>
      </c>
      <c r="S6" s="21">
        <f t="shared" si="2"/>
        <v>5</v>
      </c>
    </row>
    <row r="7" spans="2:19" ht="21.2" customHeight="1">
      <c r="B7" s="29" t="s">
        <v>87</v>
      </c>
      <c r="C7" s="22" t="s">
        <v>150</v>
      </c>
      <c r="D7" s="137">
        <v>209921</v>
      </c>
      <c r="E7" s="207">
        <f>O5</f>
        <v>3</v>
      </c>
      <c r="F7" s="139">
        <v>1183205</v>
      </c>
      <c r="G7" s="204">
        <f>Q5</f>
        <v>3</v>
      </c>
      <c r="H7" s="139">
        <v>3796019</v>
      </c>
      <c r="I7" s="208">
        <f>S5</f>
        <v>3</v>
      </c>
      <c r="M7" s="21" t="s">
        <v>89</v>
      </c>
      <c r="N7" s="102">
        <f>D11</f>
        <v>237137</v>
      </c>
      <c r="O7" s="21">
        <f t="shared" si="0"/>
        <v>1</v>
      </c>
      <c r="P7" s="102">
        <f>F11</f>
        <v>1338829</v>
      </c>
      <c r="Q7" s="21">
        <f t="shared" si="1"/>
        <v>1</v>
      </c>
      <c r="R7" s="102">
        <f>H11</f>
        <v>4284386</v>
      </c>
      <c r="S7" s="21">
        <f t="shared" si="2"/>
        <v>1</v>
      </c>
    </row>
    <row r="8" spans="2:19" ht="21.2" customHeight="1">
      <c r="B8" s="29"/>
      <c r="C8" s="31" t="s">
        <v>141</v>
      </c>
      <c r="D8" s="138">
        <v>0.53799999999999992</v>
      </c>
      <c r="E8" s="202"/>
      <c r="F8" s="140">
        <v>0.52400000000000002</v>
      </c>
      <c r="G8" s="204"/>
      <c r="H8" s="140">
        <v>0.53900000000000003</v>
      </c>
      <c r="I8" s="206"/>
      <c r="M8" s="21" t="s">
        <v>90</v>
      </c>
      <c r="N8" s="102">
        <f>D13</f>
        <v>82570</v>
      </c>
      <c r="O8" s="21">
        <f t="shared" si="0"/>
        <v>7</v>
      </c>
      <c r="P8" s="102">
        <f>F13</f>
        <v>468768</v>
      </c>
      <c r="Q8" s="21">
        <f t="shared" si="1"/>
        <v>7</v>
      </c>
      <c r="R8" s="102">
        <f>H13</f>
        <v>1540850</v>
      </c>
      <c r="S8" s="21">
        <f t="shared" si="2"/>
        <v>7</v>
      </c>
    </row>
    <row r="9" spans="2:19" ht="21.2" customHeight="1">
      <c r="B9" s="22" t="s">
        <v>88</v>
      </c>
      <c r="C9" s="32" t="s">
        <v>150</v>
      </c>
      <c r="D9" s="137">
        <v>136976</v>
      </c>
      <c r="E9" s="207">
        <f>O6</f>
        <v>4</v>
      </c>
      <c r="F9" s="139">
        <v>757109</v>
      </c>
      <c r="G9" s="204">
        <f>Q6</f>
        <v>5</v>
      </c>
      <c r="H9" s="139">
        <v>2368652</v>
      </c>
      <c r="I9" s="208">
        <f>S6</f>
        <v>5</v>
      </c>
      <c r="M9" s="21" t="s">
        <v>91</v>
      </c>
      <c r="N9" s="102">
        <f>D15</f>
        <v>54027</v>
      </c>
      <c r="O9" s="21">
        <f t="shared" si="0"/>
        <v>8</v>
      </c>
      <c r="P9" s="102">
        <f>F15</f>
        <v>279149</v>
      </c>
      <c r="Q9" s="21">
        <f t="shared" si="1"/>
        <v>8</v>
      </c>
      <c r="R9" s="102">
        <f>H15</f>
        <v>859360</v>
      </c>
      <c r="S9" s="21">
        <f t="shared" si="2"/>
        <v>8</v>
      </c>
    </row>
    <row r="10" spans="2:19" ht="21.2" customHeight="1">
      <c r="B10" s="30"/>
      <c r="C10" s="31" t="s">
        <v>141</v>
      </c>
      <c r="D10" s="138">
        <v>0.35</v>
      </c>
      <c r="E10" s="202"/>
      <c r="F10" s="140">
        <v>0.33399999999999996</v>
      </c>
      <c r="G10" s="204"/>
      <c r="H10" s="140">
        <v>0.33399999999999996</v>
      </c>
      <c r="I10" s="206"/>
      <c r="M10" s="21" t="s">
        <v>162</v>
      </c>
      <c r="N10" s="102">
        <f>D17</f>
        <v>219946</v>
      </c>
      <c r="O10" s="21">
        <f t="shared" si="0"/>
        <v>2</v>
      </c>
      <c r="P10" s="102">
        <f>F17</f>
        <v>1197284</v>
      </c>
      <c r="Q10" s="21">
        <f t="shared" si="1"/>
        <v>2</v>
      </c>
      <c r="R10" s="102">
        <f>H17</f>
        <v>3811620</v>
      </c>
      <c r="S10" s="21">
        <f t="shared" si="2"/>
        <v>2</v>
      </c>
    </row>
    <row r="11" spans="2:19" ht="21.2" customHeight="1">
      <c r="B11" s="29" t="s">
        <v>89</v>
      </c>
      <c r="C11" s="29" t="s">
        <v>150</v>
      </c>
      <c r="D11" s="137">
        <v>237137</v>
      </c>
      <c r="E11" s="207">
        <f>O7</f>
        <v>1</v>
      </c>
      <c r="F11" s="139">
        <v>1338829</v>
      </c>
      <c r="G11" s="204">
        <f>Q7</f>
        <v>1</v>
      </c>
      <c r="H11" s="139">
        <v>4284386</v>
      </c>
      <c r="I11" s="208">
        <f>S7</f>
        <v>1</v>
      </c>
      <c r="M11" s="21" t="s">
        <v>93</v>
      </c>
      <c r="N11" s="102">
        <f>D19</f>
        <v>133093</v>
      </c>
      <c r="O11" s="21">
        <f t="shared" si="0"/>
        <v>5</v>
      </c>
      <c r="P11" s="102">
        <f>F19</f>
        <v>792187</v>
      </c>
      <c r="Q11" s="21">
        <f t="shared" si="1"/>
        <v>4</v>
      </c>
      <c r="R11" s="102">
        <f>H19</f>
        <v>2580703</v>
      </c>
      <c r="S11" s="21">
        <f t="shared" si="2"/>
        <v>4</v>
      </c>
    </row>
    <row r="12" spans="2:19" ht="21.2" customHeight="1">
      <c r="B12" s="29"/>
      <c r="C12" s="31" t="s">
        <v>141</v>
      </c>
      <c r="D12" s="138">
        <v>0.60799999999999998</v>
      </c>
      <c r="E12" s="202"/>
      <c r="F12" s="140">
        <v>0.59299999999999997</v>
      </c>
      <c r="G12" s="204"/>
      <c r="H12" s="140">
        <v>0.60799999999999998</v>
      </c>
      <c r="I12" s="206"/>
    </row>
    <row r="13" spans="2:19" ht="21.2" customHeight="1">
      <c r="B13" s="22" t="s">
        <v>90</v>
      </c>
      <c r="C13" s="32" t="s">
        <v>150</v>
      </c>
      <c r="D13" s="137">
        <v>82570</v>
      </c>
      <c r="E13" s="207">
        <f>O8</f>
        <v>7</v>
      </c>
      <c r="F13" s="139">
        <v>468768</v>
      </c>
      <c r="G13" s="208">
        <f>Q8</f>
        <v>7</v>
      </c>
      <c r="H13" s="139">
        <v>1540850</v>
      </c>
      <c r="I13" s="208">
        <f>S8</f>
        <v>7</v>
      </c>
    </row>
    <row r="14" spans="2:19" ht="21.2" customHeight="1">
      <c r="B14" s="30"/>
      <c r="C14" s="31" t="s">
        <v>141</v>
      </c>
      <c r="D14" s="138">
        <v>0.214</v>
      </c>
      <c r="E14" s="202"/>
      <c r="F14" s="140">
        <v>0.21</v>
      </c>
      <c r="G14" s="206"/>
      <c r="H14" s="140">
        <v>0.221</v>
      </c>
      <c r="I14" s="206"/>
    </row>
    <row r="15" spans="2:19" ht="21.2" customHeight="1">
      <c r="B15" s="29" t="s">
        <v>91</v>
      </c>
      <c r="C15" s="22" t="s">
        <v>150</v>
      </c>
      <c r="D15" s="137">
        <v>54027</v>
      </c>
      <c r="E15" s="207">
        <f>O9</f>
        <v>8</v>
      </c>
      <c r="F15" s="139">
        <v>279149</v>
      </c>
      <c r="G15" s="204">
        <f>Q9</f>
        <v>8</v>
      </c>
      <c r="H15" s="139">
        <v>859360</v>
      </c>
      <c r="I15" s="208">
        <f>S9</f>
        <v>8</v>
      </c>
    </row>
    <row r="16" spans="2:19" ht="21.2" customHeight="1">
      <c r="B16" s="29"/>
      <c r="C16" s="31" t="s">
        <v>141</v>
      </c>
      <c r="D16" s="138">
        <v>0.13800000000000001</v>
      </c>
      <c r="E16" s="202"/>
      <c r="F16" s="140">
        <v>0.122</v>
      </c>
      <c r="G16" s="204"/>
      <c r="H16" s="140">
        <v>0.121</v>
      </c>
      <c r="I16" s="206"/>
    </row>
    <row r="17" spans="2:13" ht="21.2" customHeight="1">
      <c r="B17" s="22" t="s">
        <v>92</v>
      </c>
      <c r="C17" s="32" t="s">
        <v>150</v>
      </c>
      <c r="D17" s="137">
        <v>219946</v>
      </c>
      <c r="E17" s="207">
        <f>O10</f>
        <v>2</v>
      </c>
      <c r="F17" s="139">
        <v>1197284</v>
      </c>
      <c r="G17" s="204">
        <f>Q10</f>
        <v>2</v>
      </c>
      <c r="H17" s="139">
        <v>3811620</v>
      </c>
      <c r="I17" s="208">
        <f>S10</f>
        <v>2</v>
      </c>
    </row>
    <row r="18" spans="2:13" ht="21.2" customHeight="1">
      <c r="B18" s="30"/>
      <c r="C18" s="31" t="s">
        <v>141</v>
      </c>
      <c r="D18" s="138">
        <v>0.56399999999999995</v>
      </c>
      <c r="E18" s="202"/>
      <c r="F18" s="140">
        <v>0.53</v>
      </c>
      <c r="G18" s="204"/>
      <c r="H18" s="140">
        <v>0.54</v>
      </c>
      <c r="I18" s="206"/>
    </row>
    <row r="19" spans="2:13" ht="21.2" customHeight="1">
      <c r="B19" s="29" t="s">
        <v>93</v>
      </c>
      <c r="C19" s="22" t="s">
        <v>150</v>
      </c>
      <c r="D19" s="141">
        <v>133093</v>
      </c>
      <c r="E19" s="207">
        <f>O11</f>
        <v>5</v>
      </c>
      <c r="F19" s="139">
        <v>792187</v>
      </c>
      <c r="G19" s="204">
        <f>Q11</f>
        <v>4</v>
      </c>
      <c r="H19" s="139">
        <v>2580703</v>
      </c>
      <c r="I19" s="208">
        <f>S11</f>
        <v>4</v>
      </c>
    </row>
    <row r="20" spans="2:13" ht="21.2" customHeight="1">
      <c r="B20" s="30"/>
      <c r="C20" s="31" t="s">
        <v>141</v>
      </c>
      <c r="D20" s="142">
        <v>0.34399999999999997</v>
      </c>
      <c r="E20" s="202"/>
      <c r="F20" s="143">
        <v>0.35299999999999998</v>
      </c>
      <c r="G20" s="204"/>
      <c r="H20" s="143">
        <v>0.36799999999999999</v>
      </c>
      <c r="I20" s="206"/>
    </row>
    <row r="21" spans="2:13" ht="13.5" customHeight="1">
      <c r="B21" s="50" t="s">
        <v>198</v>
      </c>
    </row>
    <row r="22" spans="2:13" ht="13.5" customHeight="1"/>
    <row r="23" spans="2:13" ht="13.5" customHeight="1"/>
    <row r="24" spans="2:13" ht="16.5" customHeight="1">
      <c r="B24" s="3" t="s">
        <v>179</v>
      </c>
    </row>
    <row r="25" spans="2:13" ht="16.5" customHeight="1">
      <c r="B25" s="3" t="s">
        <v>174</v>
      </c>
      <c r="M25" s="25" t="s">
        <v>164</v>
      </c>
    </row>
    <row r="26" spans="2:13" ht="13.5" customHeight="1">
      <c r="M26" s="25" t="s">
        <v>156</v>
      </c>
    </row>
    <row r="60" spans="2:2" ht="13.5" customHeight="1">
      <c r="B60" s="50" t="s">
        <v>198</v>
      </c>
    </row>
  </sheetData>
  <mergeCells count="25">
    <mergeCell ref="E17:E18"/>
    <mergeCell ref="G17:G18"/>
    <mergeCell ref="I17:I18"/>
    <mergeCell ref="E19:E20"/>
    <mergeCell ref="G19:G20"/>
    <mergeCell ref="I19:I20"/>
    <mergeCell ref="E13:E14"/>
    <mergeCell ref="G13:G14"/>
    <mergeCell ref="I13:I14"/>
    <mergeCell ref="E15:E16"/>
    <mergeCell ref="G15:G16"/>
    <mergeCell ref="I15:I16"/>
    <mergeCell ref="E9:E10"/>
    <mergeCell ref="G9:G10"/>
    <mergeCell ref="I9:I10"/>
    <mergeCell ref="E11:E12"/>
    <mergeCell ref="G11:G12"/>
    <mergeCell ref="I11:I12"/>
    <mergeCell ref="B3:C3"/>
    <mergeCell ref="E5:E6"/>
    <mergeCell ref="G5:G6"/>
    <mergeCell ref="I5:I6"/>
    <mergeCell ref="E7:E8"/>
    <mergeCell ref="G7:G8"/>
    <mergeCell ref="I7:I8"/>
  </mergeCells>
  <phoneticPr fontId="3"/>
  <conditionalFormatting sqref="D5:D6">
    <cfRule type="expression" dxfId="239" priority="236">
      <formula>$E$5=5</formula>
    </cfRule>
    <cfRule type="expression" dxfId="238" priority="237">
      <formula>$E$5=4</formula>
    </cfRule>
    <cfRule type="expression" dxfId="237" priority="238">
      <formula>$E$5=3</formula>
    </cfRule>
    <cfRule type="expression" dxfId="236" priority="239">
      <formula>$E$5=2</formula>
    </cfRule>
    <cfRule type="expression" dxfId="235" priority="240">
      <formula>$E$5=1</formula>
    </cfRule>
  </conditionalFormatting>
  <conditionalFormatting sqref="E5:E6">
    <cfRule type="expression" dxfId="234" priority="231">
      <formula>$E$5=5</formula>
    </cfRule>
    <cfRule type="expression" dxfId="233" priority="232">
      <formula>$E$5=4</formula>
    </cfRule>
    <cfRule type="expression" dxfId="232" priority="233">
      <formula>$E$5=3</formula>
    </cfRule>
    <cfRule type="expression" dxfId="231" priority="234">
      <formula>$E$5=2</formula>
    </cfRule>
    <cfRule type="expression" dxfId="230" priority="235">
      <formula>$E$5=1</formula>
    </cfRule>
  </conditionalFormatting>
  <conditionalFormatting sqref="F5:F6">
    <cfRule type="expression" dxfId="229" priority="226">
      <formula>$G$5=5</formula>
    </cfRule>
    <cfRule type="expression" dxfId="228" priority="227">
      <formula>$G$5=4</formula>
    </cfRule>
    <cfRule type="expression" dxfId="227" priority="228">
      <formula>$G$5=3</formula>
    </cfRule>
    <cfRule type="expression" dxfId="226" priority="229">
      <formula>$G$5=2</formula>
    </cfRule>
    <cfRule type="expression" dxfId="225" priority="230">
      <formula>$G$5=1</formula>
    </cfRule>
  </conditionalFormatting>
  <conditionalFormatting sqref="G5:G6">
    <cfRule type="expression" dxfId="224" priority="221">
      <formula>$G$5=5</formula>
    </cfRule>
    <cfRule type="expression" dxfId="223" priority="222">
      <formula>$G$5=4</formula>
    </cfRule>
    <cfRule type="expression" dxfId="222" priority="223">
      <formula>$G$5=3</formula>
    </cfRule>
    <cfRule type="expression" dxfId="221" priority="224">
      <formula>$G$5=2</formula>
    </cfRule>
    <cfRule type="expression" dxfId="220" priority="225">
      <formula>$G$5=1</formula>
    </cfRule>
  </conditionalFormatting>
  <conditionalFormatting sqref="H5:H6">
    <cfRule type="expression" dxfId="219" priority="216">
      <formula>$I$5=5</formula>
    </cfRule>
    <cfRule type="expression" dxfId="218" priority="217">
      <formula>$I$5=4</formula>
    </cfRule>
    <cfRule type="expression" dxfId="217" priority="218">
      <formula>$I$5=3</formula>
    </cfRule>
    <cfRule type="expression" dxfId="216" priority="219">
      <formula>$I$5=2</formula>
    </cfRule>
    <cfRule type="expression" dxfId="215" priority="220">
      <formula>$I$5=1</formula>
    </cfRule>
  </conditionalFormatting>
  <conditionalFormatting sqref="I5:I6">
    <cfRule type="expression" dxfId="214" priority="211">
      <formula>$I$5=5</formula>
    </cfRule>
    <cfRule type="expression" dxfId="213" priority="212">
      <formula>$I$5=4</formula>
    </cfRule>
    <cfRule type="expression" dxfId="212" priority="213">
      <formula>$I$5=3</formula>
    </cfRule>
    <cfRule type="expression" dxfId="211" priority="214">
      <formula>$I$5=2</formula>
    </cfRule>
    <cfRule type="expression" dxfId="210" priority="215">
      <formula>$I$5=1</formula>
    </cfRule>
  </conditionalFormatting>
  <conditionalFormatting sqref="D7:D8">
    <cfRule type="expression" dxfId="209" priority="206">
      <formula>$E$7=5</formula>
    </cfRule>
    <cfRule type="expression" dxfId="208" priority="207">
      <formula>$E$7=4</formula>
    </cfRule>
    <cfRule type="expression" dxfId="207" priority="208">
      <formula>$E$7=3</formula>
    </cfRule>
    <cfRule type="expression" dxfId="206" priority="209">
      <formula>$E$7=2</formula>
    </cfRule>
    <cfRule type="expression" dxfId="205" priority="210">
      <formula>$E$7=1</formula>
    </cfRule>
  </conditionalFormatting>
  <conditionalFormatting sqref="E7:E8">
    <cfRule type="expression" dxfId="204" priority="201">
      <formula>$E$7=5</formula>
    </cfRule>
    <cfRule type="expression" dxfId="203" priority="202">
      <formula>$E$7=4</formula>
    </cfRule>
    <cfRule type="expression" dxfId="202" priority="203">
      <formula>$E$7=3</formula>
    </cfRule>
    <cfRule type="expression" dxfId="201" priority="204">
      <formula>$E$7=2</formula>
    </cfRule>
    <cfRule type="expression" dxfId="200" priority="205">
      <formula>$E$7=1</formula>
    </cfRule>
  </conditionalFormatting>
  <conditionalFormatting sqref="F7:F8">
    <cfRule type="expression" dxfId="199" priority="196">
      <formula>$G$7=5</formula>
    </cfRule>
    <cfRule type="expression" dxfId="198" priority="197">
      <formula>$G$7=4</formula>
    </cfRule>
    <cfRule type="expression" dxfId="197" priority="198">
      <formula>$G$7=3</formula>
    </cfRule>
    <cfRule type="expression" dxfId="196" priority="199">
      <formula>$G$7=2</formula>
    </cfRule>
    <cfRule type="expression" dxfId="195" priority="200">
      <formula>$G$7=1</formula>
    </cfRule>
  </conditionalFormatting>
  <conditionalFormatting sqref="G7:G8">
    <cfRule type="expression" dxfId="194" priority="191">
      <formula>$G$7=5</formula>
    </cfRule>
    <cfRule type="expression" dxfId="193" priority="192">
      <formula>$G$7=4</formula>
    </cfRule>
    <cfRule type="expression" dxfId="192" priority="193">
      <formula>$G$7=3</formula>
    </cfRule>
    <cfRule type="expression" dxfId="191" priority="194">
      <formula>$G$7=2</formula>
    </cfRule>
    <cfRule type="expression" dxfId="190" priority="195">
      <formula>$G$7=1</formula>
    </cfRule>
  </conditionalFormatting>
  <conditionalFormatting sqref="H7:H8">
    <cfRule type="expression" dxfId="189" priority="186">
      <formula>$I$7=5</formula>
    </cfRule>
    <cfRule type="expression" dxfId="188" priority="187">
      <formula>$I$7=4</formula>
    </cfRule>
    <cfRule type="expression" dxfId="187" priority="188">
      <formula>$I$7=3</formula>
    </cfRule>
    <cfRule type="expression" dxfId="186" priority="189">
      <formula>$I$7=2</formula>
    </cfRule>
    <cfRule type="expression" dxfId="185" priority="190">
      <formula>$I$7=1</formula>
    </cfRule>
  </conditionalFormatting>
  <conditionalFormatting sqref="I7:I8">
    <cfRule type="expression" dxfId="184" priority="181">
      <formula>$I$7=5</formula>
    </cfRule>
    <cfRule type="expression" dxfId="183" priority="182">
      <formula>$I$7=4</formula>
    </cfRule>
    <cfRule type="expression" dxfId="182" priority="183">
      <formula>$I$7=3</formula>
    </cfRule>
    <cfRule type="expression" dxfId="181" priority="184">
      <formula>$I$7=2</formula>
    </cfRule>
    <cfRule type="expression" dxfId="180" priority="185">
      <formula>$I$7=1</formula>
    </cfRule>
  </conditionalFormatting>
  <conditionalFormatting sqref="D9:D10">
    <cfRule type="expression" dxfId="179" priority="176">
      <formula>$E$9=5</formula>
    </cfRule>
    <cfRule type="expression" dxfId="178" priority="177">
      <formula>$E$9=4</formula>
    </cfRule>
    <cfRule type="expression" dxfId="177" priority="178">
      <formula>$E$9=3</formula>
    </cfRule>
    <cfRule type="expression" dxfId="176" priority="179">
      <formula>$E$9=2</formula>
    </cfRule>
    <cfRule type="expression" dxfId="175" priority="180">
      <formula>$E$9=1</formula>
    </cfRule>
  </conditionalFormatting>
  <conditionalFormatting sqref="E9:E10">
    <cfRule type="expression" dxfId="174" priority="171">
      <formula>$E$9=5</formula>
    </cfRule>
    <cfRule type="expression" dxfId="173" priority="172">
      <formula>$E$9=4</formula>
    </cfRule>
    <cfRule type="expression" dxfId="172" priority="173">
      <formula>$E$9=3</formula>
    </cfRule>
    <cfRule type="expression" dxfId="171" priority="174">
      <formula>$E$9=2</formula>
    </cfRule>
    <cfRule type="expression" dxfId="170" priority="175">
      <formula>$E$9=1</formula>
    </cfRule>
  </conditionalFormatting>
  <conditionalFormatting sqref="F9:F10">
    <cfRule type="expression" dxfId="169" priority="166">
      <formula>$G$9=5</formula>
    </cfRule>
    <cfRule type="expression" dxfId="168" priority="167">
      <formula>$G$9=4</formula>
    </cfRule>
    <cfRule type="expression" dxfId="167" priority="168">
      <formula>$G$9=3</formula>
    </cfRule>
    <cfRule type="expression" dxfId="166" priority="169">
      <formula>$G$9=2</formula>
    </cfRule>
    <cfRule type="expression" dxfId="165" priority="170">
      <formula>$G$9=1</formula>
    </cfRule>
  </conditionalFormatting>
  <conditionalFormatting sqref="G9:G10">
    <cfRule type="expression" dxfId="164" priority="161">
      <formula>$G$9=5</formula>
    </cfRule>
    <cfRule type="expression" dxfId="163" priority="162">
      <formula>$G$9=4</formula>
    </cfRule>
    <cfRule type="expression" dxfId="162" priority="163">
      <formula>$G$9=3</formula>
    </cfRule>
    <cfRule type="expression" dxfId="161" priority="164">
      <formula>$G$9=2</formula>
    </cfRule>
    <cfRule type="expression" dxfId="160" priority="165">
      <formula>$G$9=1</formula>
    </cfRule>
  </conditionalFormatting>
  <conditionalFormatting sqref="H9:H10">
    <cfRule type="expression" dxfId="159" priority="156">
      <formula>$I$9=5</formula>
    </cfRule>
    <cfRule type="expression" dxfId="158" priority="157">
      <formula>$I$9=4</formula>
    </cfRule>
    <cfRule type="expression" dxfId="157" priority="158">
      <formula>$I$9=3</formula>
    </cfRule>
    <cfRule type="expression" dxfId="156" priority="159">
      <formula>$I$9=2</formula>
    </cfRule>
    <cfRule type="expression" dxfId="155" priority="160">
      <formula>$I$9=1</formula>
    </cfRule>
  </conditionalFormatting>
  <conditionalFormatting sqref="I9:I10">
    <cfRule type="expression" dxfId="154" priority="151">
      <formula>$I$9=5</formula>
    </cfRule>
    <cfRule type="expression" dxfId="153" priority="152">
      <formula>$I$9=4</formula>
    </cfRule>
    <cfRule type="expression" dxfId="152" priority="153">
      <formula>$I$9=3</formula>
    </cfRule>
    <cfRule type="expression" dxfId="151" priority="154">
      <formula>$I$9=2</formula>
    </cfRule>
    <cfRule type="expression" dxfId="150" priority="155">
      <formula>$I$9=1</formula>
    </cfRule>
  </conditionalFormatting>
  <conditionalFormatting sqref="D11:D12">
    <cfRule type="expression" dxfId="149" priority="146">
      <formula>$E$11=5</formula>
    </cfRule>
    <cfRule type="expression" dxfId="148" priority="147">
      <formula>$E$11=4</formula>
    </cfRule>
    <cfRule type="expression" dxfId="147" priority="148">
      <formula>$E$11=3</formula>
    </cfRule>
    <cfRule type="expression" dxfId="146" priority="149">
      <formula>$E$11=2</formula>
    </cfRule>
    <cfRule type="expression" dxfId="145" priority="150">
      <formula>$E$11=1</formula>
    </cfRule>
  </conditionalFormatting>
  <conditionalFormatting sqref="E11:E12">
    <cfRule type="expression" dxfId="144" priority="141">
      <formula>$E$11=5</formula>
    </cfRule>
    <cfRule type="expression" dxfId="143" priority="142">
      <formula>$E$11=4</formula>
    </cfRule>
    <cfRule type="expression" dxfId="142" priority="143">
      <formula>$E$11=3</formula>
    </cfRule>
    <cfRule type="expression" dxfId="141" priority="144">
      <formula>$E$11=2</formula>
    </cfRule>
    <cfRule type="expression" dxfId="140" priority="145">
      <formula>$E$11=1</formula>
    </cfRule>
  </conditionalFormatting>
  <conditionalFormatting sqref="F11:F12">
    <cfRule type="expression" dxfId="139" priority="136">
      <formula>$G$11=5</formula>
    </cfRule>
    <cfRule type="expression" dxfId="138" priority="137">
      <formula>$G$11=4</formula>
    </cfRule>
    <cfRule type="expression" dxfId="137" priority="138">
      <formula>$G$11=3</formula>
    </cfRule>
    <cfRule type="expression" dxfId="136" priority="139">
      <formula>$G$11=2</formula>
    </cfRule>
    <cfRule type="expression" dxfId="135" priority="140">
      <formula>$G$11=1</formula>
    </cfRule>
  </conditionalFormatting>
  <conditionalFormatting sqref="G11:G12">
    <cfRule type="expression" dxfId="134" priority="131">
      <formula>$G$11=5</formula>
    </cfRule>
    <cfRule type="expression" dxfId="133" priority="132">
      <formula>$G$11=4</formula>
    </cfRule>
    <cfRule type="expression" dxfId="132" priority="133">
      <formula>$G$11=3</formula>
    </cfRule>
    <cfRule type="expression" dxfId="131" priority="134">
      <formula>$G$11=2</formula>
    </cfRule>
    <cfRule type="expression" dxfId="130" priority="135">
      <formula>$G$11=1</formula>
    </cfRule>
  </conditionalFormatting>
  <conditionalFormatting sqref="H11:H12">
    <cfRule type="expression" dxfId="129" priority="126">
      <formula>$I$11=5</formula>
    </cfRule>
    <cfRule type="expression" dxfId="128" priority="127">
      <formula>$I$11=4</formula>
    </cfRule>
    <cfRule type="expression" dxfId="127" priority="128">
      <formula>$I$11=3</formula>
    </cfRule>
    <cfRule type="expression" dxfId="126" priority="129">
      <formula>$I$11=2</formula>
    </cfRule>
    <cfRule type="expression" dxfId="125" priority="130">
      <formula>$I$11=1</formula>
    </cfRule>
  </conditionalFormatting>
  <conditionalFormatting sqref="I11:I12">
    <cfRule type="expression" dxfId="124" priority="121">
      <formula>$I$11=5</formula>
    </cfRule>
    <cfRule type="expression" dxfId="123" priority="122">
      <formula>$I$11=4</formula>
    </cfRule>
    <cfRule type="expression" dxfId="122" priority="123">
      <formula>$I$11=3</formula>
    </cfRule>
    <cfRule type="expression" dxfId="121" priority="124">
      <formula>$I$11=2</formula>
    </cfRule>
    <cfRule type="expression" dxfId="120" priority="125">
      <formula>$I$11=1</formula>
    </cfRule>
  </conditionalFormatting>
  <conditionalFormatting sqref="D13:D14">
    <cfRule type="expression" dxfId="119" priority="116">
      <formula>$E$13=5</formula>
    </cfRule>
    <cfRule type="expression" dxfId="118" priority="117">
      <formula>$E$13=4</formula>
    </cfRule>
    <cfRule type="expression" dxfId="117" priority="118">
      <formula>$E$13=3</formula>
    </cfRule>
    <cfRule type="expression" dxfId="116" priority="119">
      <formula>$E$13=2</formula>
    </cfRule>
    <cfRule type="expression" dxfId="115" priority="120">
      <formula>$E$13=1</formula>
    </cfRule>
  </conditionalFormatting>
  <conditionalFormatting sqref="E13:E14">
    <cfRule type="expression" dxfId="114" priority="111">
      <formula>$E$13=5</formula>
    </cfRule>
    <cfRule type="expression" dxfId="113" priority="112">
      <formula>$E$13=4</formula>
    </cfRule>
    <cfRule type="expression" dxfId="112" priority="113">
      <formula>$E$13=3</formula>
    </cfRule>
    <cfRule type="expression" dxfId="111" priority="114">
      <formula>$E$13=2</formula>
    </cfRule>
    <cfRule type="expression" dxfId="110" priority="115">
      <formula>$E$13=1</formula>
    </cfRule>
  </conditionalFormatting>
  <conditionalFormatting sqref="G13:G14">
    <cfRule type="expression" dxfId="109" priority="106">
      <formula>$G$13=5</formula>
    </cfRule>
    <cfRule type="expression" dxfId="108" priority="107">
      <formula>$G$13=4</formula>
    </cfRule>
    <cfRule type="expression" dxfId="107" priority="108">
      <formula>$G$13=3</formula>
    </cfRule>
    <cfRule type="expression" dxfId="106" priority="109">
      <formula>$G$13=2</formula>
    </cfRule>
    <cfRule type="expression" dxfId="105" priority="110">
      <formula>$G$13=1</formula>
    </cfRule>
  </conditionalFormatting>
  <conditionalFormatting sqref="H13:H14">
    <cfRule type="expression" dxfId="104" priority="101">
      <formula>$I$13=5</formula>
    </cfRule>
    <cfRule type="expression" dxfId="103" priority="102">
      <formula>$I$13=4</formula>
    </cfRule>
    <cfRule type="expression" dxfId="102" priority="103">
      <formula>$I$13=3</formula>
    </cfRule>
    <cfRule type="expression" dxfId="101" priority="104">
      <formula>$I$13=2</formula>
    </cfRule>
    <cfRule type="expression" dxfId="100" priority="105">
      <formula>$I$13=1</formula>
    </cfRule>
  </conditionalFormatting>
  <conditionalFormatting sqref="I13:I14">
    <cfRule type="expression" dxfId="99" priority="96">
      <formula>$I$13=5</formula>
    </cfRule>
    <cfRule type="expression" dxfId="98" priority="97">
      <formula>$I$13=4</formula>
    </cfRule>
    <cfRule type="expression" dxfId="97" priority="98">
      <formula>$I$13=3</formula>
    </cfRule>
    <cfRule type="expression" dxfId="96" priority="99">
      <formula>$I$13=2</formula>
    </cfRule>
    <cfRule type="expression" dxfId="95" priority="100">
      <formula>$I$13=1</formula>
    </cfRule>
  </conditionalFormatting>
  <conditionalFormatting sqref="D15:D16">
    <cfRule type="expression" dxfId="94" priority="91">
      <formula>$E$15=5</formula>
    </cfRule>
    <cfRule type="expression" dxfId="93" priority="92">
      <formula>$E$15=4</formula>
    </cfRule>
    <cfRule type="expression" dxfId="92" priority="93">
      <formula>$E$15=3</formula>
    </cfRule>
    <cfRule type="expression" dxfId="91" priority="94">
      <formula>$E$15=2</formula>
    </cfRule>
    <cfRule type="expression" dxfId="90" priority="95">
      <formula>$E$15=1</formula>
    </cfRule>
  </conditionalFormatting>
  <conditionalFormatting sqref="E15:E16">
    <cfRule type="expression" dxfId="89" priority="86">
      <formula>$E$15=5</formula>
    </cfRule>
    <cfRule type="expression" dxfId="88" priority="87">
      <formula>$E$15=4</formula>
    </cfRule>
    <cfRule type="expression" dxfId="87" priority="88">
      <formula>$E$15=3</formula>
    </cfRule>
    <cfRule type="expression" dxfId="86" priority="89">
      <formula>$E$15=2</formula>
    </cfRule>
    <cfRule type="expression" dxfId="85" priority="90">
      <formula>$E$15=1</formula>
    </cfRule>
  </conditionalFormatting>
  <conditionalFormatting sqref="F15:F16">
    <cfRule type="expression" dxfId="84" priority="81">
      <formula>$G$15=5</formula>
    </cfRule>
    <cfRule type="expression" dxfId="83" priority="82">
      <formula>$G$15=4</formula>
    </cfRule>
    <cfRule type="expression" dxfId="82" priority="83">
      <formula>$G$15=3</formula>
    </cfRule>
    <cfRule type="expression" dxfId="81" priority="84">
      <formula>$G$15=2</formula>
    </cfRule>
    <cfRule type="expression" dxfId="80" priority="85">
      <formula>$G$15=1</formula>
    </cfRule>
  </conditionalFormatting>
  <conditionalFormatting sqref="H15:H16">
    <cfRule type="expression" dxfId="79" priority="76">
      <formula>$I$15=5</formula>
    </cfRule>
    <cfRule type="expression" dxfId="78" priority="77">
      <formula>$I$15=4</formula>
    </cfRule>
    <cfRule type="expression" dxfId="77" priority="78">
      <formula>$I$15=3</formula>
    </cfRule>
    <cfRule type="expression" dxfId="76" priority="79">
      <formula>$I$15=2</formula>
    </cfRule>
    <cfRule type="expression" dxfId="75" priority="80">
      <formula>$I$15=1</formula>
    </cfRule>
  </conditionalFormatting>
  <conditionalFormatting sqref="I15:I16">
    <cfRule type="expression" dxfId="74" priority="71">
      <formula>$I$15=5</formula>
    </cfRule>
    <cfRule type="expression" dxfId="73" priority="72">
      <formula>$I$15=4</formula>
    </cfRule>
    <cfRule type="expression" dxfId="72" priority="73">
      <formula>$I$15=3</formula>
    </cfRule>
    <cfRule type="expression" dxfId="71" priority="74">
      <formula>$I$15=2</formula>
    </cfRule>
    <cfRule type="expression" dxfId="70" priority="75">
      <formula>$I$15=1</formula>
    </cfRule>
  </conditionalFormatting>
  <conditionalFormatting sqref="G15:G16">
    <cfRule type="expression" dxfId="69" priority="66">
      <formula>$G$15=5</formula>
    </cfRule>
    <cfRule type="expression" dxfId="68" priority="67">
      <formula>$G$15=4</formula>
    </cfRule>
    <cfRule type="expression" dxfId="67" priority="68">
      <formula>$G$15=3</formula>
    </cfRule>
    <cfRule type="expression" dxfId="66" priority="69">
      <formula>$G$15=2</formula>
    </cfRule>
    <cfRule type="expression" dxfId="65" priority="70">
      <formula>$G$15=1</formula>
    </cfRule>
  </conditionalFormatting>
  <conditionalFormatting sqref="D17:D18">
    <cfRule type="expression" dxfId="64" priority="61">
      <formula>$E$17=5</formula>
    </cfRule>
    <cfRule type="expression" dxfId="63" priority="62">
      <formula>$E$17=4</formula>
    </cfRule>
    <cfRule type="expression" dxfId="62" priority="63">
      <formula>$E$17=3</formula>
    </cfRule>
    <cfRule type="expression" dxfId="61" priority="64">
      <formula>$E$17=2</formula>
    </cfRule>
    <cfRule type="expression" dxfId="60" priority="65">
      <formula>$E$17=1</formula>
    </cfRule>
  </conditionalFormatting>
  <conditionalFormatting sqref="E17:E18">
    <cfRule type="expression" dxfId="59" priority="56">
      <formula>$E$17=5</formula>
    </cfRule>
    <cfRule type="expression" dxfId="58" priority="57">
      <formula>$E$17=4</formula>
    </cfRule>
    <cfRule type="expression" dxfId="57" priority="58">
      <formula>$E$17=3</formula>
    </cfRule>
    <cfRule type="expression" dxfId="56" priority="59">
      <formula>$E$17=2</formula>
    </cfRule>
    <cfRule type="expression" dxfId="55" priority="60">
      <formula>$E$17=1</formula>
    </cfRule>
  </conditionalFormatting>
  <conditionalFormatting sqref="F17:F18">
    <cfRule type="expression" dxfId="54" priority="51">
      <formula>$G$17=5</formula>
    </cfRule>
    <cfRule type="expression" dxfId="53" priority="52">
      <formula>$G$17=4</formula>
    </cfRule>
    <cfRule type="expression" dxfId="52" priority="53">
      <formula>$G$17=3</formula>
    </cfRule>
    <cfRule type="expression" dxfId="51" priority="54">
      <formula>$G$17=2</formula>
    </cfRule>
    <cfRule type="expression" dxfId="50" priority="55">
      <formula>$G$17=1</formula>
    </cfRule>
  </conditionalFormatting>
  <conditionalFormatting sqref="H17:H18">
    <cfRule type="expression" dxfId="49" priority="46">
      <formula>$I$17=5</formula>
    </cfRule>
    <cfRule type="expression" dxfId="48" priority="47">
      <formula>$I$17=4</formula>
    </cfRule>
    <cfRule type="expression" dxfId="47" priority="48">
      <formula>$I$17=3</formula>
    </cfRule>
    <cfRule type="expression" dxfId="46" priority="49">
      <formula>$I$17=2</formula>
    </cfRule>
    <cfRule type="expression" dxfId="45" priority="50">
      <formula>$I$17=1</formula>
    </cfRule>
  </conditionalFormatting>
  <conditionalFormatting sqref="I17:I18">
    <cfRule type="expression" dxfId="44" priority="41">
      <formula>$I$17=5</formula>
    </cfRule>
    <cfRule type="expression" dxfId="43" priority="42">
      <formula>$I$17=4</formula>
    </cfRule>
    <cfRule type="expression" dxfId="42" priority="43">
      <formula>$I$17=3</formula>
    </cfRule>
    <cfRule type="expression" dxfId="41" priority="44">
      <formula>$I$17=2</formula>
    </cfRule>
    <cfRule type="expression" dxfId="40" priority="45">
      <formula>$I$17=1</formula>
    </cfRule>
  </conditionalFormatting>
  <conditionalFormatting sqref="G17:G18">
    <cfRule type="expression" dxfId="39" priority="36">
      <formula>$G$17=5</formula>
    </cfRule>
    <cfRule type="expression" dxfId="38" priority="37">
      <formula>$G$17=4</formula>
    </cfRule>
    <cfRule type="expression" dxfId="37" priority="38">
      <formula>$G$17=3</formula>
    </cfRule>
    <cfRule type="expression" dxfId="36" priority="39">
      <formula>$G$17=2</formula>
    </cfRule>
    <cfRule type="expression" dxfId="35" priority="40">
      <formula>$G$17=1</formula>
    </cfRule>
  </conditionalFormatting>
  <conditionalFormatting sqref="D19:D20">
    <cfRule type="expression" dxfId="34" priority="31">
      <formula>$E$19=5</formula>
    </cfRule>
    <cfRule type="expression" dxfId="33" priority="32">
      <formula>$E$19=4</formula>
    </cfRule>
    <cfRule type="expression" dxfId="32" priority="33">
      <formula>$E$19=3</formula>
    </cfRule>
    <cfRule type="expression" dxfId="31" priority="34">
      <formula>$E$19=2</formula>
    </cfRule>
    <cfRule type="expression" dxfId="30" priority="35">
      <formula>$E$19=1</formula>
    </cfRule>
  </conditionalFormatting>
  <conditionalFormatting sqref="E19:E20">
    <cfRule type="expression" dxfId="29" priority="26">
      <formula>$E$19=5</formula>
    </cfRule>
    <cfRule type="expression" dxfId="28" priority="27">
      <formula>$E$19=4</formula>
    </cfRule>
    <cfRule type="expression" dxfId="27" priority="28">
      <formula>$E$19=3</formula>
    </cfRule>
    <cfRule type="expression" dxfId="26" priority="29">
      <formula>$E$19=2</formula>
    </cfRule>
    <cfRule type="expression" dxfId="25" priority="30">
      <formula>$E$19=1</formula>
    </cfRule>
  </conditionalFormatting>
  <conditionalFormatting sqref="F19:F20">
    <cfRule type="expression" dxfId="24" priority="21">
      <formula>$G$19=5</formula>
    </cfRule>
    <cfRule type="expression" dxfId="23" priority="22">
      <formula>$G$19=4</formula>
    </cfRule>
    <cfRule type="expression" dxfId="22" priority="23">
      <formula>$G$19=3</formula>
    </cfRule>
    <cfRule type="expression" dxfId="21" priority="24">
      <formula>$G$19=2</formula>
    </cfRule>
    <cfRule type="expression" dxfId="20" priority="25">
      <formula>$G$19=1</formula>
    </cfRule>
  </conditionalFormatting>
  <conditionalFormatting sqref="H19:H20">
    <cfRule type="expression" dxfId="19" priority="16">
      <formula>$I$19=5</formula>
    </cfRule>
    <cfRule type="expression" dxfId="18" priority="17">
      <formula>$I$19=4</formula>
    </cfRule>
    <cfRule type="expression" dxfId="17" priority="18">
      <formula>$I$19=3</formula>
    </cfRule>
    <cfRule type="expression" dxfId="16" priority="19">
      <formula>$I$19=2</formula>
    </cfRule>
    <cfRule type="expression" dxfId="15" priority="20">
      <formula>$I$19=1</formula>
    </cfRule>
  </conditionalFormatting>
  <conditionalFormatting sqref="I19:I20">
    <cfRule type="expression" dxfId="14" priority="11">
      <formula>$I$19=5</formula>
    </cfRule>
    <cfRule type="expression" dxfId="13" priority="12">
      <formula>$I$19=4</formula>
    </cfRule>
    <cfRule type="expression" dxfId="12" priority="13">
      <formula>$I$19=3</formula>
    </cfRule>
    <cfRule type="expression" dxfId="11" priority="14">
      <formula>$I$19=2</formula>
    </cfRule>
    <cfRule type="expression" dxfId="10" priority="15">
      <formula>$I$19=1</formula>
    </cfRule>
  </conditionalFormatting>
  <conditionalFormatting sqref="G19:G20">
    <cfRule type="expression" dxfId="9" priority="6">
      <formula>$G$19=5</formula>
    </cfRule>
    <cfRule type="expression" dxfId="8" priority="7">
      <formula>$G$19=4</formula>
    </cfRule>
    <cfRule type="expression" dxfId="7" priority="8">
      <formula>$G$19=3</formula>
    </cfRule>
    <cfRule type="expression" dxfId="6" priority="9">
      <formula>$G$19=2</formula>
    </cfRule>
    <cfRule type="expression" dxfId="5" priority="10">
      <formula>$G$19=1</formula>
    </cfRule>
  </conditionalFormatting>
  <conditionalFormatting sqref="F13:F14">
    <cfRule type="expression" dxfId="4" priority="1">
      <formula>$G$13=5</formula>
    </cfRule>
    <cfRule type="expression" dxfId="3" priority="2">
      <formula>$G$13=4</formula>
    </cfRule>
    <cfRule type="expression" dxfId="2" priority="3">
      <formula>$G$13=3</formula>
    </cfRule>
    <cfRule type="expression" dxfId="1" priority="4">
      <formula>$G$13=2</formula>
    </cfRule>
    <cfRule type="expression" dxfId="0" priority="5">
      <formula>$G$13=1</formula>
    </cfRule>
  </conditionalFormatting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O4:O11 Q4:Q1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31F7-27F8-4770-B48E-CF7F16C8D083}">
  <sheetPr codeName="Sheet8"/>
  <dimension ref="A1:T85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0.25" style="1" bestFit="1" customWidth="1"/>
    <col min="4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1:20" ht="16.5" customHeight="1">
      <c r="A1" s="3"/>
      <c r="B1" s="62" t="s">
        <v>179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16.5" customHeight="1">
      <c r="A2" s="3"/>
      <c r="B2" s="62" t="s">
        <v>131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6.5" customHeight="1">
      <c r="A3" s="62"/>
      <c r="B3" s="189"/>
      <c r="C3" s="197" t="s">
        <v>129</v>
      </c>
      <c r="D3" s="199" t="s">
        <v>73</v>
      </c>
      <c r="E3" s="209" t="s">
        <v>86</v>
      </c>
      <c r="F3" s="209"/>
      <c r="G3" s="209" t="s">
        <v>101</v>
      </c>
      <c r="H3" s="209"/>
      <c r="I3" s="191" t="s">
        <v>88</v>
      </c>
      <c r="J3" s="193"/>
      <c r="K3" s="209" t="s">
        <v>89</v>
      </c>
      <c r="L3" s="209"/>
      <c r="M3" s="209" t="s">
        <v>90</v>
      </c>
      <c r="N3" s="209"/>
      <c r="O3" s="209" t="s">
        <v>91</v>
      </c>
      <c r="P3" s="209"/>
      <c r="Q3" s="209" t="s">
        <v>102</v>
      </c>
      <c r="R3" s="209"/>
      <c r="S3" s="209" t="s">
        <v>93</v>
      </c>
      <c r="T3" s="209"/>
    </row>
    <row r="4" spans="1:20">
      <c r="A4" s="62"/>
      <c r="B4" s="190"/>
      <c r="C4" s="198"/>
      <c r="D4" s="200"/>
      <c r="E4" s="100" t="s">
        <v>103</v>
      </c>
      <c r="F4" s="59" t="s">
        <v>141</v>
      </c>
      <c r="G4" s="100" t="s">
        <v>103</v>
      </c>
      <c r="H4" s="59" t="s">
        <v>141</v>
      </c>
      <c r="I4" s="100" t="s">
        <v>103</v>
      </c>
      <c r="J4" s="59" t="s">
        <v>141</v>
      </c>
      <c r="K4" s="100" t="s">
        <v>103</v>
      </c>
      <c r="L4" s="59" t="s">
        <v>141</v>
      </c>
      <c r="M4" s="100" t="s">
        <v>103</v>
      </c>
      <c r="N4" s="59" t="s">
        <v>141</v>
      </c>
      <c r="O4" s="100" t="s">
        <v>103</v>
      </c>
      <c r="P4" s="59" t="s">
        <v>141</v>
      </c>
      <c r="Q4" s="100" t="s">
        <v>103</v>
      </c>
      <c r="R4" s="59" t="s">
        <v>141</v>
      </c>
      <c r="S4" s="100" t="s">
        <v>103</v>
      </c>
      <c r="T4" s="59" t="s">
        <v>141</v>
      </c>
    </row>
    <row r="5" spans="1:20">
      <c r="A5" s="62"/>
      <c r="B5" s="51">
        <v>1</v>
      </c>
      <c r="C5" s="61" t="s">
        <v>50</v>
      </c>
      <c r="D5" s="170" t="s">
        <v>163</v>
      </c>
      <c r="E5" s="170" t="s">
        <v>163</v>
      </c>
      <c r="F5" s="171" t="s">
        <v>163</v>
      </c>
      <c r="G5" s="170" t="s">
        <v>163</v>
      </c>
      <c r="H5" s="171" t="s">
        <v>163</v>
      </c>
      <c r="I5" s="170" t="s">
        <v>163</v>
      </c>
      <c r="J5" s="171" t="s">
        <v>163</v>
      </c>
      <c r="K5" s="170" t="s">
        <v>163</v>
      </c>
      <c r="L5" s="171" t="s">
        <v>163</v>
      </c>
      <c r="M5" s="170" t="s">
        <v>163</v>
      </c>
      <c r="N5" s="171" t="s">
        <v>163</v>
      </c>
      <c r="O5" s="170" t="s">
        <v>163</v>
      </c>
      <c r="P5" s="171" t="s">
        <v>163</v>
      </c>
      <c r="Q5" s="170" t="s">
        <v>163</v>
      </c>
      <c r="R5" s="171" t="s">
        <v>163</v>
      </c>
      <c r="S5" s="170" t="s">
        <v>163</v>
      </c>
      <c r="T5" s="171" t="s">
        <v>163</v>
      </c>
    </row>
    <row r="6" spans="1:20">
      <c r="A6" s="62"/>
      <c r="B6" s="51">
        <v>2</v>
      </c>
      <c r="C6" s="61" t="s">
        <v>111</v>
      </c>
      <c r="D6" s="170" t="s">
        <v>163</v>
      </c>
      <c r="E6" s="170" t="s">
        <v>163</v>
      </c>
      <c r="F6" s="171" t="s">
        <v>163</v>
      </c>
      <c r="G6" s="170" t="s">
        <v>163</v>
      </c>
      <c r="H6" s="171" t="s">
        <v>163</v>
      </c>
      <c r="I6" s="170" t="s">
        <v>163</v>
      </c>
      <c r="J6" s="171" t="s">
        <v>163</v>
      </c>
      <c r="K6" s="170" t="s">
        <v>163</v>
      </c>
      <c r="L6" s="171" t="s">
        <v>163</v>
      </c>
      <c r="M6" s="170" t="s">
        <v>163</v>
      </c>
      <c r="N6" s="171" t="s">
        <v>163</v>
      </c>
      <c r="O6" s="170" t="s">
        <v>163</v>
      </c>
      <c r="P6" s="171" t="s">
        <v>163</v>
      </c>
      <c r="Q6" s="170" t="s">
        <v>163</v>
      </c>
      <c r="R6" s="171" t="s">
        <v>163</v>
      </c>
      <c r="S6" s="170" t="s">
        <v>163</v>
      </c>
      <c r="T6" s="171" t="s">
        <v>163</v>
      </c>
    </row>
    <row r="7" spans="1:20">
      <c r="A7" s="62"/>
      <c r="B7" s="51">
        <v>3</v>
      </c>
      <c r="C7" s="61" t="s">
        <v>112</v>
      </c>
      <c r="D7" s="170" t="s">
        <v>163</v>
      </c>
      <c r="E7" s="170" t="s">
        <v>163</v>
      </c>
      <c r="F7" s="171" t="s">
        <v>163</v>
      </c>
      <c r="G7" s="170" t="s">
        <v>163</v>
      </c>
      <c r="H7" s="171" t="s">
        <v>163</v>
      </c>
      <c r="I7" s="170" t="s">
        <v>163</v>
      </c>
      <c r="J7" s="171" t="s">
        <v>163</v>
      </c>
      <c r="K7" s="170" t="s">
        <v>163</v>
      </c>
      <c r="L7" s="171" t="s">
        <v>163</v>
      </c>
      <c r="M7" s="170" t="s">
        <v>163</v>
      </c>
      <c r="N7" s="171" t="s">
        <v>163</v>
      </c>
      <c r="O7" s="170" t="s">
        <v>163</v>
      </c>
      <c r="P7" s="171" t="s">
        <v>163</v>
      </c>
      <c r="Q7" s="170" t="s">
        <v>163</v>
      </c>
      <c r="R7" s="171" t="s">
        <v>163</v>
      </c>
      <c r="S7" s="170" t="s">
        <v>163</v>
      </c>
      <c r="T7" s="171" t="s">
        <v>163</v>
      </c>
    </row>
    <row r="8" spans="1:20">
      <c r="A8" s="62"/>
      <c r="B8" s="51">
        <v>4</v>
      </c>
      <c r="C8" s="61" t="s">
        <v>113</v>
      </c>
      <c r="D8" s="170" t="s">
        <v>163</v>
      </c>
      <c r="E8" s="170" t="s">
        <v>163</v>
      </c>
      <c r="F8" s="171" t="s">
        <v>163</v>
      </c>
      <c r="G8" s="170" t="s">
        <v>163</v>
      </c>
      <c r="H8" s="171" t="s">
        <v>163</v>
      </c>
      <c r="I8" s="170" t="s">
        <v>163</v>
      </c>
      <c r="J8" s="171" t="s">
        <v>163</v>
      </c>
      <c r="K8" s="170" t="s">
        <v>163</v>
      </c>
      <c r="L8" s="171" t="s">
        <v>163</v>
      </c>
      <c r="M8" s="170" t="s">
        <v>163</v>
      </c>
      <c r="N8" s="171" t="s">
        <v>163</v>
      </c>
      <c r="O8" s="170" t="s">
        <v>163</v>
      </c>
      <c r="P8" s="171" t="s">
        <v>163</v>
      </c>
      <c r="Q8" s="170" t="s">
        <v>163</v>
      </c>
      <c r="R8" s="171" t="s">
        <v>163</v>
      </c>
      <c r="S8" s="170" t="s">
        <v>163</v>
      </c>
      <c r="T8" s="171" t="s">
        <v>163</v>
      </c>
    </row>
    <row r="9" spans="1:20">
      <c r="A9" s="62"/>
      <c r="B9" s="51">
        <v>5</v>
      </c>
      <c r="C9" s="61" t="s">
        <v>114</v>
      </c>
      <c r="D9" s="170" t="s">
        <v>163</v>
      </c>
      <c r="E9" s="170" t="s">
        <v>163</v>
      </c>
      <c r="F9" s="171" t="s">
        <v>163</v>
      </c>
      <c r="G9" s="170" t="s">
        <v>163</v>
      </c>
      <c r="H9" s="171" t="s">
        <v>163</v>
      </c>
      <c r="I9" s="170" t="s">
        <v>163</v>
      </c>
      <c r="J9" s="171" t="s">
        <v>163</v>
      </c>
      <c r="K9" s="170" t="s">
        <v>163</v>
      </c>
      <c r="L9" s="171" t="s">
        <v>163</v>
      </c>
      <c r="M9" s="170" t="s">
        <v>163</v>
      </c>
      <c r="N9" s="171" t="s">
        <v>163</v>
      </c>
      <c r="O9" s="170" t="s">
        <v>163</v>
      </c>
      <c r="P9" s="171" t="s">
        <v>163</v>
      </c>
      <c r="Q9" s="170" t="s">
        <v>163</v>
      </c>
      <c r="R9" s="171" t="s">
        <v>163</v>
      </c>
      <c r="S9" s="170" t="s">
        <v>163</v>
      </c>
      <c r="T9" s="171" t="s">
        <v>163</v>
      </c>
    </row>
    <row r="10" spans="1:20">
      <c r="A10" s="62"/>
      <c r="B10" s="51">
        <v>6</v>
      </c>
      <c r="C10" s="61" t="s">
        <v>115</v>
      </c>
      <c r="D10" s="170" t="s">
        <v>163</v>
      </c>
      <c r="E10" s="170" t="s">
        <v>163</v>
      </c>
      <c r="F10" s="171" t="s">
        <v>163</v>
      </c>
      <c r="G10" s="170" t="s">
        <v>163</v>
      </c>
      <c r="H10" s="171" t="s">
        <v>163</v>
      </c>
      <c r="I10" s="170" t="s">
        <v>163</v>
      </c>
      <c r="J10" s="171" t="s">
        <v>163</v>
      </c>
      <c r="K10" s="170" t="s">
        <v>163</v>
      </c>
      <c r="L10" s="171" t="s">
        <v>163</v>
      </c>
      <c r="M10" s="170" t="s">
        <v>163</v>
      </c>
      <c r="N10" s="171" t="s">
        <v>163</v>
      </c>
      <c r="O10" s="170" t="s">
        <v>163</v>
      </c>
      <c r="P10" s="171" t="s">
        <v>163</v>
      </c>
      <c r="Q10" s="170" t="s">
        <v>163</v>
      </c>
      <c r="R10" s="171" t="s">
        <v>163</v>
      </c>
      <c r="S10" s="170" t="s">
        <v>163</v>
      </c>
      <c r="T10" s="171" t="s">
        <v>163</v>
      </c>
    </row>
    <row r="11" spans="1:20">
      <c r="A11" s="62"/>
      <c r="B11" s="51">
        <v>7</v>
      </c>
      <c r="C11" s="83" t="s">
        <v>116</v>
      </c>
      <c r="D11" s="170" t="s">
        <v>163</v>
      </c>
      <c r="E11" s="170" t="s">
        <v>163</v>
      </c>
      <c r="F11" s="171" t="s">
        <v>163</v>
      </c>
      <c r="G11" s="170" t="s">
        <v>163</v>
      </c>
      <c r="H11" s="171" t="s">
        <v>163</v>
      </c>
      <c r="I11" s="170" t="s">
        <v>163</v>
      </c>
      <c r="J11" s="171" t="s">
        <v>163</v>
      </c>
      <c r="K11" s="170" t="s">
        <v>163</v>
      </c>
      <c r="L11" s="171" t="s">
        <v>163</v>
      </c>
      <c r="M11" s="170" t="s">
        <v>163</v>
      </c>
      <c r="N11" s="171" t="s">
        <v>163</v>
      </c>
      <c r="O11" s="170" t="s">
        <v>163</v>
      </c>
      <c r="P11" s="171" t="s">
        <v>163</v>
      </c>
      <c r="Q11" s="170" t="s">
        <v>163</v>
      </c>
      <c r="R11" s="171" t="s">
        <v>163</v>
      </c>
      <c r="S11" s="170" t="s">
        <v>163</v>
      </c>
      <c r="T11" s="171" t="s">
        <v>163</v>
      </c>
    </row>
    <row r="12" spans="1:20">
      <c r="A12" s="62"/>
      <c r="B12" s="51">
        <v>8</v>
      </c>
      <c r="C12" s="83" t="s">
        <v>51</v>
      </c>
      <c r="D12" s="170" t="s">
        <v>163</v>
      </c>
      <c r="E12" s="170" t="s">
        <v>163</v>
      </c>
      <c r="F12" s="171" t="s">
        <v>163</v>
      </c>
      <c r="G12" s="170" t="s">
        <v>163</v>
      </c>
      <c r="H12" s="171" t="s">
        <v>163</v>
      </c>
      <c r="I12" s="170" t="s">
        <v>163</v>
      </c>
      <c r="J12" s="171" t="s">
        <v>163</v>
      </c>
      <c r="K12" s="170" t="s">
        <v>163</v>
      </c>
      <c r="L12" s="171" t="s">
        <v>163</v>
      </c>
      <c r="M12" s="170" t="s">
        <v>163</v>
      </c>
      <c r="N12" s="171" t="s">
        <v>163</v>
      </c>
      <c r="O12" s="170" t="s">
        <v>163</v>
      </c>
      <c r="P12" s="171" t="s">
        <v>163</v>
      </c>
      <c r="Q12" s="170" t="s">
        <v>163</v>
      </c>
      <c r="R12" s="171" t="s">
        <v>163</v>
      </c>
      <c r="S12" s="170" t="s">
        <v>163</v>
      </c>
      <c r="T12" s="171" t="s">
        <v>163</v>
      </c>
    </row>
    <row r="13" spans="1:20">
      <c r="A13" s="62"/>
      <c r="B13" s="51">
        <v>9</v>
      </c>
      <c r="C13" s="83" t="s">
        <v>117</v>
      </c>
      <c r="D13" s="170" t="s">
        <v>163</v>
      </c>
      <c r="E13" s="170" t="s">
        <v>163</v>
      </c>
      <c r="F13" s="171" t="s">
        <v>163</v>
      </c>
      <c r="G13" s="170" t="s">
        <v>163</v>
      </c>
      <c r="H13" s="171" t="s">
        <v>163</v>
      </c>
      <c r="I13" s="170" t="s">
        <v>163</v>
      </c>
      <c r="J13" s="171" t="s">
        <v>163</v>
      </c>
      <c r="K13" s="170" t="s">
        <v>163</v>
      </c>
      <c r="L13" s="171" t="s">
        <v>163</v>
      </c>
      <c r="M13" s="170" t="s">
        <v>163</v>
      </c>
      <c r="N13" s="171" t="s">
        <v>163</v>
      </c>
      <c r="O13" s="170" t="s">
        <v>163</v>
      </c>
      <c r="P13" s="171" t="s">
        <v>163</v>
      </c>
      <c r="Q13" s="170" t="s">
        <v>163</v>
      </c>
      <c r="R13" s="171" t="s">
        <v>163</v>
      </c>
      <c r="S13" s="170" t="s">
        <v>163</v>
      </c>
      <c r="T13" s="171" t="s">
        <v>163</v>
      </c>
    </row>
    <row r="14" spans="1:20">
      <c r="A14" s="62"/>
      <c r="B14" s="51">
        <v>10</v>
      </c>
      <c r="C14" s="83" t="s">
        <v>52</v>
      </c>
      <c r="D14" s="170" t="s">
        <v>163</v>
      </c>
      <c r="E14" s="170" t="s">
        <v>163</v>
      </c>
      <c r="F14" s="171" t="s">
        <v>163</v>
      </c>
      <c r="G14" s="170" t="s">
        <v>163</v>
      </c>
      <c r="H14" s="171" t="s">
        <v>163</v>
      </c>
      <c r="I14" s="170" t="s">
        <v>163</v>
      </c>
      <c r="J14" s="171" t="s">
        <v>163</v>
      </c>
      <c r="K14" s="170" t="s">
        <v>163</v>
      </c>
      <c r="L14" s="171" t="s">
        <v>163</v>
      </c>
      <c r="M14" s="170" t="s">
        <v>163</v>
      </c>
      <c r="N14" s="171" t="s">
        <v>163</v>
      </c>
      <c r="O14" s="170" t="s">
        <v>163</v>
      </c>
      <c r="P14" s="171" t="s">
        <v>163</v>
      </c>
      <c r="Q14" s="170" t="s">
        <v>163</v>
      </c>
      <c r="R14" s="171" t="s">
        <v>163</v>
      </c>
      <c r="S14" s="170" t="s">
        <v>163</v>
      </c>
      <c r="T14" s="171" t="s">
        <v>163</v>
      </c>
    </row>
    <row r="15" spans="1:20">
      <c r="A15" s="62"/>
      <c r="B15" s="51">
        <v>11</v>
      </c>
      <c r="C15" s="83" t="s">
        <v>53</v>
      </c>
      <c r="D15" s="170" t="s">
        <v>163</v>
      </c>
      <c r="E15" s="170" t="s">
        <v>163</v>
      </c>
      <c r="F15" s="171" t="s">
        <v>163</v>
      </c>
      <c r="G15" s="170" t="s">
        <v>163</v>
      </c>
      <c r="H15" s="171" t="s">
        <v>163</v>
      </c>
      <c r="I15" s="170" t="s">
        <v>163</v>
      </c>
      <c r="J15" s="171" t="s">
        <v>163</v>
      </c>
      <c r="K15" s="170" t="s">
        <v>163</v>
      </c>
      <c r="L15" s="171" t="s">
        <v>163</v>
      </c>
      <c r="M15" s="170" t="s">
        <v>163</v>
      </c>
      <c r="N15" s="171" t="s">
        <v>163</v>
      </c>
      <c r="O15" s="170" t="s">
        <v>163</v>
      </c>
      <c r="P15" s="171" t="s">
        <v>163</v>
      </c>
      <c r="Q15" s="170" t="s">
        <v>163</v>
      </c>
      <c r="R15" s="171" t="s">
        <v>163</v>
      </c>
      <c r="S15" s="170" t="s">
        <v>163</v>
      </c>
      <c r="T15" s="171" t="s">
        <v>163</v>
      </c>
    </row>
    <row r="16" spans="1:20">
      <c r="A16" s="62"/>
      <c r="B16" s="51">
        <v>12</v>
      </c>
      <c r="C16" s="83" t="s">
        <v>118</v>
      </c>
      <c r="D16" s="170" t="s">
        <v>163</v>
      </c>
      <c r="E16" s="170" t="s">
        <v>163</v>
      </c>
      <c r="F16" s="171" t="s">
        <v>163</v>
      </c>
      <c r="G16" s="170" t="s">
        <v>163</v>
      </c>
      <c r="H16" s="171" t="s">
        <v>163</v>
      </c>
      <c r="I16" s="170" t="s">
        <v>163</v>
      </c>
      <c r="J16" s="171" t="s">
        <v>163</v>
      </c>
      <c r="K16" s="170" t="s">
        <v>163</v>
      </c>
      <c r="L16" s="171" t="s">
        <v>163</v>
      </c>
      <c r="M16" s="170" t="s">
        <v>163</v>
      </c>
      <c r="N16" s="171" t="s">
        <v>163</v>
      </c>
      <c r="O16" s="170" t="s">
        <v>163</v>
      </c>
      <c r="P16" s="171" t="s">
        <v>163</v>
      </c>
      <c r="Q16" s="170" t="s">
        <v>163</v>
      </c>
      <c r="R16" s="171" t="s">
        <v>163</v>
      </c>
      <c r="S16" s="170" t="s">
        <v>163</v>
      </c>
      <c r="T16" s="171" t="s">
        <v>163</v>
      </c>
    </row>
    <row r="17" spans="1:20">
      <c r="A17" s="62"/>
      <c r="B17" s="51">
        <v>13</v>
      </c>
      <c r="C17" s="83" t="s">
        <v>119</v>
      </c>
      <c r="D17" s="170" t="s">
        <v>163</v>
      </c>
      <c r="E17" s="170" t="s">
        <v>163</v>
      </c>
      <c r="F17" s="171" t="s">
        <v>163</v>
      </c>
      <c r="G17" s="170" t="s">
        <v>163</v>
      </c>
      <c r="H17" s="171" t="s">
        <v>163</v>
      </c>
      <c r="I17" s="170" t="s">
        <v>163</v>
      </c>
      <c r="J17" s="171" t="s">
        <v>163</v>
      </c>
      <c r="K17" s="170" t="s">
        <v>163</v>
      </c>
      <c r="L17" s="171" t="s">
        <v>163</v>
      </c>
      <c r="M17" s="170" t="s">
        <v>163</v>
      </c>
      <c r="N17" s="171" t="s">
        <v>163</v>
      </c>
      <c r="O17" s="170" t="s">
        <v>163</v>
      </c>
      <c r="P17" s="171" t="s">
        <v>163</v>
      </c>
      <c r="Q17" s="170" t="s">
        <v>163</v>
      </c>
      <c r="R17" s="171" t="s">
        <v>163</v>
      </c>
      <c r="S17" s="170" t="s">
        <v>163</v>
      </c>
      <c r="T17" s="171" t="s">
        <v>163</v>
      </c>
    </row>
    <row r="18" spans="1:20">
      <c r="A18" s="62"/>
      <c r="B18" s="51">
        <v>14</v>
      </c>
      <c r="C18" s="83" t="s">
        <v>120</v>
      </c>
      <c r="D18" s="170" t="s">
        <v>163</v>
      </c>
      <c r="E18" s="170" t="s">
        <v>163</v>
      </c>
      <c r="F18" s="171" t="s">
        <v>163</v>
      </c>
      <c r="G18" s="170" t="s">
        <v>163</v>
      </c>
      <c r="H18" s="171" t="s">
        <v>163</v>
      </c>
      <c r="I18" s="170" t="s">
        <v>163</v>
      </c>
      <c r="J18" s="171" t="s">
        <v>163</v>
      </c>
      <c r="K18" s="170" t="s">
        <v>163</v>
      </c>
      <c r="L18" s="171" t="s">
        <v>163</v>
      </c>
      <c r="M18" s="170" t="s">
        <v>163</v>
      </c>
      <c r="N18" s="171" t="s">
        <v>163</v>
      </c>
      <c r="O18" s="170" t="s">
        <v>163</v>
      </c>
      <c r="P18" s="171" t="s">
        <v>163</v>
      </c>
      <c r="Q18" s="170" t="s">
        <v>163</v>
      </c>
      <c r="R18" s="171" t="s">
        <v>163</v>
      </c>
      <c r="S18" s="170" t="s">
        <v>163</v>
      </c>
      <c r="T18" s="171" t="s">
        <v>163</v>
      </c>
    </row>
    <row r="19" spans="1:20">
      <c r="A19" s="62"/>
      <c r="B19" s="51">
        <v>15</v>
      </c>
      <c r="C19" s="83" t="s">
        <v>121</v>
      </c>
      <c r="D19" s="170" t="s">
        <v>163</v>
      </c>
      <c r="E19" s="170" t="s">
        <v>163</v>
      </c>
      <c r="F19" s="171" t="s">
        <v>163</v>
      </c>
      <c r="G19" s="170" t="s">
        <v>163</v>
      </c>
      <c r="H19" s="171" t="s">
        <v>163</v>
      </c>
      <c r="I19" s="170" t="s">
        <v>163</v>
      </c>
      <c r="J19" s="171" t="s">
        <v>163</v>
      </c>
      <c r="K19" s="170" t="s">
        <v>163</v>
      </c>
      <c r="L19" s="171" t="s">
        <v>163</v>
      </c>
      <c r="M19" s="170" t="s">
        <v>163</v>
      </c>
      <c r="N19" s="171" t="s">
        <v>163</v>
      </c>
      <c r="O19" s="170" t="s">
        <v>163</v>
      </c>
      <c r="P19" s="171" t="s">
        <v>163</v>
      </c>
      <c r="Q19" s="170" t="s">
        <v>163</v>
      </c>
      <c r="R19" s="171" t="s">
        <v>163</v>
      </c>
      <c r="S19" s="170" t="s">
        <v>163</v>
      </c>
      <c r="T19" s="171" t="s">
        <v>163</v>
      </c>
    </row>
    <row r="20" spans="1:20">
      <c r="A20" s="62"/>
      <c r="B20" s="51">
        <v>16</v>
      </c>
      <c r="C20" s="83" t="s">
        <v>54</v>
      </c>
      <c r="D20" s="170" t="s">
        <v>163</v>
      </c>
      <c r="E20" s="170" t="s">
        <v>163</v>
      </c>
      <c r="F20" s="171" t="s">
        <v>163</v>
      </c>
      <c r="G20" s="170" t="s">
        <v>163</v>
      </c>
      <c r="H20" s="171" t="s">
        <v>163</v>
      </c>
      <c r="I20" s="170" t="s">
        <v>163</v>
      </c>
      <c r="J20" s="171" t="s">
        <v>163</v>
      </c>
      <c r="K20" s="170" t="s">
        <v>163</v>
      </c>
      <c r="L20" s="171" t="s">
        <v>163</v>
      </c>
      <c r="M20" s="170" t="s">
        <v>163</v>
      </c>
      <c r="N20" s="171" t="s">
        <v>163</v>
      </c>
      <c r="O20" s="170" t="s">
        <v>163</v>
      </c>
      <c r="P20" s="171" t="s">
        <v>163</v>
      </c>
      <c r="Q20" s="170" t="s">
        <v>163</v>
      </c>
      <c r="R20" s="171" t="s">
        <v>163</v>
      </c>
      <c r="S20" s="170" t="s">
        <v>163</v>
      </c>
      <c r="T20" s="171" t="s">
        <v>163</v>
      </c>
    </row>
    <row r="21" spans="1:20">
      <c r="A21" s="62"/>
      <c r="B21" s="51">
        <v>17</v>
      </c>
      <c r="C21" s="83" t="s">
        <v>122</v>
      </c>
      <c r="D21" s="170" t="s">
        <v>163</v>
      </c>
      <c r="E21" s="170" t="s">
        <v>163</v>
      </c>
      <c r="F21" s="171" t="s">
        <v>163</v>
      </c>
      <c r="G21" s="170" t="s">
        <v>163</v>
      </c>
      <c r="H21" s="171" t="s">
        <v>163</v>
      </c>
      <c r="I21" s="170" t="s">
        <v>163</v>
      </c>
      <c r="J21" s="171" t="s">
        <v>163</v>
      </c>
      <c r="K21" s="170" t="s">
        <v>163</v>
      </c>
      <c r="L21" s="171" t="s">
        <v>163</v>
      </c>
      <c r="M21" s="170" t="s">
        <v>163</v>
      </c>
      <c r="N21" s="171" t="s">
        <v>163</v>
      </c>
      <c r="O21" s="170" t="s">
        <v>163</v>
      </c>
      <c r="P21" s="171" t="s">
        <v>163</v>
      </c>
      <c r="Q21" s="170" t="s">
        <v>163</v>
      </c>
      <c r="R21" s="171" t="s">
        <v>163</v>
      </c>
      <c r="S21" s="170" t="s">
        <v>163</v>
      </c>
      <c r="T21" s="171" t="s">
        <v>163</v>
      </c>
    </row>
    <row r="22" spans="1:20">
      <c r="A22" s="62"/>
      <c r="B22" s="51">
        <v>18</v>
      </c>
      <c r="C22" s="83" t="s">
        <v>55</v>
      </c>
      <c r="D22" s="170" t="s">
        <v>163</v>
      </c>
      <c r="E22" s="170" t="s">
        <v>163</v>
      </c>
      <c r="F22" s="171" t="s">
        <v>163</v>
      </c>
      <c r="G22" s="170" t="s">
        <v>163</v>
      </c>
      <c r="H22" s="171" t="s">
        <v>163</v>
      </c>
      <c r="I22" s="170" t="s">
        <v>163</v>
      </c>
      <c r="J22" s="171" t="s">
        <v>163</v>
      </c>
      <c r="K22" s="170" t="s">
        <v>163</v>
      </c>
      <c r="L22" s="171" t="s">
        <v>163</v>
      </c>
      <c r="M22" s="170" t="s">
        <v>163</v>
      </c>
      <c r="N22" s="171" t="s">
        <v>163</v>
      </c>
      <c r="O22" s="170" t="s">
        <v>163</v>
      </c>
      <c r="P22" s="171" t="s">
        <v>163</v>
      </c>
      <c r="Q22" s="170" t="s">
        <v>163</v>
      </c>
      <c r="R22" s="171" t="s">
        <v>163</v>
      </c>
      <c r="S22" s="170" t="s">
        <v>163</v>
      </c>
      <c r="T22" s="171" t="s">
        <v>163</v>
      </c>
    </row>
    <row r="23" spans="1:20">
      <c r="A23" s="62"/>
      <c r="B23" s="51">
        <v>19</v>
      </c>
      <c r="C23" s="83" t="s">
        <v>123</v>
      </c>
      <c r="D23" s="170" t="s">
        <v>163</v>
      </c>
      <c r="E23" s="170" t="s">
        <v>163</v>
      </c>
      <c r="F23" s="171" t="s">
        <v>163</v>
      </c>
      <c r="G23" s="170" t="s">
        <v>163</v>
      </c>
      <c r="H23" s="171" t="s">
        <v>163</v>
      </c>
      <c r="I23" s="170" t="s">
        <v>163</v>
      </c>
      <c r="J23" s="171" t="s">
        <v>163</v>
      </c>
      <c r="K23" s="170" t="s">
        <v>163</v>
      </c>
      <c r="L23" s="171" t="s">
        <v>163</v>
      </c>
      <c r="M23" s="170" t="s">
        <v>163</v>
      </c>
      <c r="N23" s="171" t="s">
        <v>163</v>
      </c>
      <c r="O23" s="170" t="s">
        <v>163</v>
      </c>
      <c r="P23" s="171" t="s">
        <v>163</v>
      </c>
      <c r="Q23" s="170" t="s">
        <v>163</v>
      </c>
      <c r="R23" s="171" t="s">
        <v>163</v>
      </c>
      <c r="S23" s="170" t="s">
        <v>163</v>
      </c>
      <c r="T23" s="171" t="s">
        <v>163</v>
      </c>
    </row>
    <row r="24" spans="1:20">
      <c r="A24" s="62"/>
      <c r="B24" s="51">
        <v>20</v>
      </c>
      <c r="C24" s="83" t="s">
        <v>124</v>
      </c>
      <c r="D24" s="170" t="s">
        <v>163</v>
      </c>
      <c r="E24" s="170" t="s">
        <v>163</v>
      </c>
      <c r="F24" s="171" t="s">
        <v>163</v>
      </c>
      <c r="G24" s="170" t="s">
        <v>163</v>
      </c>
      <c r="H24" s="171" t="s">
        <v>163</v>
      </c>
      <c r="I24" s="170" t="s">
        <v>163</v>
      </c>
      <c r="J24" s="171" t="s">
        <v>163</v>
      </c>
      <c r="K24" s="170" t="s">
        <v>163</v>
      </c>
      <c r="L24" s="171" t="s">
        <v>163</v>
      </c>
      <c r="M24" s="170" t="s">
        <v>163</v>
      </c>
      <c r="N24" s="171" t="s">
        <v>163</v>
      </c>
      <c r="O24" s="170" t="s">
        <v>163</v>
      </c>
      <c r="P24" s="171" t="s">
        <v>163</v>
      </c>
      <c r="Q24" s="170" t="s">
        <v>163</v>
      </c>
      <c r="R24" s="171" t="s">
        <v>163</v>
      </c>
      <c r="S24" s="170" t="s">
        <v>163</v>
      </c>
      <c r="T24" s="171" t="s">
        <v>163</v>
      </c>
    </row>
    <row r="25" spans="1:20">
      <c r="A25" s="62"/>
      <c r="B25" s="51">
        <v>21</v>
      </c>
      <c r="C25" s="83" t="s">
        <v>125</v>
      </c>
      <c r="D25" s="170" t="s">
        <v>163</v>
      </c>
      <c r="E25" s="170" t="s">
        <v>163</v>
      </c>
      <c r="F25" s="171" t="s">
        <v>163</v>
      </c>
      <c r="G25" s="170" t="s">
        <v>163</v>
      </c>
      <c r="H25" s="171" t="s">
        <v>163</v>
      </c>
      <c r="I25" s="170" t="s">
        <v>163</v>
      </c>
      <c r="J25" s="171" t="s">
        <v>163</v>
      </c>
      <c r="K25" s="170" t="s">
        <v>163</v>
      </c>
      <c r="L25" s="171" t="s">
        <v>163</v>
      </c>
      <c r="M25" s="170" t="s">
        <v>163</v>
      </c>
      <c r="N25" s="171" t="s">
        <v>163</v>
      </c>
      <c r="O25" s="170" t="s">
        <v>163</v>
      </c>
      <c r="P25" s="171" t="s">
        <v>163</v>
      </c>
      <c r="Q25" s="170" t="s">
        <v>163</v>
      </c>
      <c r="R25" s="171" t="s">
        <v>163</v>
      </c>
      <c r="S25" s="170" t="s">
        <v>163</v>
      </c>
      <c r="T25" s="171" t="s">
        <v>163</v>
      </c>
    </row>
    <row r="26" spans="1:20">
      <c r="A26" s="62"/>
      <c r="B26" s="51">
        <v>22</v>
      </c>
      <c r="C26" s="83" t="s">
        <v>56</v>
      </c>
      <c r="D26" s="170" t="s">
        <v>163</v>
      </c>
      <c r="E26" s="170" t="s">
        <v>163</v>
      </c>
      <c r="F26" s="171" t="s">
        <v>163</v>
      </c>
      <c r="G26" s="170" t="s">
        <v>163</v>
      </c>
      <c r="H26" s="171" t="s">
        <v>163</v>
      </c>
      <c r="I26" s="170" t="s">
        <v>163</v>
      </c>
      <c r="J26" s="171" t="s">
        <v>163</v>
      </c>
      <c r="K26" s="170" t="s">
        <v>163</v>
      </c>
      <c r="L26" s="171" t="s">
        <v>163</v>
      </c>
      <c r="M26" s="170" t="s">
        <v>163</v>
      </c>
      <c r="N26" s="171" t="s">
        <v>163</v>
      </c>
      <c r="O26" s="170" t="s">
        <v>163</v>
      </c>
      <c r="P26" s="171" t="s">
        <v>163</v>
      </c>
      <c r="Q26" s="170" t="s">
        <v>163</v>
      </c>
      <c r="R26" s="171" t="s">
        <v>163</v>
      </c>
      <c r="S26" s="170" t="s">
        <v>163</v>
      </c>
      <c r="T26" s="171" t="s">
        <v>163</v>
      </c>
    </row>
    <row r="27" spans="1:20">
      <c r="A27" s="62"/>
      <c r="B27" s="51">
        <v>23</v>
      </c>
      <c r="C27" s="83" t="s">
        <v>126</v>
      </c>
      <c r="D27" s="170" t="s">
        <v>163</v>
      </c>
      <c r="E27" s="170" t="s">
        <v>163</v>
      </c>
      <c r="F27" s="171" t="s">
        <v>163</v>
      </c>
      <c r="G27" s="170" t="s">
        <v>163</v>
      </c>
      <c r="H27" s="171" t="s">
        <v>163</v>
      </c>
      <c r="I27" s="170" t="s">
        <v>163</v>
      </c>
      <c r="J27" s="171" t="s">
        <v>163</v>
      </c>
      <c r="K27" s="170" t="s">
        <v>163</v>
      </c>
      <c r="L27" s="171" t="s">
        <v>163</v>
      </c>
      <c r="M27" s="170" t="s">
        <v>163</v>
      </c>
      <c r="N27" s="171" t="s">
        <v>163</v>
      </c>
      <c r="O27" s="170" t="s">
        <v>163</v>
      </c>
      <c r="P27" s="171" t="s">
        <v>163</v>
      </c>
      <c r="Q27" s="170" t="s">
        <v>163</v>
      </c>
      <c r="R27" s="171" t="s">
        <v>163</v>
      </c>
      <c r="S27" s="170" t="s">
        <v>163</v>
      </c>
      <c r="T27" s="171" t="s">
        <v>163</v>
      </c>
    </row>
    <row r="28" spans="1:20">
      <c r="A28" s="62"/>
      <c r="B28" s="51">
        <v>24</v>
      </c>
      <c r="C28" s="83" t="s">
        <v>127</v>
      </c>
      <c r="D28" s="170" t="s">
        <v>163</v>
      </c>
      <c r="E28" s="170" t="s">
        <v>163</v>
      </c>
      <c r="F28" s="171" t="s">
        <v>163</v>
      </c>
      <c r="G28" s="170" t="s">
        <v>163</v>
      </c>
      <c r="H28" s="171" t="s">
        <v>163</v>
      </c>
      <c r="I28" s="170" t="s">
        <v>163</v>
      </c>
      <c r="J28" s="171" t="s">
        <v>163</v>
      </c>
      <c r="K28" s="170" t="s">
        <v>163</v>
      </c>
      <c r="L28" s="171" t="s">
        <v>163</v>
      </c>
      <c r="M28" s="170" t="s">
        <v>163</v>
      </c>
      <c r="N28" s="171" t="s">
        <v>163</v>
      </c>
      <c r="O28" s="170" t="s">
        <v>163</v>
      </c>
      <c r="P28" s="171" t="s">
        <v>163</v>
      </c>
      <c r="Q28" s="170" t="s">
        <v>163</v>
      </c>
      <c r="R28" s="171" t="s">
        <v>163</v>
      </c>
      <c r="S28" s="170" t="s">
        <v>163</v>
      </c>
      <c r="T28" s="171" t="s">
        <v>163</v>
      </c>
    </row>
    <row r="29" spans="1:20">
      <c r="A29" s="62"/>
      <c r="B29" s="51">
        <v>25</v>
      </c>
      <c r="C29" s="83" t="s">
        <v>128</v>
      </c>
      <c r="D29" s="170" t="s">
        <v>163</v>
      </c>
      <c r="E29" s="170" t="s">
        <v>163</v>
      </c>
      <c r="F29" s="171" t="s">
        <v>163</v>
      </c>
      <c r="G29" s="170" t="s">
        <v>163</v>
      </c>
      <c r="H29" s="171" t="s">
        <v>163</v>
      </c>
      <c r="I29" s="170" t="s">
        <v>163</v>
      </c>
      <c r="J29" s="171" t="s">
        <v>163</v>
      </c>
      <c r="K29" s="170" t="s">
        <v>163</v>
      </c>
      <c r="L29" s="171" t="s">
        <v>163</v>
      </c>
      <c r="M29" s="170" t="s">
        <v>163</v>
      </c>
      <c r="N29" s="171" t="s">
        <v>163</v>
      </c>
      <c r="O29" s="170" t="s">
        <v>163</v>
      </c>
      <c r="P29" s="171" t="s">
        <v>163</v>
      </c>
      <c r="Q29" s="170" t="s">
        <v>163</v>
      </c>
      <c r="R29" s="171" t="s">
        <v>163</v>
      </c>
      <c r="S29" s="170" t="s">
        <v>163</v>
      </c>
      <c r="T29" s="171" t="s">
        <v>163</v>
      </c>
    </row>
    <row r="30" spans="1:20">
      <c r="A30" s="62"/>
      <c r="B30" s="51">
        <v>26</v>
      </c>
      <c r="C30" s="83" t="s">
        <v>30</v>
      </c>
      <c r="D30" s="170">
        <v>60605</v>
      </c>
      <c r="E30" s="131">
        <v>14692</v>
      </c>
      <c r="F30" s="160">
        <v>0.24100000000000002</v>
      </c>
      <c r="G30" s="131">
        <v>33006</v>
      </c>
      <c r="H30" s="160">
        <v>0.53900000000000003</v>
      </c>
      <c r="I30" s="131">
        <v>21777</v>
      </c>
      <c r="J30" s="160">
        <v>0.35600000000000004</v>
      </c>
      <c r="K30" s="131">
        <v>36988</v>
      </c>
      <c r="L30" s="160">
        <v>0.60399999999999998</v>
      </c>
      <c r="M30" s="131">
        <v>12681</v>
      </c>
      <c r="N30" s="160">
        <v>0.20899999999999999</v>
      </c>
      <c r="O30" s="131">
        <v>8359</v>
      </c>
      <c r="P30" s="160">
        <v>0.13600000000000001</v>
      </c>
      <c r="Q30" s="131">
        <v>34902</v>
      </c>
      <c r="R30" s="160">
        <v>0.57100000000000006</v>
      </c>
      <c r="S30" s="131">
        <v>20360</v>
      </c>
      <c r="T30" s="160">
        <v>0.33399999999999996</v>
      </c>
    </row>
    <row r="31" spans="1:20">
      <c r="A31" s="62"/>
      <c r="B31" s="51">
        <v>27</v>
      </c>
      <c r="C31" s="83" t="s">
        <v>31</v>
      </c>
      <c r="D31" s="170" t="s">
        <v>163</v>
      </c>
      <c r="E31" s="170" t="s">
        <v>163</v>
      </c>
      <c r="F31" s="171" t="s">
        <v>163</v>
      </c>
      <c r="G31" s="170" t="s">
        <v>163</v>
      </c>
      <c r="H31" s="171" t="s">
        <v>163</v>
      </c>
      <c r="I31" s="170" t="s">
        <v>163</v>
      </c>
      <c r="J31" s="171" t="s">
        <v>163</v>
      </c>
      <c r="K31" s="170" t="s">
        <v>163</v>
      </c>
      <c r="L31" s="171" t="s">
        <v>163</v>
      </c>
      <c r="M31" s="170" t="s">
        <v>163</v>
      </c>
      <c r="N31" s="171" t="s">
        <v>163</v>
      </c>
      <c r="O31" s="170" t="s">
        <v>163</v>
      </c>
      <c r="P31" s="171" t="s">
        <v>163</v>
      </c>
      <c r="Q31" s="170" t="s">
        <v>163</v>
      </c>
      <c r="R31" s="171" t="s">
        <v>163</v>
      </c>
      <c r="S31" s="170" t="s">
        <v>163</v>
      </c>
      <c r="T31" s="171" t="s">
        <v>163</v>
      </c>
    </row>
    <row r="32" spans="1:20">
      <c r="A32" s="62"/>
      <c r="B32" s="51">
        <v>28</v>
      </c>
      <c r="C32" s="83" t="s">
        <v>32</v>
      </c>
      <c r="D32" s="170" t="s">
        <v>163</v>
      </c>
      <c r="E32" s="170" t="s">
        <v>163</v>
      </c>
      <c r="F32" s="171" t="s">
        <v>163</v>
      </c>
      <c r="G32" s="170" t="s">
        <v>163</v>
      </c>
      <c r="H32" s="171" t="s">
        <v>163</v>
      </c>
      <c r="I32" s="170" t="s">
        <v>163</v>
      </c>
      <c r="J32" s="171" t="s">
        <v>163</v>
      </c>
      <c r="K32" s="170" t="s">
        <v>163</v>
      </c>
      <c r="L32" s="171" t="s">
        <v>163</v>
      </c>
      <c r="M32" s="170" t="s">
        <v>163</v>
      </c>
      <c r="N32" s="171" t="s">
        <v>163</v>
      </c>
      <c r="O32" s="170" t="s">
        <v>163</v>
      </c>
      <c r="P32" s="171" t="s">
        <v>163</v>
      </c>
      <c r="Q32" s="170" t="s">
        <v>163</v>
      </c>
      <c r="R32" s="171" t="s">
        <v>163</v>
      </c>
      <c r="S32" s="170" t="s">
        <v>163</v>
      </c>
      <c r="T32" s="171" t="s">
        <v>163</v>
      </c>
    </row>
    <row r="33" spans="1:20">
      <c r="A33" s="62"/>
      <c r="B33" s="51">
        <v>29</v>
      </c>
      <c r="C33" s="83" t="s">
        <v>33</v>
      </c>
      <c r="D33" s="170" t="s">
        <v>163</v>
      </c>
      <c r="E33" s="170" t="s">
        <v>163</v>
      </c>
      <c r="F33" s="171" t="s">
        <v>163</v>
      </c>
      <c r="G33" s="170" t="s">
        <v>163</v>
      </c>
      <c r="H33" s="171" t="s">
        <v>163</v>
      </c>
      <c r="I33" s="170" t="s">
        <v>163</v>
      </c>
      <c r="J33" s="171" t="s">
        <v>163</v>
      </c>
      <c r="K33" s="170" t="s">
        <v>163</v>
      </c>
      <c r="L33" s="171" t="s">
        <v>163</v>
      </c>
      <c r="M33" s="170" t="s">
        <v>163</v>
      </c>
      <c r="N33" s="171" t="s">
        <v>163</v>
      </c>
      <c r="O33" s="170" t="s">
        <v>163</v>
      </c>
      <c r="P33" s="171" t="s">
        <v>163</v>
      </c>
      <c r="Q33" s="170" t="s">
        <v>163</v>
      </c>
      <c r="R33" s="171" t="s">
        <v>163</v>
      </c>
      <c r="S33" s="170" t="s">
        <v>163</v>
      </c>
      <c r="T33" s="171" t="s">
        <v>163</v>
      </c>
    </row>
    <row r="34" spans="1:20">
      <c r="A34" s="62"/>
      <c r="B34" s="51">
        <v>30</v>
      </c>
      <c r="C34" s="83" t="s">
        <v>34</v>
      </c>
      <c r="D34" s="170" t="s">
        <v>163</v>
      </c>
      <c r="E34" s="170" t="s">
        <v>163</v>
      </c>
      <c r="F34" s="171" t="s">
        <v>163</v>
      </c>
      <c r="G34" s="170" t="s">
        <v>163</v>
      </c>
      <c r="H34" s="171" t="s">
        <v>163</v>
      </c>
      <c r="I34" s="170" t="s">
        <v>163</v>
      </c>
      <c r="J34" s="171" t="s">
        <v>163</v>
      </c>
      <c r="K34" s="170" t="s">
        <v>163</v>
      </c>
      <c r="L34" s="171" t="s">
        <v>163</v>
      </c>
      <c r="M34" s="170" t="s">
        <v>163</v>
      </c>
      <c r="N34" s="171" t="s">
        <v>163</v>
      </c>
      <c r="O34" s="170" t="s">
        <v>163</v>
      </c>
      <c r="P34" s="171" t="s">
        <v>163</v>
      </c>
      <c r="Q34" s="170" t="s">
        <v>163</v>
      </c>
      <c r="R34" s="171" t="s">
        <v>163</v>
      </c>
      <c r="S34" s="170" t="s">
        <v>163</v>
      </c>
      <c r="T34" s="171" t="s">
        <v>163</v>
      </c>
    </row>
    <row r="35" spans="1:20">
      <c r="A35" s="62"/>
      <c r="B35" s="51">
        <v>31</v>
      </c>
      <c r="C35" s="83" t="s">
        <v>35</v>
      </c>
      <c r="D35" s="170" t="s">
        <v>163</v>
      </c>
      <c r="E35" s="170" t="s">
        <v>163</v>
      </c>
      <c r="F35" s="171" t="s">
        <v>163</v>
      </c>
      <c r="G35" s="170" t="s">
        <v>163</v>
      </c>
      <c r="H35" s="171" t="s">
        <v>163</v>
      </c>
      <c r="I35" s="170" t="s">
        <v>163</v>
      </c>
      <c r="J35" s="171" t="s">
        <v>163</v>
      </c>
      <c r="K35" s="170" t="s">
        <v>163</v>
      </c>
      <c r="L35" s="171" t="s">
        <v>163</v>
      </c>
      <c r="M35" s="170" t="s">
        <v>163</v>
      </c>
      <c r="N35" s="171" t="s">
        <v>163</v>
      </c>
      <c r="O35" s="170" t="s">
        <v>163</v>
      </c>
      <c r="P35" s="171" t="s">
        <v>163</v>
      </c>
      <c r="Q35" s="170" t="s">
        <v>163</v>
      </c>
      <c r="R35" s="171" t="s">
        <v>163</v>
      </c>
      <c r="S35" s="170" t="s">
        <v>163</v>
      </c>
      <c r="T35" s="171" t="s">
        <v>163</v>
      </c>
    </row>
    <row r="36" spans="1:20">
      <c r="A36" s="62"/>
      <c r="B36" s="51">
        <v>32</v>
      </c>
      <c r="C36" s="83" t="s">
        <v>36</v>
      </c>
      <c r="D36" s="170" t="s">
        <v>163</v>
      </c>
      <c r="E36" s="170" t="s">
        <v>163</v>
      </c>
      <c r="F36" s="171" t="s">
        <v>163</v>
      </c>
      <c r="G36" s="170" t="s">
        <v>163</v>
      </c>
      <c r="H36" s="171" t="s">
        <v>163</v>
      </c>
      <c r="I36" s="170" t="s">
        <v>163</v>
      </c>
      <c r="J36" s="171" t="s">
        <v>163</v>
      </c>
      <c r="K36" s="170" t="s">
        <v>163</v>
      </c>
      <c r="L36" s="171" t="s">
        <v>163</v>
      </c>
      <c r="M36" s="170" t="s">
        <v>163</v>
      </c>
      <c r="N36" s="171" t="s">
        <v>163</v>
      </c>
      <c r="O36" s="170" t="s">
        <v>163</v>
      </c>
      <c r="P36" s="171" t="s">
        <v>163</v>
      </c>
      <c r="Q36" s="170" t="s">
        <v>163</v>
      </c>
      <c r="R36" s="171" t="s">
        <v>163</v>
      </c>
      <c r="S36" s="170" t="s">
        <v>163</v>
      </c>
      <c r="T36" s="171" t="s">
        <v>163</v>
      </c>
    </row>
    <row r="37" spans="1:20">
      <c r="A37" s="62"/>
      <c r="B37" s="51">
        <v>33</v>
      </c>
      <c r="C37" s="83" t="s">
        <v>37</v>
      </c>
      <c r="D37" s="170" t="s">
        <v>163</v>
      </c>
      <c r="E37" s="170" t="s">
        <v>163</v>
      </c>
      <c r="F37" s="171" t="s">
        <v>163</v>
      </c>
      <c r="G37" s="170" t="s">
        <v>163</v>
      </c>
      <c r="H37" s="171" t="s">
        <v>163</v>
      </c>
      <c r="I37" s="170" t="s">
        <v>163</v>
      </c>
      <c r="J37" s="171" t="s">
        <v>163</v>
      </c>
      <c r="K37" s="170" t="s">
        <v>163</v>
      </c>
      <c r="L37" s="171" t="s">
        <v>163</v>
      </c>
      <c r="M37" s="170" t="s">
        <v>163</v>
      </c>
      <c r="N37" s="171" t="s">
        <v>163</v>
      </c>
      <c r="O37" s="170" t="s">
        <v>163</v>
      </c>
      <c r="P37" s="171" t="s">
        <v>163</v>
      </c>
      <c r="Q37" s="170" t="s">
        <v>163</v>
      </c>
      <c r="R37" s="171" t="s">
        <v>163</v>
      </c>
      <c r="S37" s="170" t="s">
        <v>163</v>
      </c>
      <c r="T37" s="171" t="s">
        <v>163</v>
      </c>
    </row>
    <row r="38" spans="1:20">
      <c r="A38" s="62"/>
      <c r="B38" s="51">
        <v>34</v>
      </c>
      <c r="C38" s="83" t="s">
        <v>38</v>
      </c>
      <c r="D38" s="131">
        <v>12528</v>
      </c>
      <c r="E38" s="131">
        <v>3079</v>
      </c>
      <c r="F38" s="160">
        <v>0.24299999999999999</v>
      </c>
      <c r="G38" s="131">
        <v>6898</v>
      </c>
      <c r="H38" s="160">
        <v>0.54899999999999993</v>
      </c>
      <c r="I38" s="131">
        <v>4251</v>
      </c>
      <c r="J38" s="160">
        <v>0.33500000000000002</v>
      </c>
      <c r="K38" s="131">
        <v>7835</v>
      </c>
      <c r="L38" s="160">
        <v>0.623</v>
      </c>
      <c r="M38" s="131">
        <v>2482</v>
      </c>
      <c r="N38" s="160">
        <v>0.20199999999999999</v>
      </c>
      <c r="O38" s="131">
        <v>1598</v>
      </c>
      <c r="P38" s="160">
        <v>0.126</v>
      </c>
      <c r="Q38" s="131">
        <v>7308</v>
      </c>
      <c r="R38" s="160">
        <v>0.57899999999999996</v>
      </c>
      <c r="S38" s="131">
        <v>4243</v>
      </c>
      <c r="T38" s="160">
        <v>0.33700000000000002</v>
      </c>
    </row>
    <row r="39" spans="1:20">
      <c r="A39" s="62"/>
      <c r="B39" s="51">
        <v>35</v>
      </c>
      <c r="C39" s="83" t="s">
        <v>1</v>
      </c>
      <c r="D39" s="131">
        <v>25862</v>
      </c>
      <c r="E39" s="131">
        <v>6597</v>
      </c>
      <c r="F39" s="160">
        <v>0.255</v>
      </c>
      <c r="G39" s="131">
        <v>14171</v>
      </c>
      <c r="H39" s="160">
        <v>0.54400000000000004</v>
      </c>
      <c r="I39" s="131">
        <v>9510</v>
      </c>
      <c r="J39" s="160">
        <v>0.36399999999999999</v>
      </c>
      <c r="K39" s="131">
        <v>15973</v>
      </c>
      <c r="L39" s="160">
        <v>0.61499999999999999</v>
      </c>
      <c r="M39" s="131">
        <v>5309</v>
      </c>
      <c r="N39" s="160">
        <v>0.20800000000000002</v>
      </c>
      <c r="O39" s="131">
        <v>3572</v>
      </c>
      <c r="P39" s="160">
        <v>0.13600000000000001</v>
      </c>
      <c r="Q39" s="131">
        <v>14757</v>
      </c>
      <c r="R39" s="160">
        <v>0.56899999999999995</v>
      </c>
      <c r="S39" s="131">
        <v>9170</v>
      </c>
      <c r="T39" s="160">
        <v>0.35299999999999998</v>
      </c>
    </row>
    <row r="40" spans="1:20">
      <c r="A40" s="62"/>
      <c r="B40" s="51">
        <v>36</v>
      </c>
      <c r="C40" s="83" t="s">
        <v>2</v>
      </c>
      <c r="D40" s="131">
        <v>6097</v>
      </c>
      <c r="E40" s="131">
        <v>1512</v>
      </c>
      <c r="F40" s="160">
        <v>0.254</v>
      </c>
      <c r="G40" s="131">
        <v>3481</v>
      </c>
      <c r="H40" s="160">
        <v>0.57200000000000006</v>
      </c>
      <c r="I40" s="131">
        <v>2322</v>
      </c>
      <c r="J40" s="160">
        <v>0.38100000000000001</v>
      </c>
      <c r="K40" s="131">
        <v>4036</v>
      </c>
      <c r="L40" s="160">
        <v>0.66400000000000003</v>
      </c>
      <c r="M40" s="131">
        <v>1330</v>
      </c>
      <c r="N40" s="160">
        <v>0.222</v>
      </c>
      <c r="O40" s="131">
        <v>896</v>
      </c>
      <c r="P40" s="160">
        <v>0.14400000000000002</v>
      </c>
      <c r="Q40" s="131">
        <v>3589</v>
      </c>
      <c r="R40" s="160">
        <v>0.58899999999999997</v>
      </c>
      <c r="S40" s="131">
        <v>2301</v>
      </c>
      <c r="T40" s="160">
        <v>0.38799999999999996</v>
      </c>
    </row>
    <row r="41" spans="1:20">
      <c r="A41" s="62"/>
      <c r="B41" s="51">
        <v>37</v>
      </c>
      <c r="C41" s="83" t="s">
        <v>3</v>
      </c>
      <c r="D41" s="131">
        <v>19603</v>
      </c>
      <c r="E41" s="131">
        <v>5227</v>
      </c>
      <c r="F41" s="160">
        <v>0.26800000000000002</v>
      </c>
      <c r="G41" s="131">
        <v>10793</v>
      </c>
      <c r="H41" s="160">
        <v>0.55100000000000005</v>
      </c>
      <c r="I41" s="131">
        <v>7524</v>
      </c>
      <c r="J41" s="160">
        <v>0.38299999999999995</v>
      </c>
      <c r="K41" s="131">
        <v>12293</v>
      </c>
      <c r="L41" s="160">
        <v>0.628</v>
      </c>
      <c r="M41" s="131">
        <v>4507</v>
      </c>
      <c r="N41" s="160">
        <v>0.23199999999999998</v>
      </c>
      <c r="O41" s="131">
        <v>2786</v>
      </c>
      <c r="P41" s="160">
        <v>0.14000000000000001</v>
      </c>
      <c r="Q41" s="131">
        <v>11499</v>
      </c>
      <c r="R41" s="160">
        <v>0.58299999999999996</v>
      </c>
      <c r="S41" s="131">
        <v>7165</v>
      </c>
      <c r="T41" s="160">
        <v>0.36700000000000005</v>
      </c>
    </row>
    <row r="42" spans="1:20">
      <c r="A42" s="62"/>
      <c r="B42" s="51">
        <v>38</v>
      </c>
      <c r="C42" s="83" t="s">
        <v>39</v>
      </c>
      <c r="D42" s="131">
        <v>4015</v>
      </c>
      <c r="E42" s="131">
        <v>1083</v>
      </c>
      <c r="F42" s="160">
        <v>0.26700000000000002</v>
      </c>
      <c r="G42" s="131">
        <v>2279</v>
      </c>
      <c r="H42" s="160">
        <v>0.55600000000000005</v>
      </c>
      <c r="I42" s="131">
        <v>1462</v>
      </c>
      <c r="J42" s="160">
        <v>0.35600000000000004</v>
      </c>
      <c r="K42" s="131">
        <v>2560</v>
      </c>
      <c r="L42" s="160">
        <v>0.63</v>
      </c>
      <c r="M42" s="131">
        <v>998</v>
      </c>
      <c r="N42" s="160">
        <v>0.248</v>
      </c>
      <c r="O42" s="131">
        <v>601</v>
      </c>
      <c r="P42" s="160">
        <v>0.14499999999999999</v>
      </c>
      <c r="Q42" s="131">
        <v>2311</v>
      </c>
      <c r="R42" s="160">
        <v>0.56299999999999994</v>
      </c>
      <c r="S42" s="131">
        <v>1484</v>
      </c>
      <c r="T42" s="160">
        <v>0.36200000000000004</v>
      </c>
    </row>
    <row r="43" spans="1:20">
      <c r="A43" s="62"/>
      <c r="B43" s="51">
        <v>39</v>
      </c>
      <c r="C43" s="83" t="s">
        <v>7</v>
      </c>
      <c r="D43" s="131">
        <v>21479</v>
      </c>
      <c r="E43" s="131">
        <v>5945</v>
      </c>
      <c r="F43" s="160">
        <v>0.27300000000000002</v>
      </c>
      <c r="G43" s="131">
        <v>12113</v>
      </c>
      <c r="H43" s="160">
        <v>0.55799999999999994</v>
      </c>
      <c r="I43" s="131">
        <v>8105</v>
      </c>
      <c r="J43" s="160">
        <v>0.37</v>
      </c>
      <c r="K43" s="131">
        <v>13653</v>
      </c>
      <c r="L43" s="160">
        <v>0.63100000000000001</v>
      </c>
      <c r="M43" s="131">
        <v>5130</v>
      </c>
      <c r="N43" s="160">
        <v>0.23800000000000002</v>
      </c>
      <c r="O43" s="131">
        <v>3315</v>
      </c>
      <c r="P43" s="160">
        <v>0.152</v>
      </c>
      <c r="Q43" s="131">
        <v>12587</v>
      </c>
      <c r="R43" s="160">
        <v>0.58099999999999996</v>
      </c>
      <c r="S43" s="131">
        <v>8113</v>
      </c>
      <c r="T43" s="160">
        <v>0.379</v>
      </c>
    </row>
    <row r="44" spans="1:20">
      <c r="A44" s="62"/>
      <c r="B44" s="51">
        <v>40</v>
      </c>
      <c r="C44" s="83" t="s">
        <v>40</v>
      </c>
      <c r="D44" s="131">
        <v>5539</v>
      </c>
      <c r="E44" s="131">
        <v>1347</v>
      </c>
      <c r="F44" s="160">
        <v>0.24100000000000002</v>
      </c>
      <c r="G44" s="131">
        <v>3028</v>
      </c>
      <c r="H44" s="160">
        <v>0.54899999999999993</v>
      </c>
      <c r="I44" s="131">
        <v>1971</v>
      </c>
      <c r="J44" s="160">
        <v>0.34799999999999998</v>
      </c>
      <c r="K44" s="131">
        <v>3352</v>
      </c>
      <c r="L44" s="160">
        <v>0.60599999999999998</v>
      </c>
      <c r="M44" s="131">
        <v>1104</v>
      </c>
      <c r="N44" s="160">
        <v>0.19899999999999998</v>
      </c>
      <c r="O44" s="131">
        <v>705</v>
      </c>
      <c r="P44" s="160">
        <v>0.121</v>
      </c>
      <c r="Q44" s="131">
        <v>3047</v>
      </c>
      <c r="R44" s="160">
        <v>0.54299999999999993</v>
      </c>
      <c r="S44" s="131">
        <v>1744</v>
      </c>
      <c r="T44" s="160">
        <v>0.313</v>
      </c>
    </row>
    <row r="45" spans="1:20">
      <c r="A45" s="62"/>
      <c r="B45" s="51">
        <v>41</v>
      </c>
      <c r="C45" s="83" t="s">
        <v>11</v>
      </c>
      <c r="D45" s="131">
        <v>9911</v>
      </c>
      <c r="E45" s="131">
        <v>2351</v>
      </c>
      <c r="F45" s="160">
        <v>0.22</v>
      </c>
      <c r="G45" s="131">
        <v>5120</v>
      </c>
      <c r="H45" s="160">
        <v>0.47200000000000003</v>
      </c>
      <c r="I45" s="131">
        <v>3401</v>
      </c>
      <c r="J45" s="160">
        <v>0.314</v>
      </c>
      <c r="K45" s="131">
        <v>5814</v>
      </c>
      <c r="L45" s="160">
        <v>0.53400000000000003</v>
      </c>
      <c r="M45" s="131">
        <v>2032</v>
      </c>
      <c r="N45" s="160">
        <v>0.18899999999999997</v>
      </c>
      <c r="O45" s="131">
        <v>1307</v>
      </c>
      <c r="P45" s="160">
        <v>0.121</v>
      </c>
      <c r="Q45" s="131">
        <v>5291</v>
      </c>
      <c r="R45" s="160">
        <v>0.48899999999999999</v>
      </c>
      <c r="S45" s="131">
        <v>3179</v>
      </c>
      <c r="T45" s="160">
        <v>0.29699999999999999</v>
      </c>
    </row>
    <row r="46" spans="1:20">
      <c r="A46" s="62"/>
      <c r="B46" s="51">
        <v>42</v>
      </c>
      <c r="C46" s="83" t="s">
        <v>12</v>
      </c>
      <c r="D46" s="170">
        <v>22849</v>
      </c>
      <c r="E46" s="170">
        <v>5830</v>
      </c>
      <c r="F46" s="171">
        <v>0.252</v>
      </c>
      <c r="G46" s="170">
        <v>12269</v>
      </c>
      <c r="H46" s="171">
        <v>0.53700000000000003</v>
      </c>
      <c r="I46" s="170">
        <v>8020</v>
      </c>
      <c r="J46" s="171">
        <v>0.34799999999999998</v>
      </c>
      <c r="K46" s="170">
        <v>13962</v>
      </c>
      <c r="L46" s="171">
        <v>0.61</v>
      </c>
      <c r="M46" s="170">
        <v>5124</v>
      </c>
      <c r="N46" s="171">
        <v>0.22500000000000001</v>
      </c>
      <c r="O46" s="170">
        <v>3233</v>
      </c>
      <c r="P46" s="171">
        <v>0.14199999999999999</v>
      </c>
      <c r="Q46" s="170">
        <v>12620</v>
      </c>
      <c r="R46" s="171">
        <v>0.55299999999999994</v>
      </c>
      <c r="S46" s="170">
        <v>8172</v>
      </c>
      <c r="T46" s="171">
        <v>0.36099999999999999</v>
      </c>
    </row>
    <row r="47" spans="1:20">
      <c r="A47" s="62"/>
      <c r="B47" s="51">
        <v>43</v>
      </c>
      <c r="C47" s="83" t="s">
        <v>8</v>
      </c>
      <c r="D47" s="131">
        <v>13725</v>
      </c>
      <c r="E47" s="131">
        <v>3536</v>
      </c>
      <c r="F47" s="160">
        <v>0.25800000000000001</v>
      </c>
      <c r="G47" s="131">
        <v>7269</v>
      </c>
      <c r="H47" s="160">
        <v>0.52800000000000002</v>
      </c>
      <c r="I47" s="131">
        <v>4772</v>
      </c>
      <c r="J47" s="160">
        <v>0.34600000000000003</v>
      </c>
      <c r="K47" s="131">
        <v>8379</v>
      </c>
      <c r="L47" s="160">
        <v>0.60699999999999998</v>
      </c>
      <c r="M47" s="131">
        <v>3471</v>
      </c>
      <c r="N47" s="160">
        <v>0.253</v>
      </c>
      <c r="O47" s="131">
        <v>1991</v>
      </c>
      <c r="P47" s="160">
        <v>0.14499999999999999</v>
      </c>
      <c r="Q47" s="131">
        <v>7749</v>
      </c>
      <c r="R47" s="160">
        <v>0.56000000000000005</v>
      </c>
      <c r="S47" s="131">
        <v>4994</v>
      </c>
      <c r="T47" s="160">
        <v>0.36700000000000005</v>
      </c>
    </row>
    <row r="48" spans="1:20">
      <c r="A48" s="62"/>
      <c r="B48" s="51">
        <v>44</v>
      </c>
      <c r="C48" s="83" t="s">
        <v>18</v>
      </c>
      <c r="D48" s="131">
        <v>19130</v>
      </c>
      <c r="E48" s="131">
        <v>5000</v>
      </c>
      <c r="F48" s="160">
        <v>0.25700000000000001</v>
      </c>
      <c r="G48" s="131">
        <v>10201</v>
      </c>
      <c r="H48" s="160">
        <v>0.53400000000000003</v>
      </c>
      <c r="I48" s="131">
        <v>6472</v>
      </c>
      <c r="J48" s="160">
        <v>0.33700000000000002</v>
      </c>
      <c r="K48" s="131">
        <v>11524</v>
      </c>
      <c r="L48" s="160">
        <v>0.60399999999999998</v>
      </c>
      <c r="M48" s="131">
        <v>3977</v>
      </c>
      <c r="N48" s="160">
        <v>0.21</v>
      </c>
      <c r="O48" s="131">
        <v>2690</v>
      </c>
      <c r="P48" s="160">
        <v>0.13699999999999998</v>
      </c>
      <c r="Q48" s="131">
        <v>10845</v>
      </c>
      <c r="R48" s="160">
        <v>0.56499999999999995</v>
      </c>
      <c r="S48" s="131">
        <v>6240</v>
      </c>
      <c r="T48" s="160">
        <v>0.32899999999999996</v>
      </c>
    </row>
    <row r="49" spans="1:20">
      <c r="A49" s="62"/>
      <c r="B49" s="51">
        <v>45</v>
      </c>
      <c r="C49" s="83" t="s">
        <v>41</v>
      </c>
      <c r="D49" s="131">
        <v>6390</v>
      </c>
      <c r="E49" s="131">
        <v>1653</v>
      </c>
      <c r="F49" s="160">
        <v>0.25700000000000001</v>
      </c>
      <c r="G49" s="131">
        <v>3751</v>
      </c>
      <c r="H49" s="160">
        <v>0.58299999999999996</v>
      </c>
      <c r="I49" s="131">
        <v>2387</v>
      </c>
      <c r="J49" s="160">
        <v>0.371</v>
      </c>
      <c r="K49" s="131">
        <v>4143</v>
      </c>
      <c r="L49" s="160">
        <v>0.64700000000000002</v>
      </c>
      <c r="M49" s="131">
        <v>1359</v>
      </c>
      <c r="N49" s="160">
        <v>0.21199999999999999</v>
      </c>
      <c r="O49" s="131">
        <v>899</v>
      </c>
      <c r="P49" s="160">
        <v>0.14199999999999999</v>
      </c>
      <c r="Q49" s="131">
        <v>3769</v>
      </c>
      <c r="R49" s="160">
        <v>0.59200000000000008</v>
      </c>
      <c r="S49" s="131">
        <v>2296</v>
      </c>
      <c r="T49" s="160">
        <v>0.35899999999999999</v>
      </c>
    </row>
    <row r="50" spans="1:20">
      <c r="A50" s="62"/>
      <c r="B50" s="51">
        <v>46</v>
      </c>
      <c r="C50" s="83" t="s">
        <v>21</v>
      </c>
      <c r="D50" s="131">
        <v>7681</v>
      </c>
      <c r="E50" s="131">
        <v>1701</v>
      </c>
      <c r="F50" s="160">
        <v>0.21600000000000003</v>
      </c>
      <c r="G50" s="131">
        <v>4044</v>
      </c>
      <c r="H50" s="160">
        <v>0.52200000000000002</v>
      </c>
      <c r="I50" s="131">
        <v>2611</v>
      </c>
      <c r="J50" s="160">
        <v>0.33299999999999996</v>
      </c>
      <c r="K50" s="131">
        <v>4534</v>
      </c>
      <c r="L50" s="160">
        <v>0.58499999999999996</v>
      </c>
      <c r="M50" s="131">
        <v>1519</v>
      </c>
      <c r="N50" s="160">
        <v>0.19399999999999998</v>
      </c>
      <c r="O50" s="131">
        <v>1014</v>
      </c>
      <c r="P50" s="160">
        <v>0.128</v>
      </c>
      <c r="Q50" s="131">
        <v>4223</v>
      </c>
      <c r="R50" s="160">
        <v>0.54600000000000004</v>
      </c>
      <c r="S50" s="131">
        <v>2510</v>
      </c>
      <c r="T50" s="160">
        <v>0.32799999999999996</v>
      </c>
    </row>
    <row r="51" spans="1:20">
      <c r="A51" s="62"/>
      <c r="B51" s="51">
        <v>47</v>
      </c>
      <c r="C51" s="83" t="s">
        <v>13</v>
      </c>
      <c r="D51" s="131">
        <v>14130</v>
      </c>
      <c r="E51" s="131">
        <v>3461</v>
      </c>
      <c r="F51" s="160">
        <v>0.247</v>
      </c>
      <c r="G51" s="131">
        <v>6901</v>
      </c>
      <c r="H51" s="160">
        <v>0.49200000000000005</v>
      </c>
      <c r="I51" s="131">
        <v>4546</v>
      </c>
      <c r="J51" s="160">
        <v>0.32400000000000001</v>
      </c>
      <c r="K51" s="131">
        <v>7803</v>
      </c>
      <c r="L51" s="160">
        <v>0.55600000000000005</v>
      </c>
      <c r="M51" s="131">
        <v>2649</v>
      </c>
      <c r="N51" s="160">
        <v>0.192</v>
      </c>
      <c r="O51" s="131">
        <v>1718</v>
      </c>
      <c r="P51" s="160">
        <v>0.124</v>
      </c>
      <c r="Q51" s="131">
        <v>7172</v>
      </c>
      <c r="R51" s="160">
        <v>0.51100000000000001</v>
      </c>
      <c r="S51" s="131">
        <v>4595</v>
      </c>
      <c r="T51" s="160">
        <v>0.32899999999999996</v>
      </c>
    </row>
    <row r="52" spans="1:20">
      <c r="A52" s="62"/>
      <c r="B52" s="51">
        <v>48</v>
      </c>
      <c r="C52" s="83" t="s">
        <v>22</v>
      </c>
      <c r="D52" s="131">
        <v>7848</v>
      </c>
      <c r="E52" s="131">
        <v>2025</v>
      </c>
      <c r="F52" s="160">
        <v>0.255</v>
      </c>
      <c r="G52" s="131">
        <v>4206</v>
      </c>
      <c r="H52" s="160">
        <v>0.53200000000000003</v>
      </c>
      <c r="I52" s="131">
        <v>2792</v>
      </c>
      <c r="J52" s="160">
        <v>0.35600000000000004</v>
      </c>
      <c r="K52" s="131">
        <v>4873</v>
      </c>
      <c r="L52" s="160">
        <v>0.61399999999999999</v>
      </c>
      <c r="M52" s="131">
        <v>1676</v>
      </c>
      <c r="N52" s="160">
        <v>0.215</v>
      </c>
      <c r="O52" s="131">
        <v>1183</v>
      </c>
      <c r="P52" s="160">
        <v>0.14899999999999999</v>
      </c>
      <c r="Q52" s="131">
        <v>4548</v>
      </c>
      <c r="R52" s="160">
        <v>0.57899999999999996</v>
      </c>
      <c r="S52" s="131">
        <v>2537</v>
      </c>
      <c r="T52" s="160">
        <v>0.32400000000000001</v>
      </c>
    </row>
    <row r="53" spans="1:20">
      <c r="A53" s="62"/>
      <c r="B53" s="51">
        <v>49</v>
      </c>
      <c r="C53" s="83" t="s">
        <v>23</v>
      </c>
      <c r="D53" s="131">
        <v>8503</v>
      </c>
      <c r="E53" s="131">
        <v>2202</v>
      </c>
      <c r="F53" s="160">
        <v>0.254</v>
      </c>
      <c r="G53" s="131">
        <v>4633</v>
      </c>
      <c r="H53" s="160">
        <v>0.53900000000000003</v>
      </c>
      <c r="I53" s="131">
        <v>3044</v>
      </c>
      <c r="J53" s="160">
        <v>0.35100000000000003</v>
      </c>
      <c r="K53" s="131">
        <v>5183</v>
      </c>
      <c r="L53" s="160">
        <v>0.60599999999999998</v>
      </c>
      <c r="M53" s="131">
        <v>1789</v>
      </c>
      <c r="N53" s="160">
        <v>0.20800000000000002</v>
      </c>
      <c r="O53" s="131">
        <v>1245</v>
      </c>
      <c r="P53" s="160">
        <v>0.14300000000000002</v>
      </c>
      <c r="Q53" s="131">
        <v>4839</v>
      </c>
      <c r="R53" s="160">
        <v>0.56399999999999995</v>
      </c>
      <c r="S53" s="131">
        <v>2910</v>
      </c>
      <c r="T53" s="160">
        <v>0.33899999999999997</v>
      </c>
    </row>
    <row r="54" spans="1:20">
      <c r="A54" s="62"/>
      <c r="B54" s="51">
        <v>50</v>
      </c>
      <c r="C54" s="83" t="s">
        <v>14</v>
      </c>
      <c r="D54" s="131">
        <v>6432</v>
      </c>
      <c r="E54" s="131">
        <v>1640</v>
      </c>
      <c r="F54" s="160">
        <v>0.247</v>
      </c>
      <c r="G54" s="131">
        <v>3583</v>
      </c>
      <c r="H54" s="160">
        <v>0.55299999999999994</v>
      </c>
      <c r="I54" s="131">
        <v>2183</v>
      </c>
      <c r="J54" s="160">
        <v>0.33700000000000002</v>
      </c>
      <c r="K54" s="131">
        <v>4066</v>
      </c>
      <c r="L54" s="160">
        <v>0.629</v>
      </c>
      <c r="M54" s="131">
        <v>1408</v>
      </c>
      <c r="N54" s="160">
        <v>0.22500000000000001</v>
      </c>
      <c r="O54" s="131">
        <v>946</v>
      </c>
      <c r="P54" s="160">
        <v>0.14199999999999999</v>
      </c>
      <c r="Q54" s="131">
        <v>3759</v>
      </c>
      <c r="R54" s="160">
        <v>0.58099999999999996</v>
      </c>
      <c r="S54" s="131">
        <v>2365</v>
      </c>
      <c r="T54" s="160">
        <v>0.36599999999999999</v>
      </c>
    </row>
    <row r="55" spans="1:20">
      <c r="A55" s="62"/>
      <c r="B55" s="51">
        <v>51</v>
      </c>
      <c r="C55" s="83" t="s">
        <v>42</v>
      </c>
      <c r="D55" s="172">
        <v>9917</v>
      </c>
      <c r="E55" s="172">
        <v>2306</v>
      </c>
      <c r="F55" s="173">
        <v>0.23300000000000001</v>
      </c>
      <c r="G55" s="172">
        <v>5274</v>
      </c>
      <c r="H55" s="173">
        <v>0.53299999999999992</v>
      </c>
      <c r="I55" s="172">
        <v>3277</v>
      </c>
      <c r="J55" s="173">
        <v>0.32500000000000001</v>
      </c>
      <c r="K55" s="172">
        <v>5996</v>
      </c>
      <c r="L55" s="173">
        <v>0.60199999999999998</v>
      </c>
      <c r="M55" s="172">
        <v>2017</v>
      </c>
      <c r="N55" s="173">
        <v>0.20399999999999999</v>
      </c>
      <c r="O55" s="172">
        <v>1379</v>
      </c>
      <c r="P55" s="173">
        <v>0.13900000000000001</v>
      </c>
      <c r="Q55" s="172">
        <v>5525</v>
      </c>
      <c r="R55" s="173">
        <v>0.55200000000000005</v>
      </c>
      <c r="S55" s="172">
        <v>3228</v>
      </c>
      <c r="T55" s="173">
        <v>0.32700000000000001</v>
      </c>
    </row>
    <row r="56" spans="1:20">
      <c r="A56" s="62"/>
      <c r="B56" s="51">
        <v>52</v>
      </c>
      <c r="C56" s="83" t="s">
        <v>4</v>
      </c>
      <c r="D56" s="131">
        <v>6649</v>
      </c>
      <c r="E56" s="131">
        <v>1678</v>
      </c>
      <c r="F56" s="160">
        <v>0.253</v>
      </c>
      <c r="G56" s="131">
        <v>3819</v>
      </c>
      <c r="H56" s="160">
        <v>0.56999999999999995</v>
      </c>
      <c r="I56" s="131">
        <v>2514</v>
      </c>
      <c r="J56" s="160">
        <v>0.373</v>
      </c>
      <c r="K56" s="131">
        <v>4379</v>
      </c>
      <c r="L56" s="160">
        <v>0.65099999999999991</v>
      </c>
      <c r="M56" s="131">
        <v>1509</v>
      </c>
      <c r="N56" s="160">
        <v>0.22699999999999998</v>
      </c>
      <c r="O56" s="131">
        <v>992</v>
      </c>
      <c r="P56" s="160">
        <v>0.14400000000000002</v>
      </c>
      <c r="Q56" s="131">
        <v>3927</v>
      </c>
      <c r="R56" s="160">
        <v>0.59200000000000008</v>
      </c>
      <c r="S56" s="131">
        <v>2763</v>
      </c>
      <c r="T56" s="160">
        <v>0.40899999999999997</v>
      </c>
    </row>
    <row r="57" spans="1:20">
      <c r="A57" s="62"/>
      <c r="B57" s="51">
        <v>53</v>
      </c>
      <c r="C57" s="83" t="s">
        <v>19</v>
      </c>
      <c r="D57" s="131">
        <v>4393</v>
      </c>
      <c r="E57" s="131">
        <v>1222</v>
      </c>
      <c r="F57" s="160">
        <v>0.27600000000000002</v>
      </c>
      <c r="G57" s="131">
        <v>2499</v>
      </c>
      <c r="H57" s="160">
        <v>0.56000000000000005</v>
      </c>
      <c r="I57" s="131">
        <v>1565</v>
      </c>
      <c r="J57" s="160">
        <v>0.35200000000000004</v>
      </c>
      <c r="K57" s="131">
        <v>2777</v>
      </c>
      <c r="L57" s="160">
        <v>0.624</v>
      </c>
      <c r="M57" s="131">
        <v>1040</v>
      </c>
      <c r="N57" s="160">
        <v>0.23800000000000002</v>
      </c>
      <c r="O57" s="131">
        <v>628</v>
      </c>
      <c r="P57" s="160">
        <v>0.14000000000000001</v>
      </c>
      <c r="Q57" s="131">
        <v>2624</v>
      </c>
      <c r="R57" s="160">
        <v>0.59299999999999997</v>
      </c>
      <c r="S57" s="131">
        <v>1511</v>
      </c>
      <c r="T57" s="160">
        <v>0.34499999999999997</v>
      </c>
    </row>
    <row r="58" spans="1:20">
      <c r="A58" s="62"/>
      <c r="B58" s="51">
        <v>54</v>
      </c>
      <c r="C58" s="83" t="s">
        <v>24</v>
      </c>
      <c r="D58" s="131">
        <v>7077</v>
      </c>
      <c r="E58" s="131">
        <v>1741</v>
      </c>
      <c r="F58" s="160">
        <v>0.248</v>
      </c>
      <c r="G58" s="131">
        <v>3833</v>
      </c>
      <c r="H58" s="160">
        <v>0.53400000000000003</v>
      </c>
      <c r="I58" s="131">
        <v>2374</v>
      </c>
      <c r="J58" s="160">
        <v>0.33399999999999996</v>
      </c>
      <c r="K58" s="131">
        <v>4288</v>
      </c>
      <c r="L58" s="160">
        <v>0.60099999999999998</v>
      </c>
      <c r="M58" s="131">
        <v>1648</v>
      </c>
      <c r="N58" s="160">
        <v>0.23</v>
      </c>
      <c r="O58" s="131">
        <v>964</v>
      </c>
      <c r="P58" s="160">
        <v>0.13400000000000001</v>
      </c>
      <c r="Q58" s="131">
        <v>3921</v>
      </c>
      <c r="R58" s="160">
        <v>0.54600000000000004</v>
      </c>
      <c r="S58" s="131">
        <v>2543</v>
      </c>
      <c r="T58" s="160">
        <v>0.35899999999999999</v>
      </c>
    </row>
    <row r="59" spans="1:20">
      <c r="A59" s="62"/>
      <c r="B59" s="51">
        <v>55</v>
      </c>
      <c r="C59" s="83" t="s">
        <v>15</v>
      </c>
      <c r="D59" s="131">
        <v>8317</v>
      </c>
      <c r="E59" s="131">
        <v>1991</v>
      </c>
      <c r="F59" s="160">
        <v>0.23499999999999999</v>
      </c>
      <c r="G59" s="131">
        <v>4206</v>
      </c>
      <c r="H59" s="160">
        <v>0.5</v>
      </c>
      <c r="I59" s="131">
        <v>2796</v>
      </c>
      <c r="J59" s="160">
        <v>0.32799999999999996</v>
      </c>
      <c r="K59" s="131">
        <v>4742</v>
      </c>
      <c r="L59" s="160">
        <v>0.56299999999999994</v>
      </c>
      <c r="M59" s="131">
        <v>1562</v>
      </c>
      <c r="N59" s="160">
        <v>0.18600000000000003</v>
      </c>
      <c r="O59" s="131">
        <v>1087</v>
      </c>
      <c r="P59" s="160">
        <v>0.13100000000000001</v>
      </c>
      <c r="Q59" s="131">
        <v>4319</v>
      </c>
      <c r="R59" s="160">
        <v>0.51700000000000002</v>
      </c>
      <c r="S59" s="131">
        <v>2611</v>
      </c>
      <c r="T59" s="160">
        <v>0.313</v>
      </c>
    </row>
    <row r="60" spans="1:20">
      <c r="A60" s="62"/>
      <c r="B60" s="51">
        <v>56</v>
      </c>
      <c r="C60" s="83" t="s">
        <v>9</v>
      </c>
      <c r="D60" s="131">
        <v>4637</v>
      </c>
      <c r="E60" s="131">
        <v>884</v>
      </c>
      <c r="F60" s="160">
        <v>0.188</v>
      </c>
      <c r="G60" s="131">
        <v>1784</v>
      </c>
      <c r="H60" s="160">
        <v>0.38</v>
      </c>
      <c r="I60" s="131">
        <v>1229</v>
      </c>
      <c r="J60" s="160">
        <v>0.26200000000000001</v>
      </c>
      <c r="K60" s="131">
        <v>2041</v>
      </c>
      <c r="L60" s="160">
        <v>0.435</v>
      </c>
      <c r="M60" s="131">
        <v>773</v>
      </c>
      <c r="N60" s="160">
        <v>0.16500000000000001</v>
      </c>
      <c r="O60" s="131">
        <v>417</v>
      </c>
      <c r="P60" s="160">
        <v>8.900000000000001E-2</v>
      </c>
      <c r="Q60" s="131">
        <v>1842</v>
      </c>
      <c r="R60" s="160">
        <v>0.39700000000000002</v>
      </c>
      <c r="S60" s="131">
        <v>1148</v>
      </c>
      <c r="T60" s="160">
        <v>0.24100000000000002</v>
      </c>
    </row>
    <row r="61" spans="1:20">
      <c r="A61" s="62"/>
      <c r="B61" s="51">
        <v>57</v>
      </c>
      <c r="C61" s="83" t="s">
        <v>43</v>
      </c>
      <c r="D61" s="131">
        <v>3783</v>
      </c>
      <c r="E61" s="131">
        <v>847</v>
      </c>
      <c r="F61" s="160">
        <v>0.22699999999999998</v>
      </c>
      <c r="G61" s="131">
        <v>2189</v>
      </c>
      <c r="H61" s="160">
        <v>0.57499999999999996</v>
      </c>
      <c r="I61" s="131">
        <v>1377</v>
      </c>
      <c r="J61" s="160">
        <v>0.35499999999999998</v>
      </c>
      <c r="K61" s="131">
        <v>2442</v>
      </c>
      <c r="L61" s="160">
        <v>0.64200000000000002</v>
      </c>
      <c r="M61" s="131">
        <v>858</v>
      </c>
      <c r="N61" s="160">
        <v>0.22699999999999998</v>
      </c>
      <c r="O61" s="131">
        <v>537</v>
      </c>
      <c r="P61" s="160">
        <v>0.14300000000000002</v>
      </c>
      <c r="Q61" s="131">
        <v>2307</v>
      </c>
      <c r="R61" s="160">
        <v>0.60699999999999998</v>
      </c>
      <c r="S61" s="131">
        <v>1240</v>
      </c>
      <c r="T61" s="160">
        <v>0.32799999999999996</v>
      </c>
    </row>
    <row r="62" spans="1:20">
      <c r="A62" s="62"/>
      <c r="B62" s="51">
        <v>58</v>
      </c>
      <c r="C62" s="83" t="s">
        <v>25</v>
      </c>
      <c r="D62" s="131">
        <v>3999</v>
      </c>
      <c r="E62" s="131">
        <v>1079</v>
      </c>
      <c r="F62" s="160">
        <v>0.27</v>
      </c>
      <c r="G62" s="131">
        <v>2189</v>
      </c>
      <c r="H62" s="160">
        <v>0.54400000000000004</v>
      </c>
      <c r="I62" s="131">
        <v>1398</v>
      </c>
      <c r="J62" s="160">
        <v>0.34499999999999997</v>
      </c>
      <c r="K62" s="131">
        <v>2467</v>
      </c>
      <c r="L62" s="160">
        <v>0.61499999999999999</v>
      </c>
      <c r="M62" s="131">
        <v>820</v>
      </c>
      <c r="N62" s="160">
        <v>0.214</v>
      </c>
      <c r="O62" s="131">
        <v>556</v>
      </c>
      <c r="P62" s="160">
        <v>0.14499999999999999</v>
      </c>
      <c r="Q62" s="131">
        <v>2285</v>
      </c>
      <c r="R62" s="160">
        <v>0.56399999999999995</v>
      </c>
      <c r="S62" s="131">
        <v>1383</v>
      </c>
      <c r="T62" s="160">
        <v>0.34600000000000003</v>
      </c>
    </row>
    <row r="63" spans="1:20">
      <c r="A63" s="62"/>
      <c r="B63" s="51">
        <v>59</v>
      </c>
      <c r="C63" s="83" t="s">
        <v>20</v>
      </c>
      <c r="D63" s="131">
        <v>34882</v>
      </c>
      <c r="E63" s="131">
        <v>9452</v>
      </c>
      <c r="F63" s="160">
        <v>0.26600000000000001</v>
      </c>
      <c r="G63" s="131">
        <v>19160</v>
      </c>
      <c r="H63" s="160">
        <v>0.54299999999999993</v>
      </c>
      <c r="I63" s="131">
        <v>12512</v>
      </c>
      <c r="J63" s="160">
        <v>0.35200000000000004</v>
      </c>
      <c r="K63" s="131">
        <v>21471</v>
      </c>
      <c r="L63" s="160">
        <v>0.60899999999999999</v>
      </c>
      <c r="M63" s="131">
        <v>7087</v>
      </c>
      <c r="N63" s="160">
        <v>0.20499999999999999</v>
      </c>
      <c r="O63" s="131">
        <v>5000</v>
      </c>
      <c r="P63" s="160">
        <v>0.14099999999999999</v>
      </c>
      <c r="Q63" s="131">
        <v>20521</v>
      </c>
      <c r="R63" s="160">
        <v>0.58299999999999996</v>
      </c>
      <c r="S63" s="131">
        <v>11305</v>
      </c>
      <c r="T63" s="160">
        <v>0.32400000000000001</v>
      </c>
    </row>
    <row r="64" spans="1:20">
      <c r="A64" s="62"/>
      <c r="B64" s="51">
        <v>60</v>
      </c>
      <c r="C64" s="83" t="s">
        <v>44</v>
      </c>
      <c r="D64" s="131">
        <v>3896</v>
      </c>
      <c r="E64" s="131">
        <v>974</v>
      </c>
      <c r="F64" s="160">
        <v>0.253</v>
      </c>
      <c r="G64" s="131">
        <v>2199</v>
      </c>
      <c r="H64" s="160">
        <v>0.56299999999999994</v>
      </c>
      <c r="I64" s="131">
        <v>1339</v>
      </c>
      <c r="J64" s="160">
        <v>0.35100000000000003</v>
      </c>
      <c r="K64" s="131">
        <v>2498</v>
      </c>
      <c r="L64" s="160">
        <v>0.64200000000000002</v>
      </c>
      <c r="M64" s="131">
        <v>908</v>
      </c>
      <c r="N64" s="160">
        <v>0.23399999999999999</v>
      </c>
      <c r="O64" s="131">
        <v>502</v>
      </c>
      <c r="P64" s="160">
        <v>0.129</v>
      </c>
      <c r="Q64" s="131">
        <v>2282</v>
      </c>
      <c r="R64" s="160">
        <v>0.57999999999999996</v>
      </c>
      <c r="S64" s="131">
        <v>1358</v>
      </c>
      <c r="T64" s="160">
        <v>0.34600000000000003</v>
      </c>
    </row>
    <row r="65" spans="1:20">
      <c r="A65" s="62"/>
      <c r="B65" s="51">
        <v>61</v>
      </c>
      <c r="C65" s="83" t="s">
        <v>16</v>
      </c>
      <c r="D65" s="131">
        <v>2977</v>
      </c>
      <c r="E65" s="131">
        <v>706</v>
      </c>
      <c r="F65" s="160">
        <v>0.24100000000000002</v>
      </c>
      <c r="G65" s="131">
        <v>1533</v>
      </c>
      <c r="H65" s="160">
        <v>0.51500000000000001</v>
      </c>
      <c r="I65" s="131">
        <v>958</v>
      </c>
      <c r="J65" s="160">
        <v>0.32299999999999995</v>
      </c>
      <c r="K65" s="131">
        <v>1788</v>
      </c>
      <c r="L65" s="160">
        <v>0.59599999999999997</v>
      </c>
      <c r="M65" s="131">
        <v>605</v>
      </c>
      <c r="N65" s="160">
        <v>0.21299999999999999</v>
      </c>
      <c r="O65" s="131">
        <v>410</v>
      </c>
      <c r="P65" s="160">
        <v>0.13800000000000001</v>
      </c>
      <c r="Q65" s="131">
        <v>1579</v>
      </c>
      <c r="R65" s="160">
        <v>0.53500000000000003</v>
      </c>
      <c r="S65" s="131">
        <v>1081</v>
      </c>
      <c r="T65" s="160">
        <v>0.36499999999999999</v>
      </c>
    </row>
    <row r="66" spans="1:20">
      <c r="A66" s="62"/>
      <c r="B66" s="51">
        <v>62</v>
      </c>
      <c r="C66" s="83" t="s">
        <v>17</v>
      </c>
      <c r="D66" s="131">
        <v>4460</v>
      </c>
      <c r="E66" s="131">
        <v>1195</v>
      </c>
      <c r="F66" s="160">
        <v>0.26</v>
      </c>
      <c r="G66" s="131">
        <v>2438</v>
      </c>
      <c r="H66" s="160">
        <v>0.54600000000000004</v>
      </c>
      <c r="I66" s="131">
        <v>1593</v>
      </c>
      <c r="J66" s="160">
        <v>0.34899999999999998</v>
      </c>
      <c r="K66" s="131">
        <v>2801</v>
      </c>
      <c r="L66" s="160">
        <v>0.62</v>
      </c>
      <c r="M66" s="131">
        <v>1062</v>
      </c>
      <c r="N66" s="160">
        <v>0.23399999999999999</v>
      </c>
      <c r="O66" s="131">
        <v>677</v>
      </c>
      <c r="P66" s="160">
        <v>0.14199999999999999</v>
      </c>
      <c r="Q66" s="131">
        <v>2485</v>
      </c>
      <c r="R66" s="160">
        <v>0.55899999999999994</v>
      </c>
      <c r="S66" s="131">
        <v>1688</v>
      </c>
      <c r="T66" s="160">
        <v>0.38200000000000001</v>
      </c>
    </row>
    <row r="67" spans="1:20">
      <c r="A67" s="62"/>
      <c r="B67" s="51">
        <v>63</v>
      </c>
      <c r="C67" s="83" t="s">
        <v>26</v>
      </c>
      <c r="D67" s="131">
        <v>3624</v>
      </c>
      <c r="E67" s="131">
        <v>922</v>
      </c>
      <c r="F67" s="160">
        <v>0.25600000000000001</v>
      </c>
      <c r="G67" s="131">
        <v>1990</v>
      </c>
      <c r="H67" s="160">
        <v>0.54799999999999993</v>
      </c>
      <c r="I67" s="131">
        <v>1250</v>
      </c>
      <c r="J67" s="160">
        <v>0.34600000000000003</v>
      </c>
      <c r="K67" s="131">
        <v>2263</v>
      </c>
      <c r="L67" s="160">
        <v>0.624</v>
      </c>
      <c r="M67" s="131">
        <v>755</v>
      </c>
      <c r="N67" s="160">
        <v>0.21199999999999999</v>
      </c>
      <c r="O67" s="131">
        <v>496</v>
      </c>
      <c r="P67" s="160">
        <v>0.13600000000000001</v>
      </c>
      <c r="Q67" s="131">
        <v>2045</v>
      </c>
      <c r="R67" s="160">
        <v>0.56899999999999995</v>
      </c>
      <c r="S67" s="131">
        <v>1242</v>
      </c>
      <c r="T67" s="160">
        <v>0.34600000000000003</v>
      </c>
    </row>
    <row r="68" spans="1:20">
      <c r="A68" s="62"/>
      <c r="B68" s="51">
        <v>64</v>
      </c>
      <c r="C68" s="83" t="s">
        <v>45</v>
      </c>
      <c r="D68" s="131">
        <v>4009</v>
      </c>
      <c r="E68" s="131">
        <v>914</v>
      </c>
      <c r="F68" s="160">
        <v>0.23100000000000001</v>
      </c>
      <c r="G68" s="131">
        <v>2290</v>
      </c>
      <c r="H68" s="160">
        <v>0.56799999999999995</v>
      </c>
      <c r="I68" s="131">
        <v>1450</v>
      </c>
      <c r="J68" s="160">
        <v>0.35499999999999998</v>
      </c>
      <c r="K68" s="131">
        <v>2533</v>
      </c>
      <c r="L68" s="160">
        <v>0.63300000000000001</v>
      </c>
      <c r="M68" s="131">
        <v>917</v>
      </c>
      <c r="N68" s="160">
        <v>0.23699999999999999</v>
      </c>
      <c r="O68" s="131">
        <v>527</v>
      </c>
      <c r="P68" s="160">
        <v>0.13699999999999998</v>
      </c>
      <c r="Q68" s="131">
        <v>2321</v>
      </c>
      <c r="R68" s="160">
        <v>0.58499999999999996</v>
      </c>
      <c r="S68" s="131">
        <v>1300</v>
      </c>
      <c r="T68" s="160">
        <v>0.32400000000000001</v>
      </c>
    </row>
    <row r="69" spans="1:20">
      <c r="A69" s="62"/>
      <c r="B69" s="51">
        <v>65</v>
      </c>
      <c r="C69" s="83" t="s">
        <v>10</v>
      </c>
      <c r="D69" s="131">
        <v>1793</v>
      </c>
      <c r="E69" s="131">
        <v>502</v>
      </c>
      <c r="F69" s="160">
        <v>0.28899999999999998</v>
      </c>
      <c r="G69" s="131">
        <v>962</v>
      </c>
      <c r="H69" s="160">
        <v>0.53400000000000003</v>
      </c>
      <c r="I69" s="131">
        <v>623</v>
      </c>
      <c r="J69" s="160">
        <v>0.34299999999999997</v>
      </c>
      <c r="K69" s="131">
        <v>1105</v>
      </c>
      <c r="L69" s="160">
        <v>0.61399999999999999</v>
      </c>
      <c r="M69" s="131">
        <v>383</v>
      </c>
      <c r="N69" s="160">
        <v>0.21299999999999999</v>
      </c>
      <c r="O69" s="131">
        <v>277</v>
      </c>
      <c r="P69" s="160">
        <v>0.14899999999999999</v>
      </c>
      <c r="Q69" s="131">
        <v>1079</v>
      </c>
      <c r="R69" s="160">
        <v>0.58499999999999996</v>
      </c>
      <c r="S69" s="131">
        <v>726</v>
      </c>
      <c r="T69" s="160">
        <v>0.40299999999999997</v>
      </c>
    </row>
    <row r="70" spans="1:20">
      <c r="A70" s="62"/>
      <c r="B70" s="51">
        <v>66</v>
      </c>
      <c r="C70" s="83" t="s">
        <v>5</v>
      </c>
      <c r="D70" s="131">
        <v>1670</v>
      </c>
      <c r="E70" s="131">
        <v>361</v>
      </c>
      <c r="F70" s="160">
        <v>0.21100000000000002</v>
      </c>
      <c r="G70" s="131">
        <v>996</v>
      </c>
      <c r="H70" s="160">
        <v>0.59699999999999998</v>
      </c>
      <c r="I70" s="131">
        <v>575</v>
      </c>
      <c r="J70" s="160">
        <v>0.35200000000000004</v>
      </c>
      <c r="K70" s="131">
        <v>1110</v>
      </c>
      <c r="L70" s="160">
        <v>0.67099999999999993</v>
      </c>
      <c r="M70" s="131">
        <v>319</v>
      </c>
      <c r="N70" s="160">
        <v>0.19800000000000001</v>
      </c>
      <c r="O70" s="131">
        <v>244</v>
      </c>
      <c r="P70" s="160">
        <v>0.14000000000000001</v>
      </c>
      <c r="Q70" s="131">
        <v>1048</v>
      </c>
      <c r="R70" s="160">
        <v>0.623</v>
      </c>
      <c r="S70" s="131">
        <v>590</v>
      </c>
      <c r="T70" s="160">
        <v>0.36499999999999999</v>
      </c>
    </row>
    <row r="71" spans="1:20">
      <c r="A71" s="62"/>
      <c r="B71" s="51">
        <v>67</v>
      </c>
      <c r="C71" s="83" t="s">
        <v>6</v>
      </c>
      <c r="D71" s="131">
        <v>714</v>
      </c>
      <c r="E71" s="131">
        <v>134</v>
      </c>
      <c r="F71" s="160">
        <v>0.17800000000000002</v>
      </c>
      <c r="G71" s="131">
        <v>340</v>
      </c>
      <c r="H71" s="160">
        <v>0.48200000000000004</v>
      </c>
      <c r="I71" s="131">
        <v>198</v>
      </c>
      <c r="J71" s="160">
        <v>0.28800000000000003</v>
      </c>
      <c r="K71" s="131">
        <v>408</v>
      </c>
      <c r="L71" s="160">
        <v>0.56600000000000006</v>
      </c>
      <c r="M71" s="131">
        <v>126</v>
      </c>
      <c r="N71" s="160">
        <v>0.19500000000000001</v>
      </c>
      <c r="O71" s="131">
        <v>130</v>
      </c>
      <c r="P71" s="160">
        <v>0.182</v>
      </c>
      <c r="Q71" s="131">
        <v>358</v>
      </c>
      <c r="R71" s="160">
        <v>0.51500000000000001</v>
      </c>
      <c r="S71" s="131">
        <v>232</v>
      </c>
      <c r="T71" s="160">
        <v>0.32700000000000001</v>
      </c>
    </row>
    <row r="72" spans="1:20">
      <c r="A72" s="62"/>
      <c r="B72" s="51">
        <v>68</v>
      </c>
      <c r="C72" s="83" t="s">
        <v>46</v>
      </c>
      <c r="D72" s="131">
        <v>980</v>
      </c>
      <c r="E72" s="131">
        <v>214</v>
      </c>
      <c r="F72" s="160">
        <v>0.21899999999999997</v>
      </c>
      <c r="G72" s="131">
        <v>559</v>
      </c>
      <c r="H72" s="160">
        <v>0.56999999999999995</v>
      </c>
      <c r="I72" s="131">
        <v>297</v>
      </c>
      <c r="J72" s="160">
        <v>0.29899999999999999</v>
      </c>
      <c r="K72" s="131">
        <v>638</v>
      </c>
      <c r="L72" s="160">
        <v>0.65500000000000003</v>
      </c>
      <c r="M72" s="131">
        <v>181</v>
      </c>
      <c r="N72" s="160">
        <v>0.19500000000000001</v>
      </c>
      <c r="O72" s="131">
        <v>122</v>
      </c>
      <c r="P72" s="160">
        <v>0.106</v>
      </c>
      <c r="Q72" s="131">
        <v>598</v>
      </c>
      <c r="R72" s="160">
        <v>0.60699999999999998</v>
      </c>
      <c r="S72" s="131">
        <v>361</v>
      </c>
      <c r="T72" s="160">
        <v>0.371</v>
      </c>
    </row>
    <row r="73" spans="1:20">
      <c r="A73" s="62"/>
      <c r="B73" s="51">
        <v>69</v>
      </c>
      <c r="C73" s="83" t="s">
        <v>47</v>
      </c>
      <c r="D73" s="131">
        <v>2514</v>
      </c>
      <c r="E73" s="131">
        <v>644</v>
      </c>
      <c r="F73" s="160">
        <v>0.25600000000000001</v>
      </c>
      <c r="G73" s="131">
        <v>1422</v>
      </c>
      <c r="H73" s="160">
        <v>0.56299999999999994</v>
      </c>
      <c r="I73" s="131">
        <v>893</v>
      </c>
      <c r="J73" s="160">
        <v>0.35399999999999998</v>
      </c>
      <c r="K73" s="131">
        <v>1633</v>
      </c>
      <c r="L73" s="160">
        <v>0.64500000000000002</v>
      </c>
      <c r="M73" s="131">
        <v>562</v>
      </c>
      <c r="N73" s="160">
        <v>0.22699999999999998</v>
      </c>
      <c r="O73" s="131">
        <v>324</v>
      </c>
      <c r="P73" s="160">
        <v>0.128</v>
      </c>
      <c r="Q73" s="131">
        <v>1474</v>
      </c>
      <c r="R73" s="160">
        <v>0.58099999999999996</v>
      </c>
      <c r="S73" s="131">
        <v>931</v>
      </c>
      <c r="T73" s="160">
        <v>0.37</v>
      </c>
    </row>
    <row r="74" spans="1:20">
      <c r="A74" s="62"/>
      <c r="B74" s="51">
        <v>70</v>
      </c>
      <c r="C74" s="83" t="s">
        <v>48</v>
      </c>
      <c r="D74" s="131">
        <v>512</v>
      </c>
      <c r="E74" s="131">
        <v>117</v>
      </c>
      <c r="F74" s="160">
        <v>0.24</v>
      </c>
      <c r="G74" s="131">
        <v>295</v>
      </c>
      <c r="H74" s="160">
        <v>0.58499999999999996</v>
      </c>
      <c r="I74" s="131">
        <v>207</v>
      </c>
      <c r="J74" s="160">
        <v>0.39500000000000002</v>
      </c>
      <c r="K74" s="131">
        <v>340</v>
      </c>
      <c r="L74" s="160">
        <v>0.67500000000000004</v>
      </c>
      <c r="M74" s="131">
        <v>118</v>
      </c>
      <c r="N74" s="160">
        <v>0.24</v>
      </c>
      <c r="O74" s="131">
        <v>64</v>
      </c>
      <c r="P74" s="160">
        <v>0.14499999999999999</v>
      </c>
      <c r="Q74" s="131">
        <v>313</v>
      </c>
      <c r="R74" s="160">
        <v>0.59399999999999997</v>
      </c>
      <c r="S74" s="131">
        <v>170</v>
      </c>
      <c r="T74" s="160">
        <v>0.34799999999999998</v>
      </c>
    </row>
    <row r="75" spans="1:20">
      <c r="A75" s="62"/>
      <c r="B75" s="51">
        <v>71</v>
      </c>
      <c r="C75" s="83" t="s">
        <v>49</v>
      </c>
      <c r="D75" s="131">
        <v>1563</v>
      </c>
      <c r="E75" s="131">
        <v>413</v>
      </c>
      <c r="F75" s="160">
        <v>0.26400000000000001</v>
      </c>
      <c r="G75" s="131">
        <v>941</v>
      </c>
      <c r="H75" s="160">
        <v>0.59299999999999997</v>
      </c>
      <c r="I75" s="131">
        <v>642</v>
      </c>
      <c r="J75" s="160">
        <v>0.39700000000000002</v>
      </c>
      <c r="K75" s="131">
        <v>1043</v>
      </c>
      <c r="L75" s="160">
        <v>0.66900000000000004</v>
      </c>
      <c r="M75" s="131">
        <v>300</v>
      </c>
      <c r="N75" s="160">
        <v>0.193</v>
      </c>
      <c r="O75" s="131">
        <v>325</v>
      </c>
      <c r="P75" s="160">
        <v>0.2</v>
      </c>
      <c r="Q75" s="131">
        <v>1031</v>
      </c>
      <c r="R75" s="160">
        <v>0.65500000000000003</v>
      </c>
      <c r="S75" s="131">
        <v>526</v>
      </c>
      <c r="T75" s="160">
        <v>0.35700000000000004</v>
      </c>
    </row>
    <row r="76" spans="1:20">
      <c r="A76" s="62"/>
      <c r="B76" s="51">
        <v>72</v>
      </c>
      <c r="C76" s="83" t="s">
        <v>27</v>
      </c>
      <c r="D76" s="131">
        <v>755</v>
      </c>
      <c r="E76" s="131">
        <v>199</v>
      </c>
      <c r="F76" s="160">
        <v>0.251</v>
      </c>
      <c r="G76" s="131">
        <v>446</v>
      </c>
      <c r="H76" s="160">
        <v>0.6</v>
      </c>
      <c r="I76" s="131">
        <v>285</v>
      </c>
      <c r="J76" s="160">
        <v>0.38799999999999996</v>
      </c>
      <c r="K76" s="131">
        <v>494</v>
      </c>
      <c r="L76" s="160">
        <v>0.67299999999999993</v>
      </c>
      <c r="M76" s="131">
        <v>166</v>
      </c>
      <c r="N76" s="160">
        <v>0.214</v>
      </c>
      <c r="O76" s="131">
        <v>99</v>
      </c>
      <c r="P76" s="160">
        <v>0.128</v>
      </c>
      <c r="Q76" s="131">
        <v>453</v>
      </c>
      <c r="R76" s="160">
        <v>0.60899999999999999</v>
      </c>
      <c r="S76" s="131">
        <v>299</v>
      </c>
      <c r="T76" s="160">
        <v>0.40600000000000003</v>
      </c>
    </row>
    <row r="77" spans="1:20">
      <c r="A77" s="62"/>
      <c r="B77" s="51">
        <v>73</v>
      </c>
      <c r="C77" s="83" t="s">
        <v>28</v>
      </c>
      <c r="D77" s="131">
        <v>1025</v>
      </c>
      <c r="E77" s="131">
        <v>245</v>
      </c>
      <c r="F77" s="160">
        <v>0.23499999999999999</v>
      </c>
      <c r="G77" s="131">
        <v>578</v>
      </c>
      <c r="H77" s="160">
        <v>0.56700000000000006</v>
      </c>
      <c r="I77" s="131">
        <v>362</v>
      </c>
      <c r="J77" s="160">
        <v>0.34499999999999997</v>
      </c>
      <c r="K77" s="131">
        <v>643</v>
      </c>
      <c r="L77" s="160">
        <v>0.63100000000000001</v>
      </c>
      <c r="M77" s="131">
        <v>218</v>
      </c>
      <c r="N77" s="160">
        <v>0.21199999999999999</v>
      </c>
      <c r="O77" s="131">
        <v>153</v>
      </c>
      <c r="P77" s="160">
        <v>0.14899999999999999</v>
      </c>
      <c r="Q77" s="131">
        <v>573</v>
      </c>
      <c r="R77" s="160">
        <v>0.55100000000000005</v>
      </c>
      <c r="S77" s="131">
        <v>332</v>
      </c>
      <c r="T77" s="160">
        <v>0.33600000000000002</v>
      </c>
    </row>
    <row r="78" spans="1:20" ht="14.25" thickBot="1">
      <c r="A78" s="62"/>
      <c r="B78" s="51">
        <v>74</v>
      </c>
      <c r="C78" s="83" t="s">
        <v>29</v>
      </c>
      <c r="D78" s="174">
        <v>409</v>
      </c>
      <c r="E78" s="174">
        <v>92</v>
      </c>
      <c r="F78" s="175">
        <v>0.23499999999999999</v>
      </c>
      <c r="G78" s="174">
        <v>233</v>
      </c>
      <c r="H78" s="175">
        <v>0.56299999999999994</v>
      </c>
      <c r="I78" s="174">
        <v>112</v>
      </c>
      <c r="J78" s="175">
        <v>0.27899999999999997</v>
      </c>
      <c r="K78" s="174">
        <v>266</v>
      </c>
      <c r="L78" s="175">
        <v>0.64800000000000002</v>
      </c>
      <c r="M78" s="174">
        <v>91</v>
      </c>
      <c r="N78" s="175">
        <v>0.218</v>
      </c>
      <c r="O78" s="174">
        <v>59</v>
      </c>
      <c r="P78" s="175">
        <v>0.14400000000000002</v>
      </c>
      <c r="Q78" s="174">
        <v>221</v>
      </c>
      <c r="R78" s="175">
        <v>0.54500000000000004</v>
      </c>
      <c r="S78" s="174">
        <v>147</v>
      </c>
      <c r="T78" s="175">
        <v>0.36399999999999999</v>
      </c>
    </row>
    <row r="79" spans="1:20" ht="14.25" thickTop="1">
      <c r="A79" s="62"/>
      <c r="B79" s="194" t="s">
        <v>0</v>
      </c>
      <c r="C79" s="195"/>
      <c r="D79" s="85">
        <f>介護疾病別有病状況!D4</f>
        <v>386882</v>
      </c>
      <c r="E79" s="88">
        <f>介護疾病別有病状況!D5</f>
        <v>97713</v>
      </c>
      <c r="F79" s="67">
        <f>介護疾病別有病状況!D6</f>
        <v>0.25</v>
      </c>
      <c r="G79" s="88">
        <f>介護疾病別有病状況!D7</f>
        <v>209921</v>
      </c>
      <c r="H79" s="67">
        <f>介護疾病別有病状況!D8</f>
        <v>0.53799999999999992</v>
      </c>
      <c r="I79" s="88">
        <f>介護疾病別有病状況!D9</f>
        <v>136976</v>
      </c>
      <c r="J79" s="67">
        <f>介護疾病別有病状況!D10</f>
        <v>0.35</v>
      </c>
      <c r="K79" s="88">
        <f>介護疾病別有病状況!D11</f>
        <v>237137</v>
      </c>
      <c r="L79" s="68">
        <f>介護疾病別有病状況!D12</f>
        <v>0.60799999999999998</v>
      </c>
      <c r="M79" s="88">
        <f>介護疾病別有病状況!D13</f>
        <v>82570</v>
      </c>
      <c r="N79" s="67">
        <f>介護疾病別有病状況!D14</f>
        <v>0.214</v>
      </c>
      <c r="O79" s="88">
        <f>介護疾病別有病状況!D15</f>
        <v>54027</v>
      </c>
      <c r="P79" s="67">
        <f>介護疾病別有病状況!D16</f>
        <v>0.13800000000000001</v>
      </c>
      <c r="Q79" s="88">
        <f>介護疾病別有病状況!D17</f>
        <v>219946</v>
      </c>
      <c r="R79" s="68">
        <f>介護疾病別有病状況!D18</f>
        <v>0.56399999999999995</v>
      </c>
      <c r="S79" s="88">
        <f>介護疾病別有病状況!D19</f>
        <v>133093</v>
      </c>
      <c r="T79" s="68">
        <f>介護疾病別有病状況!D20</f>
        <v>0.34399999999999997</v>
      </c>
    </row>
    <row r="80" spans="1:20">
      <c r="A80" s="62"/>
      <c r="B80" s="50" t="s">
        <v>198</v>
      </c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</row>
    <row r="81" spans="1:20">
      <c r="A81" s="3"/>
      <c r="B81" s="50" t="s">
        <v>143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1:20">
      <c r="A82" s="3"/>
      <c r="B82" s="9"/>
      <c r="C82" s="25"/>
      <c r="D82" s="126"/>
      <c r="E82" s="126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34"/>
      <c r="R82" s="25"/>
      <c r="S82" s="34"/>
      <c r="T82" s="25"/>
    </row>
    <row r="83" spans="1:20">
      <c r="A83" s="3"/>
      <c r="B83" s="9"/>
      <c r="C83" s="25"/>
      <c r="D83" s="23"/>
      <c r="E83" s="23"/>
      <c r="F83" s="24"/>
      <c r="G83" s="23"/>
      <c r="H83" s="24"/>
      <c r="I83" s="23"/>
      <c r="J83" s="24"/>
      <c r="K83" s="23"/>
      <c r="L83" s="24"/>
      <c r="M83" s="34"/>
      <c r="N83" s="24"/>
      <c r="O83" s="34"/>
      <c r="P83" s="24"/>
      <c r="Q83" s="23"/>
      <c r="R83" s="24"/>
      <c r="S83" s="23"/>
      <c r="T83" s="24"/>
    </row>
    <row r="84" spans="1:20">
      <c r="A84" s="3"/>
      <c r="B84" s="127"/>
      <c r="C84" s="3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</row>
    <row r="85" spans="1:20">
      <c r="A85" s="3"/>
      <c r="B85" s="3"/>
      <c r="C85" s="3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</row>
  </sheetData>
  <mergeCells count="12">
    <mergeCell ref="K3:L3"/>
    <mergeCell ref="M3:N3"/>
    <mergeCell ref="O3:P3"/>
    <mergeCell ref="Q3:R3"/>
    <mergeCell ref="S3:T3"/>
    <mergeCell ref="G3:H3"/>
    <mergeCell ref="I3:J3"/>
    <mergeCell ref="B79:C79"/>
    <mergeCell ref="B3:B4"/>
    <mergeCell ref="C3:C4"/>
    <mergeCell ref="D3:D4"/>
    <mergeCell ref="E3:F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4477-83DD-4CC2-8D55-5F65E7A276F9}">
  <sheetPr codeName="Sheet9"/>
  <dimension ref="B1:I41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11.375" style="1" customWidth="1"/>
    <col min="3" max="6" width="15.25" style="1" customWidth="1"/>
    <col min="7" max="16384" width="9" style="1"/>
  </cols>
  <sheetData>
    <row r="1" spans="2:9" ht="16.5" customHeight="1">
      <c r="B1" s="3" t="s">
        <v>180</v>
      </c>
      <c r="C1" s="3"/>
      <c r="D1" s="3"/>
      <c r="E1" s="3"/>
      <c r="F1" s="3"/>
      <c r="G1" s="3"/>
      <c r="H1" s="3"/>
      <c r="I1" s="3"/>
    </row>
    <row r="2" spans="2:9" ht="16.5" customHeight="1">
      <c r="B2" s="3" t="s">
        <v>159</v>
      </c>
      <c r="C2" s="3"/>
      <c r="D2" s="3"/>
      <c r="E2" s="52"/>
      <c r="F2" s="3"/>
      <c r="G2" s="3"/>
      <c r="H2" s="3"/>
      <c r="I2" s="3"/>
    </row>
    <row r="3" spans="2:9" ht="38.25" customHeight="1">
      <c r="B3" s="100" t="s">
        <v>142</v>
      </c>
      <c r="C3" s="20" t="s">
        <v>137</v>
      </c>
      <c r="D3" s="100" t="s">
        <v>105</v>
      </c>
      <c r="E3" s="100" t="s">
        <v>60</v>
      </c>
      <c r="F3" s="3"/>
      <c r="G3" s="3"/>
      <c r="H3" s="3"/>
      <c r="I3" s="3"/>
    </row>
    <row r="4" spans="2:9" ht="21" customHeight="1">
      <c r="B4" s="103" t="s">
        <v>58</v>
      </c>
      <c r="C4" s="176">
        <v>105.9</v>
      </c>
      <c r="D4" s="130">
        <v>99.5</v>
      </c>
      <c r="E4" s="130">
        <v>100</v>
      </c>
      <c r="F4" s="3"/>
      <c r="G4" s="3"/>
      <c r="H4" s="3"/>
      <c r="I4" s="3"/>
    </row>
    <row r="5" spans="2:9" ht="21" customHeight="1">
      <c r="B5" s="103" t="s">
        <v>59</v>
      </c>
      <c r="C5" s="176">
        <v>103.6</v>
      </c>
      <c r="D5" s="130">
        <v>101</v>
      </c>
      <c r="E5" s="130">
        <v>100</v>
      </c>
      <c r="F5" s="3"/>
      <c r="G5" s="3"/>
      <c r="H5" s="3"/>
      <c r="I5" s="3"/>
    </row>
    <row r="6" spans="2:9">
      <c r="B6" s="50" t="s">
        <v>198</v>
      </c>
      <c r="C6" s="3"/>
      <c r="D6" s="3"/>
      <c r="E6" s="3"/>
      <c r="F6" s="3"/>
      <c r="G6" s="3"/>
      <c r="H6" s="3"/>
      <c r="I6" s="3"/>
    </row>
    <row r="7" spans="2:9">
      <c r="B7" s="50"/>
      <c r="C7" s="3"/>
      <c r="D7" s="3"/>
      <c r="E7" s="3"/>
      <c r="F7" s="3"/>
      <c r="G7" s="3"/>
      <c r="H7" s="3"/>
      <c r="I7" s="3"/>
    </row>
    <row r="8" spans="2:9">
      <c r="B8" s="3"/>
      <c r="C8" s="3"/>
      <c r="D8" s="3"/>
      <c r="E8" s="3"/>
      <c r="F8" s="3"/>
      <c r="G8" s="3"/>
      <c r="H8" s="3"/>
      <c r="I8" s="3"/>
    </row>
    <row r="9" spans="2:9" ht="16.5" customHeight="1">
      <c r="B9" s="3" t="s">
        <v>180</v>
      </c>
      <c r="C9" s="3"/>
      <c r="D9" s="3"/>
      <c r="E9" s="3"/>
      <c r="F9" s="3"/>
      <c r="G9" s="3"/>
      <c r="H9" s="3"/>
      <c r="I9" s="3"/>
    </row>
    <row r="10" spans="2:9" ht="16.5" customHeight="1">
      <c r="B10" s="3" t="s">
        <v>159</v>
      </c>
      <c r="C10" s="3"/>
      <c r="D10" s="3"/>
      <c r="E10" s="3"/>
      <c r="F10" s="3"/>
      <c r="G10" s="3"/>
      <c r="H10" s="3"/>
      <c r="I10" s="3"/>
    </row>
    <row r="11" spans="2:9">
      <c r="B11" s="3"/>
      <c r="C11" s="3"/>
      <c r="D11" s="3"/>
      <c r="E11" s="3"/>
      <c r="F11" s="3"/>
      <c r="G11" s="3"/>
      <c r="H11" s="3"/>
      <c r="I11" s="25" t="s">
        <v>164</v>
      </c>
    </row>
    <row r="12" spans="2:9">
      <c r="B12" s="3"/>
      <c r="C12" s="3"/>
      <c r="D12" s="3"/>
      <c r="E12" s="3"/>
      <c r="F12" s="3"/>
      <c r="G12" s="3"/>
      <c r="H12" s="3"/>
      <c r="I12" s="25" t="s">
        <v>156</v>
      </c>
    </row>
    <row r="13" spans="2:9">
      <c r="B13" s="3"/>
      <c r="C13" s="3"/>
      <c r="D13" s="3"/>
      <c r="E13" s="3"/>
      <c r="F13" s="3"/>
      <c r="G13" s="3"/>
      <c r="H13" s="3"/>
      <c r="I13" s="3"/>
    </row>
    <row r="14" spans="2:9">
      <c r="B14" s="128"/>
      <c r="C14" s="128"/>
      <c r="D14" s="3"/>
      <c r="E14" s="3"/>
      <c r="F14" s="3"/>
      <c r="G14" s="3"/>
      <c r="H14" s="3"/>
      <c r="I14" s="3"/>
    </row>
    <row r="15" spans="2:9">
      <c r="B15" s="128"/>
      <c r="C15" s="128"/>
      <c r="D15" s="128"/>
      <c r="E15" s="128"/>
      <c r="F15" s="128"/>
      <c r="G15" s="3"/>
      <c r="H15" s="3"/>
      <c r="I15" s="3"/>
    </row>
    <row r="16" spans="2:9">
      <c r="B16" s="128"/>
      <c r="C16" s="128"/>
      <c r="D16" s="128"/>
      <c r="E16" s="128"/>
      <c r="F16" s="128"/>
      <c r="G16" s="3"/>
      <c r="H16" s="3"/>
      <c r="I16" s="3"/>
    </row>
    <row r="17" spans="2:9">
      <c r="B17" s="3"/>
      <c r="C17" s="3"/>
      <c r="D17" s="3"/>
      <c r="E17" s="3"/>
      <c r="F17" s="3"/>
      <c r="G17" s="3"/>
      <c r="H17" s="3"/>
      <c r="I17" s="3"/>
    </row>
    <row r="18" spans="2:9">
      <c r="B18" s="128"/>
      <c r="C18" s="3"/>
      <c r="D18" s="3"/>
      <c r="E18" s="3"/>
      <c r="F18" s="3"/>
      <c r="G18" s="3"/>
      <c r="H18" s="3"/>
      <c r="I18" s="3"/>
    </row>
    <row r="19" spans="2:9">
      <c r="B19" s="3"/>
      <c r="C19" s="3"/>
      <c r="D19" s="3"/>
      <c r="E19" s="3"/>
      <c r="F19" s="3"/>
      <c r="G19" s="3"/>
      <c r="H19" s="3"/>
      <c r="I19" s="3"/>
    </row>
    <row r="20" spans="2:9">
      <c r="B20" s="3"/>
      <c r="C20" s="3"/>
      <c r="D20" s="3"/>
      <c r="E20" s="3"/>
      <c r="F20" s="3"/>
      <c r="G20" s="3"/>
      <c r="H20" s="3"/>
      <c r="I20" s="3"/>
    </row>
    <row r="21" spans="2:9">
      <c r="B21" s="3"/>
      <c r="C21" s="3"/>
      <c r="D21" s="3"/>
      <c r="E21" s="3"/>
      <c r="F21" s="3"/>
      <c r="G21" s="3"/>
      <c r="H21" s="3"/>
      <c r="I21" s="3"/>
    </row>
    <row r="22" spans="2:9">
      <c r="B22" s="3"/>
      <c r="C22" s="3"/>
      <c r="D22" s="3"/>
      <c r="E22" s="3"/>
      <c r="F22" s="3"/>
      <c r="G22" s="3"/>
      <c r="H22" s="3"/>
      <c r="I22" s="3"/>
    </row>
    <row r="23" spans="2:9">
      <c r="B23" s="3"/>
      <c r="C23" s="3"/>
      <c r="D23" s="3"/>
      <c r="E23" s="3"/>
      <c r="F23" s="3"/>
      <c r="G23" s="3"/>
      <c r="H23" s="3"/>
      <c r="I23" s="3"/>
    </row>
    <row r="24" spans="2:9">
      <c r="B24" s="3"/>
      <c r="C24" s="3"/>
      <c r="D24" s="3"/>
      <c r="E24" s="3"/>
      <c r="F24" s="3"/>
      <c r="G24" s="3"/>
      <c r="H24" s="3"/>
      <c r="I24" s="3"/>
    </row>
    <row r="25" spans="2:9">
      <c r="B25" s="3"/>
      <c r="C25" s="3"/>
      <c r="D25" s="3"/>
      <c r="E25" s="3"/>
      <c r="F25" s="3"/>
      <c r="G25" s="3"/>
      <c r="H25" s="3"/>
      <c r="I25" s="3"/>
    </row>
    <row r="26" spans="2:9">
      <c r="B26" s="3"/>
      <c r="C26" s="3"/>
      <c r="D26" s="3"/>
      <c r="E26" s="3"/>
      <c r="F26" s="3"/>
      <c r="G26" s="3"/>
      <c r="H26" s="3"/>
      <c r="I26" s="3"/>
    </row>
    <row r="27" spans="2:9">
      <c r="B27" s="3"/>
      <c r="C27" s="3"/>
      <c r="D27" s="3"/>
      <c r="E27" s="3"/>
      <c r="F27" s="3"/>
      <c r="G27" s="3"/>
      <c r="H27" s="3"/>
      <c r="I27" s="3"/>
    </row>
    <row r="28" spans="2:9">
      <c r="B28" s="3"/>
      <c r="C28" s="3"/>
      <c r="D28" s="3"/>
      <c r="E28" s="3"/>
      <c r="F28" s="3"/>
      <c r="G28" s="3"/>
      <c r="H28" s="3"/>
      <c r="I28" s="3"/>
    </row>
    <row r="29" spans="2:9">
      <c r="B29" s="3"/>
      <c r="C29" s="3"/>
      <c r="D29" s="3"/>
      <c r="E29" s="3"/>
      <c r="F29" s="3"/>
      <c r="G29" s="3"/>
      <c r="H29" s="3"/>
      <c r="I29" s="3"/>
    </row>
    <row r="30" spans="2:9">
      <c r="B30" s="3"/>
      <c r="C30" s="3"/>
      <c r="D30" s="3"/>
      <c r="E30" s="3"/>
      <c r="F30" s="3"/>
      <c r="G30" s="3"/>
      <c r="H30" s="3"/>
      <c r="I30" s="3"/>
    </row>
    <row r="31" spans="2:9">
      <c r="B31" s="3"/>
      <c r="C31" s="3"/>
      <c r="D31" s="3"/>
      <c r="E31" s="3"/>
      <c r="F31" s="3"/>
      <c r="G31" s="3"/>
      <c r="H31" s="3"/>
      <c r="I31" s="3"/>
    </row>
    <row r="32" spans="2:9">
      <c r="B32" s="3"/>
      <c r="C32" s="3"/>
      <c r="D32" s="3"/>
      <c r="E32" s="3"/>
      <c r="F32" s="3"/>
      <c r="G32" s="3"/>
      <c r="H32" s="3"/>
      <c r="I32" s="3"/>
    </row>
    <row r="33" spans="2:9">
      <c r="B33" s="3"/>
      <c r="C33" s="3"/>
      <c r="D33" s="3"/>
      <c r="E33" s="3"/>
      <c r="F33" s="3"/>
      <c r="G33" s="3"/>
      <c r="H33" s="3"/>
      <c r="I33" s="3"/>
    </row>
    <row r="34" spans="2:9">
      <c r="B34" s="3"/>
      <c r="C34" s="3"/>
      <c r="D34" s="3"/>
      <c r="E34" s="3"/>
      <c r="F34" s="3"/>
      <c r="G34" s="3"/>
      <c r="H34" s="3"/>
      <c r="I34" s="3"/>
    </row>
    <row r="35" spans="2:9">
      <c r="B35" s="3"/>
      <c r="C35" s="3"/>
      <c r="D35" s="3"/>
      <c r="E35" s="3"/>
      <c r="F35" s="3"/>
      <c r="G35" s="3"/>
      <c r="H35" s="3"/>
      <c r="I35" s="3"/>
    </row>
    <row r="36" spans="2:9">
      <c r="B36" s="3"/>
      <c r="C36" s="3"/>
      <c r="D36" s="3"/>
      <c r="E36" s="3"/>
      <c r="F36" s="3"/>
      <c r="G36" s="3"/>
      <c r="H36" s="3"/>
      <c r="I36" s="3"/>
    </row>
    <row r="37" spans="2:9">
      <c r="B37" s="3"/>
      <c r="C37" s="3"/>
      <c r="D37" s="3"/>
      <c r="E37" s="3"/>
      <c r="F37" s="3"/>
      <c r="G37" s="3"/>
      <c r="H37" s="3"/>
      <c r="I37" s="3"/>
    </row>
    <row r="38" spans="2:9">
      <c r="B38" s="3"/>
      <c r="C38" s="3"/>
      <c r="D38" s="3"/>
      <c r="E38" s="3"/>
      <c r="F38" s="3"/>
      <c r="G38" s="3"/>
      <c r="H38" s="3"/>
      <c r="I38" s="3"/>
    </row>
    <row r="39" spans="2:9">
      <c r="B39" s="3"/>
      <c r="C39" s="3"/>
      <c r="D39" s="3"/>
      <c r="E39" s="3"/>
      <c r="F39" s="3"/>
      <c r="G39" s="3"/>
      <c r="H39" s="3"/>
      <c r="I39" s="3"/>
    </row>
    <row r="40" spans="2:9">
      <c r="B40" s="3"/>
      <c r="C40" s="3"/>
      <c r="D40" s="3"/>
      <c r="E40" s="3"/>
      <c r="F40" s="3"/>
      <c r="G40" s="3"/>
      <c r="H40" s="3"/>
      <c r="I40" s="3"/>
    </row>
    <row r="41" spans="2:9">
      <c r="B41" s="50" t="s">
        <v>198</v>
      </c>
      <c r="C41" s="3"/>
      <c r="D41" s="3"/>
      <c r="E41" s="3"/>
      <c r="F41" s="3"/>
      <c r="G41" s="3"/>
      <c r="H41" s="3"/>
      <c r="I41" s="3"/>
    </row>
  </sheetData>
  <phoneticPr fontId="3"/>
  <pageMargins left="0.70866141732283472" right="0.19685039370078741" top="0.59055118110236227" bottom="0.59055118110236227" header="0.31496062992125984" footer="0.31496062992125984"/>
  <pageSetup paperSize="8" scale="75" orientation="landscape" r:id="rId1"/>
  <headerFooter>
    <oddHeader>&amp;R&amp;"ＭＳ 明朝,標準"&amp;12 1.基礎統計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C7BE-439B-4BA2-B137-2F5F01758C85}">
  <sheetPr codeName="Sheet10"/>
  <dimension ref="A1:V8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10.625" style="1" customWidth="1"/>
    <col min="4" max="5" width="9.625" style="1" customWidth="1"/>
    <col min="6" max="6" width="3.625" style="1" customWidth="1"/>
    <col min="7" max="10" width="9.625" style="3" customWidth="1"/>
    <col min="11" max="11" width="3.625" style="3" customWidth="1"/>
    <col min="12" max="15" width="9.625" style="3" customWidth="1"/>
    <col min="16" max="16" width="3.625" style="3" customWidth="1"/>
    <col min="17" max="17" width="9.625" style="3" customWidth="1"/>
    <col min="18" max="20" width="9.625" style="4" customWidth="1"/>
    <col min="21" max="16384" width="9" style="1"/>
  </cols>
  <sheetData>
    <row r="1" spans="1:22" ht="16.5" customHeight="1">
      <c r="A1" s="3"/>
      <c r="B1" s="62" t="s">
        <v>180</v>
      </c>
      <c r="C1" s="62"/>
      <c r="D1" s="62"/>
      <c r="E1" s="62"/>
      <c r="F1" s="62"/>
      <c r="R1" s="25"/>
      <c r="S1" s="25"/>
      <c r="T1" s="25"/>
      <c r="U1" s="3"/>
      <c r="V1" s="3"/>
    </row>
    <row r="2" spans="1:22" ht="16.5" customHeight="1">
      <c r="A2" s="3"/>
      <c r="B2" s="62" t="s">
        <v>181</v>
      </c>
      <c r="C2" s="62"/>
      <c r="D2" s="62"/>
      <c r="E2" s="62"/>
      <c r="F2" s="62"/>
      <c r="R2" s="25"/>
      <c r="S2" s="25"/>
      <c r="T2" s="25"/>
      <c r="U2" s="3"/>
      <c r="V2" s="3"/>
    </row>
    <row r="3" spans="1:22" ht="16.5" customHeight="1">
      <c r="A3" s="62"/>
      <c r="B3" s="189"/>
      <c r="C3" s="197" t="s">
        <v>165</v>
      </c>
      <c r="D3" s="209" t="s">
        <v>58</v>
      </c>
      <c r="E3" s="211" t="s">
        <v>59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25" t="s">
        <v>108</v>
      </c>
      <c r="S3" s="25"/>
      <c r="T3" s="25"/>
      <c r="U3" s="3"/>
      <c r="V3" s="129" t="s">
        <v>167</v>
      </c>
    </row>
    <row r="4" spans="1:22">
      <c r="A4" s="62"/>
      <c r="B4" s="190"/>
      <c r="C4" s="198"/>
      <c r="D4" s="209"/>
      <c r="E4" s="212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210" t="s">
        <v>171</v>
      </c>
      <c r="S4" s="210"/>
      <c r="T4" s="210"/>
      <c r="U4" s="3"/>
      <c r="V4" s="129" t="s">
        <v>157</v>
      </c>
    </row>
    <row r="5" spans="1:22">
      <c r="A5" s="62"/>
      <c r="B5" s="51">
        <v>1</v>
      </c>
      <c r="C5" s="61" t="s">
        <v>50</v>
      </c>
      <c r="D5" s="130">
        <v>119.9</v>
      </c>
      <c r="E5" s="130">
        <v>108.1</v>
      </c>
      <c r="F5" s="9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130">
        <f>$D$79</f>
        <v>105.9</v>
      </c>
      <c r="S5" s="130">
        <f t="shared" ref="S5:S68" si="0">$E$79</f>
        <v>103.6</v>
      </c>
      <c r="T5" s="131">
        <v>0</v>
      </c>
      <c r="U5" s="3"/>
      <c r="V5" s="129" t="s">
        <v>158</v>
      </c>
    </row>
    <row r="6" spans="1:22">
      <c r="A6" s="62"/>
      <c r="B6" s="51">
        <v>2</v>
      </c>
      <c r="C6" s="61" t="s">
        <v>111</v>
      </c>
      <c r="D6" s="130">
        <v>113.7</v>
      </c>
      <c r="E6" s="130">
        <v>104</v>
      </c>
      <c r="F6" s="9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130">
        <f t="shared" ref="R6:R68" si="1">$D$79</f>
        <v>105.9</v>
      </c>
      <c r="S6" s="130">
        <f t="shared" si="0"/>
        <v>103.6</v>
      </c>
      <c r="T6" s="131">
        <v>0</v>
      </c>
      <c r="U6" s="3"/>
      <c r="V6" s="129" t="s">
        <v>159</v>
      </c>
    </row>
    <row r="7" spans="1:22">
      <c r="A7" s="62"/>
      <c r="B7" s="51">
        <v>3</v>
      </c>
      <c r="C7" s="61" t="s">
        <v>112</v>
      </c>
      <c r="D7" s="130">
        <v>105.3</v>
      </c>
      <c r="E7" s="130">
        <v>112.5</v>
      </c>
      <c r="F7" s="9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130">
        <f t="shared" si="1"/>
        <v>105.9</v>
      </c>
      <c r="S7" s="130">
        <f t="shared" si="0"/>
        <v>103.6</v>
      </c>
      <c r="T7" s="131">
        <v>0</v>
      </c>
      <c r="U7" s="3"/>
      <c r="V7" s="25" t="str">
        <f>V6&amp;CHAR(10)&amp;D79</f>
        <v>広域連合全体
105.9</v>
      </c>
    </row>
    <row r="8" spans="1:22">
      <c r="A8" s="62"/>
      <c r="B8" s="51">
        <v>4</v>
      </c>
      <c r="C8" s="61" t="s">
        <v>113</v>
      </c>
      <c r="D8" s="130">
        <v>119.1</v>
      </c>
      <c r="E8" s="130">
        <v>116.8</v>
      </c>
      <c r="F8" s="9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130">
        <f t="shared" si="1"/>
        <v>105.9</v>
      </c>
      <c r="S8" s="130">
        <f t="shared" si="0"/>
        <v>103.6</v>
      </c>
      <c r="T8" s="131">
        <v>0</v>
      </c>
      <c r="U8" s="3"/>
      <c r="V8" s="25" t="str">
        <f>V6&amp;CHAR(10)&amp;E79</f>
        <v>広域連合全体
103.6</v>
      </c>
    </row>
    <row r="9" spans="1:22">
      <c r="A9" s="62"/>
      <c r="B9" s="51">
        <v>5</v>
      </c>
      <c r="C9" s="61" t="s">
        <v>114</v>
      </c>
      <c r="D9" s="130">
        <v>106.8</v>
      </c>
      <c r="E9" s="130">
        <v>102.4</v>
      </c>
      <c r="F9" s="9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130">
        <f t="shared" si="1"/>
        <v>105.9</v>
      </c>
      <c r="S9" s="130">
        <f t="shared" si="0"/>
        <v>103.6</v>
      </c>
      <c r="T9" s="131">
        <v>0</v>
      </c>
      <c r="U9" s="3"/>
      <c r="V9" s="3"/>
    </row>
    <row r="10" spans="1:22">
      <c r="A10" s="62"/>
      <c r="B10" s="51">
        <v>6</v>
      </c>
      <c r="C10" s="61" t="s">
        <v>115</v>
      </c>
      <c r="D10" s="130">
        <v>123.2</v>
      </c>
      <c r="E10" s="130">
        <v>107.3</v>
      </c>
      <c r="F10" s="9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130">
        <f t="shared" si="1"/>
        <v>105.9</v>
      </c>
      <c r="S10" s="130">
        <f t="shared" si="0"/>
        <v>103.6</v>
      </c>
      <c r="T10" s="131">
        <v>0</v>
      </c>
      <c r="U10" s="3"/>
      <c r="V10" s="3"/>
    </row>
    <row r="11" spans="1:22">
      <c r="A11" s="62"/>
      <c r="B11" s="51">
        <v>7</v>
      </c>
      <c r="C11" s="61" t="s">
        <v>116</v>
      </c>
      <c r="D11" s="130">
        <v>131.1</v>
      </c>
      <c r="E11" s="130">
        <v>113.7</v>
      </c>
      <c r="F11" s="9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130">
        <f t="shared" si="1"/>
        <v>105.9</v>
      </c>
      <c r="S11" s="130">
        <f t="shared" si="0"/>
        <v>103.6</v>
      </c>
      <c r="T11" s="131">
        <v>0</v>
      </c>
      <c r="U11" s="3"/>
      <c r="V11" s="3"/>
    </row>
    <row r="12" spans="1:22">
      <c r="A12" s="62"/>
      <c r="B12" s="51">
        <v>8</v>
      </c>
      <c r="C12" s="61" t="s">
        <v>51</v>
      </c>
      <c r="D12" s="130">
        <v>96.5</v>
      </c>
      <c r="E12" s="130">
        <v>97.8</v>
      </c>
      <c r="F12" s="9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130">
        <f t="shared" si="1"/>
        <v>105.9</v>
      </c>
      <c r="S12" s="130">
        <f t="shared" si="0"/>
        <v>103.6</v>
      </c>
      <c r="T12" s="131">
        <v>0</v>
      </c>
      <c r="U12" s="3"/>
      <c r="V12" s="3"/>
    </row>
    <row r="13" spans="1:22">
      <c r="A13" s="62"/>
      <c r="B13" s="51">
        <v>9</v>
      </c>
      <c r="C13" s="61" t="s">
        <v>117</v>
      </c>
      <c r="D13" s="130">
        <v>141.5</v>
      </c>
      <c r="E13" s="130">
        <v>119.7</v>
      </c>
      <c r="F13" s="9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130">
        <f t="shared" si="1"/>
        <v>105.9</v>
      </c>
      <c r="S13" s="130">
        <f t="shared" si="0"/>
        <v>103.6</v>
      </c>
      <c r="T13" s="131">
        <v>0</v>
      </c>
      <c r="U13" s="3"/>
      <c r="V13" s="3"/>
    </row>
    <row r="14" spans="1:22">
      <c r="A14" s="62"/>
      <c r="B14" s="51">
        <v>10</v>
      </c>
      <c r="C14" s="61" t="s">
        <v>52</v>
      </c>
      <c r="D14" s="130">
        <v>123.3</v>
      </c>
      <c r="E14" s="130">
        <v>112.7</v>
      </c>
      <c r="F14" s="9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130">
        <f t="shared" si="1"/>
        <v>105.9</v>
      </c>
      <c r="S14" s="130">
        <f t="shared" si="0"/>
        <v>103.6</v>
      </c>
      <c r="T14" s="131">
        <v>0</v>
      </c>
      <c r="U14" s="3"/>
      <c r="V14" s="3"/>
    </row>
    <row r="15" spans="1:22">
      <c r="A15" s="62"/>
      <c r="B15" s="51">
        <v>11</v>
      </c>
      <c r="C15" s="61" t="s">
        <v>53</v>
      </c>
      <c r="D15" s="130">
        <v>116</v>
      </c>
      <c r="E15" s="130">
        <v>104.1</v>
      </c>
      <c r="F15" s="9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130">
        <f t="shared" si="1"/>
        <v>105.9</v>
      </c>
      <c r="S15" s="130">
        <f t="shared" si="0"/>
        <v>103.6</v>
      </c>
      <c r="T15" s="131">
        <v>0</v>
      </c>
      <c r="U15" s="3"/>
      <c r="V15" s="3"/>
    </row>
    <row r="16" spans="1:22">
      <c r="A16" s="62"/>
      <c r="B16" s="51">
        <v>12</v>
      </c>
      <c r="C16" s="61" t="s">
        <v>118</v>
      </c>
      <c r="D16" s="130">
        <v>111.3</v>
      </c>
      <c r="E16" s="130">
        <v>108.4</v>
      </c>
      <c r="F16" s="9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130">
        <f t="shared" si="1"/>
        <v>105.9</v>
      </c>
      <c r="S16" s="130">
        <f t="shared" si="0"/>
        <v>103.6</v>
      </c>
      <c r="T16" s="131">
        <v>0</v>
      </c>
      <c r="U16" s="3"/>
      <c r="V16" s="3"/>
    </row>
    <row r="17" spans="1:22">
      <c r="A17" s="62"/>
      <c r="B17" s="51">
        <v>13</v>
      </c>
      <c r="C17" s="61" t="s">
        <v>119</v>
      </c>
      <c r="D17" s="130">
        <v>114.3</v>
      </c>
      <c r="E17" s="130">
        <v>100.9</v>
      </c>
      <c r="F17" s="9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130">
        <f t="shared" si="1"/>
        <v>105.9</v>
      </c>
      <c r="S17" s="130">
        <f t="shared" si="0"/>
        <v>103.6</v>
      </c>
      <c r="T17" s="131">
        <v>0</v>
      </c>
      <c r="U17" s="3"/>
      <c r="V17" s="3"/>
    </row>
    <row r="18" spans="1:22">
      <c r="A18" s="62"/>
      <c r="B18" s="51">
        <v>14</v>
      </c>
      <c r="C18" s="61" t="s">
        <v>120</v>
      </c>
      <c r="D18" s="130">
        <v>112.6</v>
      </c>
      <c r="E18" s="130">
        <v>106.8</v>
      </c>
      <c r="F18" s="9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130">
        <f t="shared" si="1"/>
        <v>105.9</v>
      </c>
      <c r="S18" s="130">
        <f t="shared" si="0"/>
        <v>103.6</v>
      </c>
      <c r="T18" s="131">
        <v>0</v>
      </c>
      <c r="U18" s="3"/>
      <c r="V18" s="3"/>
    </row>
    <row r="19" spans="1:22">
      <c r="A19" s="62"/>
      <c r="B19" s="51">
        <v>15</v>
      </c>
      <c r="C19" s="61" t="s">
        <v>121</v>
      </c>
      <c r="D19" s="130">
        <v>112.1</v>
      </c>
      <c r="E19" s="130">
        <v>108.1</v>
      </c>
      <c r="F19" s="9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130">
        <f t="shared" si="1"/>
        <v>105.9</v>
      </c>
      <c r="S19" s="130">
        <f t="shared" si="0"/>
        <v>103.6</v>
      </c>
      <c r="T19" s="131">
        <v>0</v>
      </c>
      <c r="U19" s="3"/>
      <c r="V19" s="3"/>
    </row>
    <row r="20" spans="1:22">
      <c r="A20" s="62"/>
      <c r="B20" s="51">
        <v>16</v>
      </c>
      <c r="C20" s="61" t="s">
        <v>54</v>
      </c>
      <c r="D20" s="130">
        <v>101.8</v>
      </c>
      <c r="E20" s="130">
        <v>102.7</v>
      </c>
      <c r="F20" s="9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130">
        <f t="shared" si="1"/>
        <v>105.9</v>
      </c>
      <c r="S20" s="130">
        <f t="shared" si="0"/>
        <v>103.6</v>
      </c>
      <c r="T20" s="131">
        <v>0</v>
      </c>
      <c r="U20" s="3"/>
      <c r="V20" s="3"/>
    </row>
    <row r="21" spans="1:22">
      <c r="A21" s="62"/>
      <c r="B21" s="51">
        <v>17</v>
      </c>
      <c r="C21" s="61" t="s">
        <v>122</v>
      </c>
      <c r="D21" s="130">
        <v>107.7</v>
      </c>
      <c r="E21" s="130">
        <v>98</v>
      </c>
      <c r="F21" s="9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130">
        <f t="shared" si="1"/>
        <v>105.9</v>
      </c>
      <c r="S21" s="130">
        <f t="shared" si="0"/>
        <v>103.6</v>
      </c>
      <c r="T21" s="131">
        <v>0</v>
      </c>
      <c r="U21" s="3"/>
      <c r="V21" s="3"/>
    </row>
    <row r="22" spans="1:22">
      <c r="A22" s="62"/>
      <c r="B22" s="51">
        <v>18</v>
      </c>
      <c r="C22" s="61" t="s">
        <v>55</v>
      </c>
      <c r="D22" s="130">
        <v>121.7</v>
      </c>
      <c r="E22" s="130">
        <v>108.9</v>
      </c>
      <c r="F22" s="9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130">
        <f t="shared" si="1"/>
        <v>105.9</v>
      </c>
      <c r="S22" s="130">
        <f t="shared" si="0"/>
        <v>103.6</v>
      </c>
      <c r="T22" s="131">
        <v>0</v>
      </c>
      <c r="U22" s="3"/>
      <c r="V22" s="3"/>
    </row>
    <row r="23" spans="1:22">
      <c r="A23" s="62"/>
      <c r="B23" s="51">
        <v>19</v>
      </c>
      <c r="C23" s="61" t="s">
        <v>123</v>
      </c>
      <c r="D23" s="130">
        <v>189.5</v>
      </c>
      <c r="E23" s="130">
        <v>132</v>
      </c>
      <c r="F23" s="9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30">
        <f t="shared" si="1"/>
        <v>105.9</v>
      </c>
      <c r="S23" s="130">
        <f t="shared" si="0"/>
        <v>103.6</v>
      </c>
      <c r="T23" s="131">
        <v>0</v>
      </c>
      <c r="U23" s="3"/>
      <c r="V23" s="3"/>
    </row>
    <row r="24" spans="1:22">
      <c r="A24" s="62"/>
      <c r="B24" s="51">
        <v>20</v>
      </c>
      <c r="C24" s="61" t="s">
        <v>124</v>
      </c>
      <c r="D24" s="130">
        <v>107.9</v>
      </c>
      <c r="E24" s="130">
        <v>104.8</v>
      </c>
      <c r="F24" s="9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30">
        <f t="shared" si="1"/>
        <v>105.9</v>
      </c>
      <c r="S24" s="130">
        <f t="shared" si="0"/>
        <v>103.6</v>
      </c>
      <c r="T24" s="131">
        <v>0</v>
      </c>
      <c r="U24" s="3"/>
      <c r="V24" s="3"/>
    </row>
    <row r="25" spans="1:22">
      <c r="A25" s="62"/>
      <c r="B25" s="51">
        <v>21</v>
      </c>
      <c r="C25" s="61" t="s">
        <v>125</v>
      </c>
      <c r="D25" s="130">
        <v>109.8</v>
      </c>
      <c r="E25" s="130">
        <v>110.5</v>
      </c>
      <c r="F25" s="9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130">
        <f t="shared" si="1"/>
        <v>105.9</v>
      </c>
      <c r="S25" s="130">
        <f t="shared" si="0"/>
        <v>103.6</v>
      </c>
      <c r="T25" s="131">
        <v>0</v>
      </c>
      <c r="U25" s="3"/>
      <c r="V25" s="3"/>
    </row>
    <row r="26" spans="1:22">
      <c r="A26" s="62"/>
      <c r="B26" s="51">
        <v>22</v>
      </c>
      <c r="C26" s="61" t="s">
        <v>56</v>
      </c>
      <c r="D26" s="130">
        <v>115.8</v>
      </c>
      <c r="E26" s="130">
        <v>104.6</v>
      </c>
      <c r="F26" s="9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130">
        <f t="shared" si="1"/>
        <v>105.9</v>
      </c>
      <c r="S26" s="130">
        <f t="shared" si="0"/>
        <v>103.6</v>
      </c>
      <c r="T26" s="131">
        <v>0</v>
      </c>
      <c r="U26" s="3"/>
      <c r="V26" s="3"/>
    </row>
    <row r="27" spans="1:22">
      <c r="A27" s="62"/>
      <c r="B27" s="51">
        <v>23</v>
      </c>
      <c r="C27" s="61" t="s">
        <v>126</v>
      </c>
      <c r="D27" s="130">
        <v>124.4</v>
      </c>
      <c r="E27" s="130">
        <v>115.4</v>
      </c>
      <c r="F27" s="9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130">
        <f t="shared" si="1"/>
        <v>105.9</v>
      </c>
      <c r="S27" s="130">
        <f t="shared" si="0"/>
        <v>103.6</v>
      </c>
      <c r="T27" s="131">
        <v>0</v>
      </c>
      <c r="U27" s="3"/>
      <c r="V27" s="3"/>
    </row>
    <row r="28" spans="1:22">
      <c r="A28" s="62"/>
      <c r="B28" s="51">
        <v>24</v>
      </c>
      <c r="C28" s="61" t="s">
        <v>127</v>
      </c>
      <c r="D28" s="130">
        <v>103.3</v>
      </c>
      <c r="E28" s="130">
        <v>101.2</v>
      </c>
      <c r="F28" s="9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130">
        <f t="shared" si="1"/>
        <v>105.9</v>
      </c>
      <c r="S28" s="130">
        <f t="shared" si="0"/>
        <v>103.6</v>
      </c>
      <c r="T28" s="131">
        <v>0</v>
      </c>
      <c r="U28" s="3"/>
      <c r="V28" s="3"/>
    </row>
    <row r="29" spans="1:22">
      <c r="A29" s="62"/>
      <c r="B29" s="51">
        <v>25</v>
      </c>
      <c r="C29" s="61" t="s">
        <v>128</v>
      </c>
      <c r="D29" s="130">
        <v>101.9</v>
      </c>
      <c r="E29" s="130">
        <v>105.2</v>
      </c>
      <c r="F29" s="9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130">
        <f t="shared" si="1"/>
        <v>105.9</v>
      </c>
      <c r="S29" s="130">
        <f t="shared" si="0"/>
        <v>103.6</v>
      </c>
      <c r="T29" s="131">
        <v>0</v>
      </c>
      <c r="U29" s="3"/>
      <c r="V29" s="3"/>
    </row>
    <row r="30" spans="1:22">
      <c r="A30" s="62"/>
      <c r="B30" s="51">
        <v>26</v>
      </c>
      <c r="C30" s="61" t="s">
        <v>30</v>
      </c>
      <c r="D30" s="130">
        <v>104.6</v>
      </c>
      <c r="E30" s="130">
        <v>102.8</v>
      </c>
      <c r="F30" s="9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130">
        <f t="shared" si="1"/>
        <v>105.9</v>
      </c>
      <c r="S30" s="130">
        <f t="shared" si="0"/>
        <v>103.6</v>
      </c>
      <c r="T30" s="131">
        <v>0</v>
      </c>
      <c r="U30" s="3"/>
      <c r="V30" s="3"/>
    </row>
    <row r="31" spans="1:22">
      <c r="A31" s="62"/>
      <c r="B31" s="51">
        <v>27</v>
      </c>
      <c r="C31" s="61" t="s">
        <v>31</v>
      </c>
      <c r="D31" s="130">
        <v>114.6</v>
      </c>
      <c r="E31" s="130">
        <v>106.8</v>
      </c>
      <c r="F31" s="9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130">
        <f t="shared" si="1"/>
        <v>105.9</v>
      </c>
      <c r="S31" s="130">
        <f t="shared" si="0"/>
        <v>103.6</v>
      </c>
      <c r="T31" s="131">
        <v>0</v>
      </c>
      <c r="U31" s="3"/>
      <c r="V31" s="3"/>
    </row>
    <row r="32" spans="1:22">
      <c r="A32" s="62"/>
      <c r="B32" s="51">
        <v>28</v>
      </c>
      <c r="C32" s="61" t="s">
        <v>32</v>
      </c>
      <c r="D32" s="130">
        <v>108.2</v>
      </c>
      <c r="E32" s="130">
        <v>103</v>
      </c>
      <c r="F32" s="9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130">
        <f t="shared" si="1"/>
        <v>105.9</v>
      </c>
      <c r="S32" s="130">
        <f t="shared" si="0"/>
        <v>103.6</v>
      </c>
      <c r="T32" s="131">
        <v>0</v>
      </c>
      <c r="U32" s="3"/>
      <c r="V32" s="3"/>
    </row>
    <row r="33" spans="1:22">
      <c r="A33" s="62"/>
      <c r="B33" s="51">
        <v>29</v>
      </c>
      <c r="C33" s="61" t="s">
        <v>33</v>
      </c>
      <c r="D33" s="130">
        <v>101.9</v>
      </c>
      <c r="E33" s="130">
        <v>98.8</v>
      </c>
      <c r="F33" s="9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130">
        <f t="shared" si="1"/>
        <v>105.9</v>
      </c>
      <c r="S33" s="130">
        <f t="shared" si="0"/>
        <v>103.6</v>
      </c>
      <c r="T33" s="131">
        <v>0</v>
      </c>
      <c r="U33" s="3"/>
      <c r="V33" s="3"/>
    </row>
    <row r="34" spans="1:22">
      <c r="A34" s="62"/>
      <c r="B34" s="51">
        <v>30</v>
      </c>
      <c r="C34" s="61" t="s">
        <v>34</v>
      </c>
      <c r="D34" s="130">
        <v>106.9</v>
      </c>
      <c r="E34" s="130">
        <v>107.3</v>
      </c>
      <c r="F34" s="9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130">
        <f t="shared" si="1"/>
        <v>105.9</v>
      </c>
      <c r="S34" s="130">
        <f t="shared" si="0"/>
        <v>103.6</v>
      </c>
      <c r="T34" s="131">
        <v>0</v>
      </c>
      <c r="U34" s="3"/>
      <c r="V34" s="3"/>
    </row>
    <row r="35" spans="1:22">
      <c r="A35" s="62"/>
      <c r="B35" s="51">
        <v>31</v>
      </c>
      <c r="C35" s="61" t="s">
        <v>35</v>
      </c>
      <c r="D35" s="130">
        <v>96.9</v>
      </c>
      <c r="E35" s="130">
        <v>96.1</v>
      </c>
      <c r="F35" s="9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130">
        <f t="shared" si="1"/>
        <v>105.9</v>
      </c>
      <c r="S35" s="130">
        <f t="shared" si="0"/>
        <v>103.6</v>
      </c>
      <c r="T35" s="131">
        <v>0</v>
      </c>
      <c r="U35" s="3"/>
      <c r="V35" s="3"/>
    </row>
    <row r="36" spans="1:22">
      <c r="A36" s="62"/>
      <c r="B36" s="51">
        <v>32</v>
      </c>
      <c r="C36" s="61" t="s">
        <v>36</v>
      </c>
      <c r="D36" s="130">
        <v>99.9</v>
      </c>
      <c r="E36" s="130">
        <v>105.5</v>
      </c>
      <c r="F36" s="9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130">
        <f t="shared" si="1"/>
        <v>105.9</v>
      </c>
      <c r="S36" s="130">
        <f t="shared" si="0"/>
        <v>103.6</v>
      </c>
      <c r="T36" s="131">
        <v>0</v>
      </c>
      <c r="U36" s="3"/>
      <c r="V36" s="3"/>
    </row>
    <row r="37" spans="1:22">
      <c r="A37" s="62"/>
      <c r="B37" s="51">
        <v>33</v>
      </c>
      <c r="C37" s="61" t="s">
        <v>37</v>
      </c>
      <c r="D37" s="130">
        <v>102.4</v>
      </c>
      <c r="E37" s="130">
        <v>97.7</v>
      </c>
      <c r="F37" s="9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130">
        <f t="shared" si="1"/>
        <v>105.9</v>
      </c>
      <c r="S37" s="130">
        <f t="shared" si="0"/>
        <v>103.6</v>
      </c>
      <c r="T37" s="131">
        <v>0</v>
      </c>
      <c r="U37" s="3"/>
      <c r="V37" s="3"/>
    </row>
    <row r="38" spans="1:22">
      <c r="A38" s="62"/>
      <c r="B38" s="51">
        <v>34</v>
      </c>
      <c r="C38" s="61" t="s">
        <v>38</v>
      </c>
      <c r="D38" s="130">
        <v>111.4</v>
      </c>
      <c r="E38" s="130">
        <v>112.8</v>
      </c>
      <c r="F38" s="97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130">
        <f t="shared" si="1"/>
        <v>105.9</v>
      </c>
      <c r="S38" s="130">
        <f t="shared" si="0"/>
        <v>103.6</v>
      </c>
      <c r="T38" s="131">
        <v>0</v>
      </c>
      <c r="U38" s="3"/>
      <c r="V38" s="3"/>
    </row>
    <row r="39" spans="1:22">
      <c r="A39" s="62"/>
      <c r="B39" s="51">
        <v>35</v>
      </c>
      <c r="C39" s="61" t="s">
        <v>1</v>
      </c>
      <c r="D39" s="130">
        <v>96.5</v>
      </c>
      <c r="E39" s="130">
        <v>96.2</v>
      </c>
      <c r="F39" s="9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130">
        <f t="shared" si="1"/>
        <v>105.9</v>
      </c>
      <c r="S39" s="130">
        <f t="shared" si="0"/>
        <v>103.6</v>
      </c>
      <c r="T39" s="131">
        <v>0</v>
      </c>
      <c r="U39" s="3"/>
      <c r="V39" s="3"/>
    </row>
    <row r="40" spans="1:22">
      <c r="A40" s="62"/>
      <c r="B40" s="51">
        <v>36</v>
      </c>
      <c r="C40" s="61" t="s">
        <v>2</v>
      </c>
      <c r="D40" s="130">
        <v>85.8</v>
      </c>
      <c r="E40" s="130">
        <v>91</v>
      </c>
      <c r="F40" s="9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130">
        <f t="shared" si="1"/>
        <v>105.9</v>
      </c>
      <c r="S40" s="130">
        <f t="shared" si="0"/>
        <v>103.6</v>
      </c>
      <c r="T40" s="131">
        <v>0</v>
      </c>
      <c r="U40" s="3"/>
      <c r="V40" s="3"/>
    </row>
    <row r="41" spans="1:22">
      <c r="A41" s="62"/>
      <c r="B41" s="51">
        <v>37</v>
      </c>
      <c r="C41" s="61" t="s">
        <v>3</v>
      </c>
      <c r="D41" s="130">
        <v>87.3</v>
      </c>
      <c r="E41" s="130">
        <v>91.1</v>
      </c>
      <c r="F41" s="9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130">
        <f t="shared" si="1"/>
        <v>105.9</v>
      </c>
      <c r="S41" s="130">
        <f t="shared" si="0"/>
        <v>103.6</v>
      </c>
      <c r="T41" s="131">
        <v>0</v>
      </c>
      <c r="U41" s="3"/>
      <c r="V41" s="3"/>
    </row>
    <row r="42" spans="1:22">
      <c r="A42" s="62"/>
      <c r="B42" s="51">
        <v>38</v>
      </c>
      <c r="C42" s="83" t="s">
        <v>39</v>
      </c>
      <c r="D42" s="130">
        <v>105.8</v>
      </c>
      <c r="E42" s="130">
        <v>104.3</v>
      </c>
      <c r="F42" s="9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130">
        <f t="shared" si="1"/>
        <v>105.9</v>
      </c>
      <c r="S42" s="130">
        <f t="shared" si="0"/>
        <v>103.6</v>
      </c>
      <c r="T42" s="131">
        <v>0</v>
      </c>
      <c r="U42" s="3"/>
      <c r="V42" s="3"/>
    </row>
    <row r="43" spans="1:22">
      <c r="A43" s="62"/>
      <c r="B43" s="51">
        <v>39</v>
      </c>
      <c r="C43" s="83" t="s">
        <v>7</v>
      </c>
      <c r="D43" s="130">
        <v>94.1</v>
      </c>
      <c r="E43" s="130">
        <v>95.8</v>
      </c>
      <c r="F43" s="9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130">
        <f t="shared" si="1"/>
        <v>105.9</v>
      </c>
      <c r="S43" s="130">
        <f t="shared" si="0"/>
        <v>103.6</v>
      </c>
      <c r="T43" s="131">
        <v>0</v>
      </c>
      <c r="U43" s="3"/>
      <c r="V43" s="3"/>
    </row>
    <row r="44" spans="1:22">
      <c r="A44" s="62"/>
      <c r="B44" s="51">
        <v>40</v>
      </c>
      <c r="C44" s="83" t="s">
        <v>40</v>
      </c>
      <c r="D44" s="130">
        <v>111</v>
      </c>
      <c r="E44" s="130">
        <v>110.9</v>
      </c>
      <c r="F44" s="9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130">
        <f t="shared" si="1"/>
        <v>105.9</v>
      </c>
      <c r="S44" s="130">
        <f t="shared" si="0"/>
        <v>103.6</v>
      </c>
      <c r="T44" s="131">
        <v>0</v>
      </c>
      <c r="U44" s="3"/>
      <c r="V44" s="3"/>
    </row>
    <row r="45" spans="1:22">
      <c r="A45" s="62"/>
      <c r="B45" s="51">
        <v>41</v>
      </c>
      <c r="C45" s="83" t="s">
        <v>11</v>
      </c>
      <c r="D45" s="130">
        <v>107.7</v>
      </c>
      <c r="E45" s="130">
        <v>106</v>
      </c>
      <c r="F45" s="9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130">
        <f t="shared" si="1"/>
        <v>105.9</v>
      </c>
      <c r="S45" s="130">
        <f t="shared" si="0"/>
        <v>103.6</v>
      </c>
      <c r="T45" s="131">
        <v>0</v>
      </c>
      <c r="U45" s="3"/>
      <c r="V45" s="3"/>
    </row>
    <row r="46" spans="1:22">
      <c r="A46" s="62"/>
      <c r="B46" s="51">
        <v>42</v>
      </c>
      <c r="C46" s="83" t="s">
        <v>12</v>
      </c>
      <c r="D46" s="130">
        <v>90.8</v>
      </c>
      <c r="E46" s="130">
        <v>91.7</v>
      </c>
      <c r="F46" s="97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130">
        <f t="shared" si="1"/>
        <v>105.9</v>
      </c>
      <c r="S46" s="130">
        <f t="shared" si="0"/>
        <v>103.6</v>
      </c>
      <c r="T46" s="131">
        <v>0</v>
      </c>
      <c r="U46" s="3"/>
      <c r="V46" s="3"/>
    </row>
    <row r="47" spans="1:22">
      <c r="A47" s="62"/>
      <c r="B47" s="51">
        <v>43</v>
      </c>
      <c r="C47" s="83" t="s">
        <v>8</v>
      </c>
      <c r="D47" s="130">
        <v>90.7</v>
      </c>
      <c r="E47" s="130">
        <v>93.2</v>
      </c>
      <c r="F47" s="97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130">
        <f t="shared" si="1"/>
        <v>105.9</v>
      </c>
      <c r="S47" s="130">
        <f t="shared" si="0"/>
        <v>103.6</v>
      </c>
      <c r="T47" s="131">
        <v>0</v>
      </c>
      <c r="U47" s="3"/>
      <c r="V47" s="3"/>
    </row>
    <row r="48" spans="1:22">
      <c r="A48" s="62"/>
      <c r="B48" s="51">
        <v>44</v>
      </c>
      <c r="C48" s="83" t="s">
        <v>18</v>
      </c>
      <c r="D48" s="130">
        <v>106.9</v>
      </c>
      <c r="E48" s="130">
        <v>105.7</v>
      </c>
      <c r="F48" s="97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130">
        <f t="shared" si="1"/>
        <v>105.9</v>
      </c>
      <c r="S48" s="130">
        <f t="shared" si="0"/>
        <v>103.6</v>
      </c>
      <c r="T48" s="131">
        <v>0</v>
      </c>
      <c r="U48" s="3"/>
      <c r="V48" s="3"/>
    </row>
    <row r="49" spans="1:22">
      <c r="A49" s="62"/>
      <c r="B49" s="51">
        <v>45</v>
      </c>
      <c r="C49" s="83" t="s">
        <v>41</v>
      </c>
      <c r="D49" s="130">
        <v>112.4</v>
      </c>
      <c r="E49" s="130">
        <v>110</v>
      </c>
      <c r="F49" s="97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30">
        <f t="shared" si="1"/>
        <v>105.9</v>
      </c>
      <c r="S49" s="130">
        <f t="shared" si="0"/>
        <v>103.6</v>
      </c>
      <c r="T49" s="131">
        <v>0</v>
      </c>
      <c r="U49" s="3"/>
      <c r="V49" s="3"/>
    </row>
    <row r="50" spans="1:22">
      <c r="A50" s="62"/>
      <c r="B50" s="51">
        <v>46</v>
      </c>
      <c r="C50" s="83" t="s">
        <v>21</v>
      </c>
      <c r="D50" s="130">
        <v>100</v>
      </c>
      <c r="E50" s="130">
        <v>106.7</v>
      </c>
      <c r="F50" s="97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30">
        <f t="shared" si="1"/>
        <v>105.9</v>
      </c>
      <c r="S50" s="130">
        <f t="shared" si="0"/>
        <v>103.6</v>
      </c>
      <c r="T50" s="131">
        <v>0</v>
      </c>
      <c r="U50" s="3"/>
      <c r="V50" s="3"/>
    </row>
    <row r="51" spans="1:22">
      <c r="A51" s="3"/>
      <c r="B51" s="51">
        <v>47</v>
      </c>
      <c r="C51" s="83" t="s">
        <v>13</v>
      </c>
      <c r="D51" s="130">
        <v>100.7</v>
      </c>
      <c r="E51" s="130">
        <v>106.4</v>
      </c>
      <c r="F51" s="97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30">
        <f t="shared" si="1"/>
        <v>105.9</v>
      </c>
      <c r="S51" s="130">
        <f t="shared" si="0"/>
        <v>103.6</v>
      </c>
      <c r="T51" s="131">
        <v>0</v>
      </c>
      <c r="U51" s="3"/>
      <c r="V51" s="3"/>
    </row>
    <row r="52" spans="1:22">
      <c r="A52" s="3"/>
      <c r="B52" s="51">
        <v>48</v>
      </c>
      <c r="C52" s="83" t="s">
        <v>22</v>
      </c>
      <c r="D52" s="130">
        <v>89</v>
      </c>
      <c r="E52" s="130">
        <v>97.3</v>
      </c>
      <c r="F52" s="97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30">
        <f t="shared" si="1"/>
        <v>105.9</v>
      </c>
      <c r="S52" s="130">
        <f t="shared" si="0"/>
        <v>103.6</v>
      </c>
      <c r="T52" s="131">
        <v>0</v>
      </c>
      <c r="U52" s="3"/>
      <c r="V52" s="3"/>
    </row>
    <row r="53" spans="1:22">
      <c r="A53" s="3"/>
      <c r="B53" s="51">
        <v>49</v>
      </c>
      <c r="C53" s="83" t="s">
        <v>23</v>
      </c>
      <c r="D53" s="130">
        <v>108.4</v>
      </c>
      <c r="E53" s="130">
        <v>111.2</v>
      </c>
      <c r="F53" s="97"/>
      <c r="R53" s="130">
        <f t="shared" si="1"/>
        <v>105.9</v>
      </c>
      <c r="S53" s="130">
        <f t="shared" si="0"/>
        <v>103.6</v>
      </c>
      <c r="T53" s="131">
        <v>0</v>
      </c>
      <c r="U53" s="3"/>
      <c r="V53" s="3"/>
    </row>
    <row r="54" spans="1:22">
      <c r="A54" s="3"/>
      <c r="B54" s="51">
        <v>50</v>
      </c>
      <c r="C54" s="83" t="s">
        <v>14</v>
      </c>
      <c r="D54" s="130">
        <v>105.6</v>
      </c>
      <c r="E54" s="130">
        <v>110.6</v>
      </c>
      <c r="F54" s="97"/>
      <c r="R54" s="130">
        <f t="shared" si="1"/>
        <v>105.9</v>
      </c>
      <c r="S54" s="130">
        <f t="shared" si="0"/>
        <v>103.6</v>
      </c>
      <c r="T54" s="131">
        <v>0</v>
      </c>
      <c r="U54" s="3"/>
      <c r="V54" s="3"/>
    </row>
    <row r="55" spans="1:22">
      <c r="A55" s="3"/>
      <c r="B55" s="51">
        <v>51</v>
      </c>
      <c r="C55" s="83" t="s">
        <v>42</v>
      </c>
      <c r="D55" s="130">
        <v>102.9</v>
      </c>
      <c r="E55" s="130">
        <v>106.3</v>
      </c>
      <c r="F55" s="97"/>
      <c r="R55" s="130">
        <f t="shared" si="1"/>
        <v>105.9</v>
      </c>
      <c r="S55" s="130">
        <f t="shared" si="0"/>
        <v>103.6</v>
      </c>
      <c r="T55" s="131">
        <v>0</v>
      </c>
      <c r="U55" s="3"/>
      <c r="V55" s="3"/>
    </row>
    <row r="56" spans="1:22">
      <c r="A56" s="3"/>
      <c r="B56" s="51">
        <v>52</v>
      </c>
      <c r="C56" s="83" t="s">
        <v>4</v>
      </c>
      <c r="D56" s="130">
        <v>81.400000000000006</v>
      </c>
      <c r="E56" s="130">
        <v>84.6</v>
      </c>
      <c r="F56" s="97"/>
      <c r="R56" s="130">
        <f t="shared" si="1"/>
        <v>105.9</v>
      </c>
      <c r="S56" s="130">
        <f t="shared" si="0"/>
        <v>103.6</v>
      </c>
      <c r="T56" s="131">
        <v>0</v>
      </c>
      <c r="U56" s="3"/>
      <c r="V56" s="3"/>
    </row>
    <row r="57" spans="1:22">
      <c r="A57" s="3"/>
      <c r="B57" s="51">
        <v>53</v>
      </c>
      <c r="C57" s="83" t="s">
        <v>19</v>
      </c>
      <c r="D57" s="130">
        <v>102.3</v>
      </c>
      <c r="E57" s="130">
        <v>107.5</v>
      </c>
      <c r="F57" s="97"/>
      <c r="R57" s="130">
        <f t="shared" si="1"/>
        <v>105.9</v>
      </c>
      <c r="S57" s="130">
        <f t="shared" si="0"/>
        <v>103.6</v>
      </c>
      <c r="T57" s="131">
        <v>0</v>
      </c>
      <c r="U57" s="3"/>
      <c r="V57" s="3"/>
    </row>
    <row r="58" spans="1:22">
      <c r="A58" s="3"/>
      <c r="B58" s="51">
        <v>54</v>
      </c>
      <c r="C58" s="83" t="s">
        <v>24</v>
      </c>
      <c r="D58" s="130">
        <v>99.3</v>
      </c>
      <c r="E58" s="130">
        <v>102.6</v>
      </c>
      <c r="F58" s="97"/>
      <c r="R58" s="130">
        <f t="shared" si="1"/>
        <v>105.9</v>
      </c>
      <c r="S58" s="130">
        <f t="shared" si="0"/>
        <v>103.6</v>
      </c>
      <c r="T58" s="131">
        <v>0</v>
      </c>
      <c r="U58" s="3"/>
      <c r="V58" s="3"/>
    </row>
    <row r="59" spans="1:22">
      <c r="A59" s="3"/>
      <c r="B59" s="51">
        <v>55</v>
      </c>
      <c r="C59" s="83" t="s">
        <v>15</v>
      </c>
      <c r="D59" s="130">
        <v>120.6</v>
      </c>
      <c r="E59" s="130">
        <v>115.1</v>
      </c>
      <c r="F59" s="97"/>
      <c r="R59" s="130">
        <f t="shared" si="1"/>
        <v>105.9</v>
      </c>
      <c r="S59" s="130">
        <f t="shared" si="0"/>
        <v>103.6</v>
      </c>
      <c r="T59" s="131">
        <v>0</v>
      </c>
      <c r="U59" s="3"/>
      <c r="V59" s="3"/>
    </row>
    <row r="60" spans="1:22">
      <c r="A60" s="3"/>
      <c r="B60" s="51">
        <v>56</v>
      </c>
      <c r="C60" s="83" t="s">
        <v>9</v>
      </c>
      <c r="D60" s="130">
        <v>106.4</v>
      </c>
      <c r="E60" s="130">
        <v>103.9</v>
      </c>
      <c r="F60" s="97"/>
      <c r="R60" s="130">
        <f t="shared" si="1"/>
        <v>105.9</v>
      </c>
      <c r="S60" s="130">
        <f t="shared" si="0"/>
        <v>103.6</v>
      </c>
      <c r="T60" s="131">
        <v>0</v>
      </c>
      <c r="U60" s="3"/>
      <c r="V60" s="3"/>
    </row>
    <row r="61" spans="1:22">
      <c r="A61" s="3"/>
      <c r="B61" s="51">
        <v>57</v>
      </c>
      <c r="C61" s="83" t="s">
        <v>43</v>
      </c>
      <c r="D61" s="130">
        <v>106.1</v>
      </c>
      <c r="E61" s="130">
        <v>110.2</v>
      </c>
      <c r="F61" s="97"/>
      <c r="R61" s="130">
        <f t="shared" si="1"/>
        <v>105.9</v>
      </c>
      <c r="S61" s="130">
        <f t="shared" si="0"/>
        <v>103.6</v>
      </c>
      <c r="T61" s="131">
        <v>0</v>
      </c>
      <c r="U61" s="3"/>
      <c r="V61" s="3"/>
    </row>
    <row r="62" spans="1:22">
      <c r="A62" s="3"/>
      <c r="B62" s="51">
        <v>58</v>
      </c>
      <c r="C62" s="83" t="s">
        <v>25</v>
      </c>
      <c r="D62" s="130">
        <v>98.1</v>
      </c>
      <c r="E62" s="130">
        <v>100.5</v>
      </c>
      <c r="F62" s="97"/>
      <c r="R62" s="130">
        <f t="shared" si="1"/>
        <v>105.9</v>
      </c>
      <c r="S62" s="130">
        <f t="shared" si="0"/>
        <v>103.6</v>
      </c>
      <c r="T62" s="131">
        <v>0</v>
      </c>
      <c r="U62" s="3"/>
      <c r="V62" s="3"/>
    </row>
    <row r="63" spans="1:22">
      <c r="A63" s="3"/>
      <c r="B63" s="51">
        <v>59</v>
      </c>
      <c r="C63" s="83" t="s">
        <v>20</v>
      </c>
      <c r="D63" s="130">
        <v>107.3</v>
      </c>
      <c r="E63" s="130">
        <v>109.6</v>
      </c>
      <c r="F63" s="97"/>
      <c r="R63" s="130">
        <f t="shared" si="1"/>
        <v>105.9</v>
      </c>
      <c r="S63" s="130">
        <f t="shared" si="0"/>
        <v>103.6</v>
      </c>
      <c r="T63" s="131">
        <v>0</v>
      </c>
      <c r="U63" s="3"/>
      <c r="V63" s="3"/>
    </row>
    <row r="64" spans="1:22">
      <c r="A64" s="3"/>
      <c r="B64" s="51">
        <v>60</v>
      </c>
      <c r="C64" s="83" t="s">
        <v>44</v>
      </c>
      <c r="D64" s="130">
        <v>109.8</v>
      </c>
      <c r="E64" s="130">
        <v>105.4</v>
      </c>
      <c r="F64" s="97"/>
      <c r="R64" s="130">
        <f>$D$79</f>
        <v>105.9</v>
      </c>
      <c r="S64" s="130">
        <f>$E$79</f>
        <v>103.6</v>
      </c>
      <c r="T64" s="131">
        <v>0</v>
      </c>
      <c r="U64" s="3"/>
      <c r="V64" s="3"/>
    </row>
    <row r="65" spans="1:22">
      <c r="A65" s="3"/>
      <c r="B65" s="51">
        <v>61</v>
      </c>
      <c r="C65" s="83" t="s">
        <v>16</v>
      </c>
      <c r="D65" s="130">
        <v>106.2</v>
      </c>
      <c r="E65" s="130">
        <v>102.5</v>
      </c>
      <c r="F65" s="97"/>
      <c r="R65" s="130">
        <f t="shared" si="1"/>
        <v>105.9</v>
      </c>
      <c r="S65" s="130">
        <f t="shared" si="0"/>
        <v>103.6</v>
      </c>
      <c r="T65" s="131">
        <v>0</v>
      </c>
      <c r="U65" s="3"/>
      <c r="V65" s="3"/>
    </row>
    <row r="66" spans="1:22">
      <c r="A66" s="3"/>
      <c r="B66" s="51">
        <v>62</v>
      </c>
      <c r="C66" s="83" t="s">
        <v>17</v>
      </c>
      <c r="D66" s="130">
        <v>90.6</v>
      </c>
      <c r="E66" s="130">
        <v>102.1</v>
      </c>
      <c r="F66" s="97"/>
      <c r="R66" s="130">
        <f t="shared" si="1"/>
        <v>105.9</v>
      </c>
      <c r="S66" s="130">
        <f t="shared" si="0"/>
        <v>103.6</v>
      </c>
      <c r="T66" s="131">
        <v>0</v>
      </c>
      <c r="U66" s="3"/>
      <c r="V66" s="3"/>
    </row>
    <row r="67" spans="1:22">
      <c r="A67" s="3"/>
      <c r="B67" s="51">
        <v>63</v>
      </c>
      <c r="C67" s="83" t="s">
        <v>26</v>
      </c>
      <c r="D67" s="130">
        <v>89.8</v>
      </c>
      <c r="E67" s="130">
        <v>88.2</v>
      </c>
      <c r="F67" s="97"/>
      <c r="R67" s="130">
        <f t="shared" si="1"/>
        <v>105.9</v>
      </c>
      <c r="S67" s="130">
        <f t="shared" si="0"/>
        <v>103.6</v>
      </c>
      <c r="T67" s="131">
        <v>0</v>
      </c>
      <c r="U67" s="3"/>
      <c r="V67" s="3"/>
    </row>
    <row r="68" spans="1:22">
      <c r="A68" s="3"/>
      <c r="B68" s="51">
        <v>64</v>
      </c>
      <c r="C68" s="83" t="s">
        <v>45</v>
      </c>
      <c r="D68" s="130">
        <v>102.2</v>
      </c>
      <c r="E68" s="130">
        <v>106.6</v>
      </c>
      <c r="F68" s="97"/>
      <c r="R68" s="130">
        <f t="shared" si="1"/>
        <v>105.9</v>
      </c>
      <c r="S68" s="130">
        <f t="shared" si="0"/>
        <v>103.6</v>
      </c>
      <c r="T68" s="131">
        <v>0</v>
      </c>
      <c r="U68" s="3"/>
      <c r="V68" s="3"/>
    </row>
    <row r="69" spans="1:22">
      <c r="A69" s="3"/>
      <c r="B69" s="51">
        <v>65</v>
      </c>
      <c r="C69" s="83" t="s">
        <v>10</v>
      </c>
      <c r="D69" s="130">
        <v>96.3</v>
      </c>
      <c r="E69" s="130">
        <v>100.7</v>
      </c>
      <c r="F69" s="97"/>
      <c r="R69" s="130">
        <f t="shared" ref="R69:R78" si="2">$D$79</f>
        <v>105.9</v>
      </c>
      <c r="S69" s="130">
        <f t="shared" ref="S69:S78" si="3">$E$79</f>
        <v>103.6</v>
      </c>
      <c r="T69" s="131">
        <v>0</v>
      </c>
      <c r="U69" s="3"/>
      <c r="V69" s="3"/>
    </row>
    <row r="70" spans="1:22">
      <c r="A70" s="3"/>
      <c r="B70" s="51">
        <v>66</v>
      </c>
      <c r="C70" s="83" t="s">
        <v>5</v>
      </c>
      <c r="D70" s="130">
        <v>77.7</v>
      </c>
      <c r="E70" s="130">
        <v>96.5</v>
      </c>
      <c r="F70" s="97"/>
      <c r="R70" s="130">
        <f t="shared" si="2"/>
        <v>105.9</v>
      </c>
      <c r="S70" s="130">
        <f t="shared" si="3"/>
        <v>103.6</v>
      </c>
      <c r="T70" s="131">
        <v>0</v>
      </c>
      <c r="U70" s="3"/>
      <c r="V70" s="3"/>
    </row>
    <row r="71" spans="1:22">
      <c r="A71" s="3"/>
      <c r="B71" s="51">
        <v>67</v>
      </c>
      <c r="C71" s="83" t="s">
        <v>6</v>
      </c>
      <c r="D71" s="130">
        <v>110.1</v>
      </c>
      <c r="E71" s="130">
        <v>119.9</v>
      </c>
      <c r="F71" s="97"/>
      <c r="R71" s="130">
        <f t="shared" si="2"/>
        <v>105.9</v>
      </c>
      <c r="S71" s="130">
        <f t="shared" si="3"/>
        <v>103.6</v>
      </c>
      <c r="T71" s="131">
        <v>0</v>
      </c>
      <c r="U71" s="3"/>
      <c r="V71" s="3"/>
    </row>
    <row r="72" spans="1:22">
      <c r="A72" s="3"/>
      <c r="B72" s="51">
        <v>68</v>
      </c>
      <c r="C72" s="83" t="s">
        <v>46</v>
      </c>
      <c r="D72" s="130">
        <v>113.6</v>
      </c>
      <c r="E72" s="130">
        <v>98.8</v>
      </c>
      <c r="F72" s="97"/>
      <c r="R72" s="130">
        <f t="shared" si="2"/>
        <v>105.9</v>
      </c>
      <c r="S72" s="130">
        <f t="shared" si="3"/>
        <v>103.6</v>
      </c>
      <c r="T72" s="131">
        <v>0</v>
      </c>
      <c r="U72" s="3"/>
      <c r="V72" s="3"/>
    </row>
    <row r="73" spans="1:22">
      <c r="A73" s="3"/>
      <c r="B73" s="51">
        <v>69</v>
      </c>
      <c r="C73" s="83" t="s">
        <v>47</v>
      </c>
      <c r="D73" s="130">
        <v>96</v>
      </c>
      <c r="E73" s="130">
        <v>98.2</v>
      </c>
      <c r="F73" s="97"/>
      <c r="R73" s="130">
        <f t="shared" si="2"/>
        <v>105.9</v>
      </c>
      <c r="S73" s="130">
        <f t="shared" si="3"/>
        <v>103.6</v>
      </c>
      <c r="T73" s="131">
        <v>0</v>
      </c>
      <c r="U73" s="3"/>
      <c r="V73" s="3"/>
    </row>
    <row r="74" spans="1:22">
      <c r="A74" s="3"/>
      <c r="B74" s="51">
        <v>70</v>
      </c>
      <c r="C74" s="83" t="s">
        <v>48</v>
      </c>
      <c r="D74" s="130">
        <v>102.1</v>
      </c>
      <c r="E74" s="130">
        <v>109.8</v>
      </c>
      <c r="F74" s="97"/>
      <c r="R74" s="130">
        <f t="shared" si="2"/>
        <v>105.9</v>
      </c>
      <c r="S74" s="130">
        <f t="shared" si="3"/>
        <v>103.6</v>
      </c>
      <c r="T74" s="131">
        <v>0</v>
      </c>
      <c r="U74" s="3"/>
      <c r="V74" s="3"/>
    </row>
    <row r="75" spans="1:22">
      <c r="A75" s="3"/>
      <c r="B75" s="51">
        <v>71</v>
      </c>
      <c r="C75" s="83" t="s">
        <v>49</v>
      </c>
      <c r="D75" s="130">
        <v>105.3</v>
      </c>
      <c r="E75" s="130">
        <v>110</v>
      </c>
      <c r="F75" s="97"/>
      <c r="R75" s="130">
        <f t="shared" si="2"/>
        <v>105.9</v>
      </c>
      <c r="S75" s="130">
        <f t="shared" si="3"/>
        <v>103.6</v>
      </c>
      <c r="T75" s="131">
        <v>0</v>
      </c>
      <c r="U75" s="3"/>
      <c r="V75" s="3"/>
    </row>
    <row r="76" spans="1:22">
      <c r="A76" s="3"/>
      <c r="B76" s="51">
        <v>72</v>
      </c>
      <c r="C76" s="83" t="s">
        <v>27</v>
      </c>
      <c r="D76" s="130">
        <v>96.5</v>
      </c>
      <c r="E76" s="130">
        <v>96.4</v>
      </c>
      <c r="F76" s="97"/>
      <c r="R76" s="130">
        <f t="shared" si="2"/>
        <v>105.9</v>
      </c>
      <c r="S76" s="130">
        <f t="shared" si="3"/>
        <v>103.6</v>
      </c>
      <c r="T76" s="131">
        <v>0</v>
      </c>
      <c r="U76" s="3"/>
      <c r="V76" s="3"/>
    </row>
    <row r="77" spans="1:22">
      <c r="A77" s="3"/>
      <c r="B77" s="51">
        <v>73</v>
      </c>
      <c r="C77" s="83" t="s">
        <v>28</v>
      </c>
      <c r="D77" s="130">
        <v>94.5</v>
      </c>
      <c r="E77" s="130">
        <v>105.7</v>
      </c>
      <c r="F77" s="97"/>
      <c r="R77" s="130">
        <f t="shared" si="2"/>
        <v>105.9</v>
      </c>
      <c r="S77" s="130">
        <f t="shared" si="3"/>
        <v>103.6</v>
      </c>
      <c r="T77" s="131">
        <v>0</v>
      </c>
      <c r="U77" s="3"/>
      <c r="V77" s="3"/>
    </row>
    <row r="78" spans="1:22" ht="14.25" thickBot="1">
      <c r="A78" s="3"/>
      <c r="B78" s="51">
        <v>74</v>
      </c>
      <c r="C78" s="83" t="s">
        <v>29</v>
      </c>
      <c r="D78" s="177">
        <v>93.1</v>
      </c>
      <c r="E78" s="177">
        <v>103</v>
      </c>
      <c r="F78" s="97"/>
      <c r="R78" s="130">
        <f t="shared" si="2"/>
        <v>105.9</v>
      </c>
      <c r="S78" s="130">
        <f t="shared" si="3"/>
        <v>103.6</v>
      </c>
      <c r="T78" s="131">
        <v>999</v>
      </c>
      <c r="U78" s="3"/>
      <c r="V78" s="3"/>
    </row>
    <row r="79" spans="1:22" ht="14.25" thickTop="1">
      <c r="A79" s="3"/>
      <c r="B79" s="194" t="s">
        <v>0</v>
      </c>
      <c r="C79" s="195"/>
      <c r="D79" s="89">
        <f>標準化死亡比!C4</f>
        <v>105.9</v>
      </c>
      <c r="E79" s="89">
        <f>標準化死亡比!C5</f>
        <v>103.6</v>
      </c>
      <c r="F79" s="97"/>
      <c r="R79" s="25"/>
      <c r="S79" s="25"/>
      <c r="T79" s="25"/>
      <c r="U79" s="3"/>
      <c r="V79" s="3"/>
    </row>
    <row r="80" spans="1:22">
      <c r="A80" s="3"/>
      <c r="B80" s="50" t="s">
        <v>198</v>
      </c>
      <c r="C80" s="3"/>
      <c r="D80" s="3"/>
      <c r="E80" s="3"/>
      <c r="F80" s="3"/>
      <c r="R80" s="25"/>
      <c r="S80" s="25"/>
      <c r="T80" s="25"/>
      <c r="U80" s="3"/>
      <c r="V80" s="3"/>
    </row>
  </sheetData>
  <mergeCells count="6">
    <mergeCell ref="R4:T4"/>
    <mergeCell ref="B79:C79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被保険者数</vt:lpstr>
      <vt:lpstr>市区町村別_被保険者数</vt:lpstr>
      <vt:lpstr>市区町村別_被保険者数MAP</vt:lpstr>
      <vt:lpstr>介護認定率</vt:lpstr>
      <vt:lpstr>市区町村別_介護認定率</vt:lpstr>
      <vt:lpstr>介護疾病別有病状況</vt:lpstr>
      <vt:lpstr>市区町村別_介護疾病別有病状況</vt:lpstr>
      <vt:lpstr>標準化死亡比</vt:lpstr>
      <vt:lpstr>市区町村別_標準化死亡比</vt:lpstr>
      <vt:lpstr>疾病別死因割合</vt:lpstr>
      <vt:lpstr>市区町村別_疾病別死因割合</vt:lpstr>
      <vt:lpstr>長期入院</vt:lpstr>
      <vt:lpstr>介護疾病別有病状況!Print_Area</vt:lpstr>
      <vt:lpstr>介護認定率!Print_Area</vt:lpstr>
      <vt:lpstr>市区町村別_介護疾病別有病状況!Print_Area</vt:lpstr>
      <vt:lpstr>市区町村別_介護認定率!Print_Area</vt:lpstr>
      <vt:lpstr>市区町村別_疾病別死因割合!Print_Area</vt:lpstr>
      <vt:lpstr>市区町村別_被保険者数MAP!Print_Area</vt:lpstr>
      <vt:lpstr>市区町村別_標準化死亡比!Print_Area</vt:lpstr>
      <vt:lpstr>疾病別死因割合!Print_Area</vt:lpstr>
      <vt:lpstr>長期入院!Print_Area</vt:lpstr>
      <vt:lpstr>被保険者数!Print_Area</vt:lpstr>
      <vt:lpstr>標準化死亡比!Print_Area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2024-08-20T07:36:57Z</dcterms:created>
  <dcterms:modified xsi:type="dcterms:W3CDTF">2025-03-14T00:56:59Z</dcterms:modified>
  <cp:category/>
  <cp:contentStatus/>
  <dc:language/>
  <cp:version/>
</cp:coreProperties>
</file>