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harts/chart25.xml" ContentType="application/vnd.openxmlformats-officedocument.drawingml.chart+xml"/>
  <Override PartName="/xl/drawings/drawing23.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24226"/>
  <mc:AlternateContent xmlns:mc="http://schemas.openxmlformats.org/markup-compatibility/2006">
    <mc:Choice Requires="x15">
      <x15ac:absPath xmlns:x15ac="http://schemas.microsoft.com/office/spreadsheetml/2010/11/ac" url="C:\Users\nagino_narumi\Desktop\ツールチェック用\"/>
    </mc:Choice>
  </mc:AlternateContent>
  <xr:revisionPtr revIDLastSave="0" documentId="13_ncr:1_{6F89E9FD-A997-4D0B-84FA-2331866D95EB}" xr6:coauthVersionLast="36" xr6:coauthVersionMax="43" xr10:uidLastSave="{00000000-0000-0000-0000-000000000000}"/>
  <bookViews>
    <workbookView xWindow="0" yWindow="0" windowWidth="28800" windowHeight="12135" tabRatio="770" xr2:uid="{00000000-000D-0000-FFFF-FFFF00000000}"/>
  </bookViews>
  <sheets>
    <sheet name="普及率(金額)" sheetId="49" r:id="rId1"/>
    <sheet name="普及率(数量)" sheetId="50" r:id="rId2"/>
    <sheet name="地区別_普及率" sheetId="42" r:id="rId3"/>
    <sheet name="地区別_普及率(金額)グラフ" sheetId="44" r:id="rId4"/>
    <sheet name="地区別_普及率(金額)MAP" sheetId="63" r:id="rId5"/>
    <sheet name="地区別_普及率(数量)グラフ" sheetId="51" r:id="rId6"/>
    <sheet name="地区別_普及率(数量)MAP" sheetId="64" r:id="rId7"/>
    <sheet name="市区町村別_普及率" sheetId="19" r:id="rId8"/>
    <sheet name="市区町村別_普及率(金額)グラフ" sheetId="61" r:id="rId9"/>
    <sheet name="市区町村別_普及率(金額)MAP" sheetId="65" r:id="rId10"/>
    <sheet name="市区町村別_普及率(数量)グラフ" sheetId="62" r:id="rId11"/>
    <sheet name="市区町村別_普及率(数量)MAP" sheetId="66" r:id="rId12"/>
    <sheet name="自己負担割合別普及率" sheetId="72" r:id="rId13"/>
    <sheet name="地区別_自己負担割合別普及率" sheetId="67" r:id="rId14"/>
    <sheet name="地区別_自己負担割合別普及率(金額)グラフ" sheetId="68" r:id="rId15"/>
    <sheet name="地区別_自己負担割合別普及率(数量)グラフ" sheetId="70" r:id="rId16"/>
    <sheet name="市区町村別_自己負担割合別普及率" sheetId="79" r:id="rId17"/>
    <sheet name="市区町村別_自己負担割合別普及率(金額)グラフ" sheetId="80" r:id="rId18"/>
    <sheet name="市区町村別_自己負担割合別普及率(数量)グラフ" sheetId="82" r:id="rId19"/>
    <sheet name="所得区分別普及率" sheetId="83" r:id="rId20"/>
    <sheet name="地区別_所得区分別普及率" sheetId="84" r:id="rId21"/>
    <sheet name="地区別_所得区分別普及率(金額)グラフ" sheetId="85" r:id="rId22"/>
    <sheet name="地区別_所得区分別普及率(数量)グラフ" sheetId="86" r:id="rId23"/>
    <sheet name="市区町村別_所得区分別普及率" sheetId="87" r:id="rId24"/>
    <sheet name="市区町村別_所得区分別普及率(金額)グラフ" sheetId="88" r:id="rId25"/>
    <sheet name="市区町村別_所得区分別普及率(数量)グラフ" sheetId="89" r:id="rId26"/>
    <sheet name="ポテンシャル(金額)" sheetId="55" r:id="rId27"/>
    <sheet name="地区別_ポテンシャル(金額)" sheetId="43" r:id="rId28"/>
    <sheet name="市区町村別_ポテンシャル(金額)" sheetId="58" r:id="rId29"/>
    <sheet name="ポテンシャル(数量)" sheetId="56" r:id="rId30"/>
    <sheet name="地区別_ポテンシャル(数量)" sheetId="57" r:id="rId31"/>
    <sheet name="地区別_ポテンシャル(数量)グラフ" sheetId="48" r:id="rId32"/>
    <sheet name="市区町村別_ポテンシャル(数量)" sheetId="59" r:id="rId33"/>
    <sheet name="市区町村別_ポテンシャル(数量)グラフ" sheetId="60" r:id="rId34"/>
  </sheets>
  <definedNames>
    <definedName name="_xlnm._FilterDatabase" localSheetId="9" hidden="1">'市区町村別_普及率(金額)MAP'!$A$6:$R$6</definedName>
    <definedName name="_xlnm._FilterDatabase" localSheetId="11" hidden="1">'市区町村別_普及率(数量)MAP'!$A$6:$R$6</definedName>
    <definedName name="_Order1" hidden="1">255</definedName>
    <definedName name="_xlnm.Print_Area" localSheetId="26">'ポテンシャル(金額)'!$A$1:$P$29</definedName>
    <definedName name="_xlnm.Print_Area" localSheetId="29">'ポテンシャル(数量)'!$A$1:$U$32</definedName>
    <definedName name="_xlnm.Print_Area" localSheetId="28">'市区町村別_ポテンシャル(金額)'!$A$1:$L$79</definedName>
    <definedName name="_xlnm.Print_Area" localSheetId="32">'市区町村別_ポテンシャル(数量)'!$A$1:$N$79</definedName>
    <definedName name="_xlnm.Print_Area" localSheetId="33">'市区町村別_ポテンシャル(数量)グラフ'!$A$1:$J$77</definedName>
    <definedName name="_xlnm.Print_Area" localSheetId="16">市区町村別_自己負担割合別普及率!$A$1:$K$79</definedName>
    <definedName name="_xlnm.Print_Area" localSheetId="17">'市区町村別_自己負担割合別普及率(金額)グラフ'!$A$1:$T$77</definedName>
    <definedName name="_xlnm.Print_Area" localSheetId="18">'市区町村別_自己負担割合別普及率(数量)グラフ'!$A$1:$T$77</definedName>
    <definedName name="_xlnm.Print_Area" localSheetId="23">市区町村別_所得区分別普及率!$A$1:$O$79</definedName>
    <definedName name="_xlnm.Print_Area" localSheetId="24">'市区町村別_所得区分別普及率(金額)グラフ'!$A$1:$X$78</definedName>
    <definedName name="_xlnm.Print_Area" localSheetId="25">'市区町村別_所得区分別普及率(数量)グラフ'!$A$1:$X$77</definedName>
    <definedName name="_xlnm.Print_Area" localSheetId="7">市区町村別_普及率!$A$1:$H$80</definedName>
    <definedName name="_xlnm.Print_Area" localSheetId="9">'市区町村別_普及率(金額)MAP'!$A$1:$N$79</definedName>
    <definedName name="_xlnm.Print_Area" localSheetId="8">'市区町村別_普及率(金額)グラフ'!$A$1:$J$77</definedName>
    <definedName name="_xlnm.Print_Area" localSheetId="11">'市区町村別_普及率(数量)MAP'!$A$1:$N$79</definedName>
    <definedName name="_xlnm.Print_Area" localSheetId="10">'市区町村別_普及率(数量)グラフ'!$A$1:$J$77</definedName>
    <definedName name="_xlnm.Print_Area" localSheetId="12">自己負担割合別普及率!$A$1:$J$48</definedName>
    <definedName name="_xlnm.Print_Area" localSheetId="19">所得区分別普及率!$A$1:$N$48</definedName>
    <definedName name="_xlnm.Print_Area" localSheetId="27">'地区別_ポテンシャル(金額)'!$A$1:$L$13</definedName>
    <definedName name="_xlnm.Print_Area" localSheetId="30">'地区別_ポテンシャル(数量)'!$A$1:$N$13</definedName>
    <definedName name="_xlnm.Print_Area" localSheetId="31">'地区別_ポテンシャル(数量)グラフ'!$A$1:$J$77</definedName>
    <definedName name="_xlnm.Print_Area" localSheetId="13">地区別_自己負担割合別普及率!$A$1:$K$13</definedName>
    <definedName name="_xlnm.Print_Area" localSheetId="14">'地区別_自己負担割合別普及率(金額)グラフ'!$A$1:$J$77</definedName>
    <definedName name="_xlnm.Print_Area" localSheetId="15">'地区別_自己負担割合別普及率(数量)グラフ'!$A$1:$J$77</definedName>
    <definedName name="_xlnm.Print_Area" localSheetId="20">地区別_所得区分別普及率!$A$1:$O$13</definedName>
    <definedName name="_xlnm.Print_Area" localSheetId="21">'地区別_所得区分別普及率(金額)グラフ'!$A$1:$J$77</definedName>
    <definedName name="_xlnm.Print_Area" localSheetId="22">'地区別_所得区分別普及率(数量)グラフ'!$A$1:$J$76</definedName>
    <definedName name="_xlnm.Print_Area" localSheetId="2">地区別_普及率!$A$1:$H$14</definedName>
    <definedName name="_xlnm.Print_Area" localSheetId="4">'地区別_普及率(金額)MAP'!$A$1:$N$79</definedName>
    <definedName name="_xlnm.Print_Area" localSheetId="3">'地区別_普及率(金額)グラフ'!$A$1:$J$77</definedName>
    <definedName name="_xlnm.Print_Area" localSheetId="6">'地区別_普及率(数量)MAP'!$A$1:$N$79</definedName>
    <definedName name="_xlnm.Print_Area" localSheetId="5">'地区別_普及率(数量)グラフ'!$A$1:$J$77</definedName>
    <definedName name="_xlnm.Print_Area" localSheetId="0">'普及率(金額)'!$A$1:$T$63</definedName>
    <definedName name="_xlnm.Print_Area" localSheetId="1">'普及率(数量)'!$A$1:$T$61</definedName>
    <definedName name="_xlnm.Print_Titles" localSheetId="28">'市区町村別_ポテンシャル(金額)'!$1:$4</definedName>
    <definedName name="_xlnm.Print_Titles" localSheetId="32">'市区町村別_ポテンシャル(数量)'!$1:$4</definedName>
    <definedName name="_xlnm.Print_Titles" localSheetId="16">市区町村別_自己負担割合別普及率!$1:$4</definedName>
    <definedName name="_xlnm.Print_Titles" localSheetId="23">市区町村別_所得区分別普及率!$1:$4</definedName>
    <definedName name="_xlnm.Print_Titles" localSheetId="7">市区町村別_普及率!$1:$5</definedName>
    <definedName name="_xlnm.Print_Titles" localSheetId="27">'地区別_ポテンシャル(金額)'!$1:$4</definedName>
    <definedName name="_xlnm.Print_Titles" localSheetId="30">'地区別_ポテンシャル(数量)'!$1:$4</definedName>
    <definedName name="_xlnm.Print_Titles" localSheetId="13">地区別_自己負担割合別普及率!$1:$4</definedName>
    <definedName name="_xlnm.Print_Titles" localSheetId="20">地区別_所得区分別普及率!$1:$4</definedName>
    <definedName name="_xlnm.Print_Titles" localSheetId="2">地区別_普及率!$1:$5</definedName>
  </definedNames>
  <calcPr calcId="191029"/>
</workbook>
</file>

<file path=xl/calcChain.xml><?xml version="1.0" encoding="utf-8"?>
<calcChain xmlns="http://schemas.openxmlformats.org/spreadsheetml/2006/main">
  <c r="O79" i="87" l="1"/>
  <c r="O13" i="84"/>
  <c r="N12" i="83"/>
  <c r="J12" i="72"/>
  <c r="I79" i="87"/>
  <c r="I13" i="84"/>
  <c r="H12" i="83"/>
  <c r="F12" i="72"/>
  <c r="Y78" i="87" l="1"/>
  <c r="X78" i="87"/>
  <c r="W78" i="87"/>
  <c r="V78" i="87"/>
  <c r="U78" i="87"/>
  <c r="T78" i="87"/>
  <c r="S78" i="87"/>
  <c r="R78" i="87"/>
  <c r="Y12" i="84"/>
  <c r="X12" i="84"/>
  <c r="W12" i="84"/>
  <c r="V12" i="84"/>
  <c r="U12" i="84"/>
  <c r="T12" i="84"/>
  <c r="S12" i="84"/>
  <c r="R12" i="84"/>
  <c r="Y11" i="84"/>
  <c r="X11" i="84"/>
  <c r="W11" i="84"/>
  <c r="V11" i="84"/>
  <c r="U11" i="84"/>
  <c r="T11" i="84"/>
  <c r="S11" i="84"/>
  <c r="R11" i="84"/>
  <c r="Y10" i="84"/>
  <c r="X10" i="84"/>
  <c r="W10" i="84"/>
  <c r="V10" i="84"/>
  <c r="U10" i="84"/>
  <c r="T10" i="84"/>
  <c r="S10" i="84"/>
  <c r="R10" i="84"/>
  <c r="Y9" i="84"/>
  <c r="X9" i="84"/>
  <c r="W9" i="84"/>
  <c r="V9" i="84"/>
  <c r="U9" i="84"/>
  <c r="T9" i="84"/>
  <c r="S9" i="84"/>
  <c r="R9" i="84"/>
  <c r="Y8" i="84"/>
  <c r="X8" i="84"/>
  <c r="W8" i="84"/>
  <c r="V8" i="84"/>
  <c r="U8" i="84"/>
  <c r="T8" i="84"/>
  <c r="S8" i="84"/>
  <c r="R8" i="84"/>
  <c r="Y7" i="84"/>
  <c r="X7" i="84"/>
  <c r="W7" i="84"/>
  <c r="V7" i="84"/>
  <c r="U7" i="84"/>
  <c r="T7" i="84"/>
  <c r="S7" i="84"/>
  <c r="R7" i="84"/>
  <c r="Y6" i="84"/>
  <c r="X6" i="84"/>
  <c r="W6" i="84"/>
  <c r="V6" i="84"/>
  <c r="U6" i="84"/>
  <c r="T6" i="84"/>
  <c r="S6" i="84"/>
  <c r="R6" i="84"/>
  <c r="Y5" i="84"/>
  <c r="X5" i="84"/>
  <c r="W5" i="84"/>
  <c r="V5" i="84"/>
  <c r="U5" i="84"/>
  <c r="T5" i="84"/>
  <c r="S5" i="84"/>
  <c r="R5" i="84"/>
  <c r="Q78" i="79"/>
  <c r="P78" i="79"/>
  <c r="O78" i="79"/>
  <c r="N78" i="79"/>
  <c r="N6" i="79"/>
  <c r="Q77" i="79"/>
  <c r="P77" i="79"/>
  <c r="O77" i="79"/>
  <c r="N77" i="79"/>
  <c r="Q76" i="79"/>
  <c r="P76" i="79"/>
  <c r="O76" i="79"/>
  <c r="N76" i="79"/>
  <c r="Q75" i="79"/>
  <c r="P75" i="79"/>
  <c r="O75" i="79"/>
  <c r="N75" i="79"/>
  <c r="Q74" i="79"/>
  <c r="P74" i="79"/>
  <c r="O74" i="79"/>
  <c r="N74" i="79"/>
  <c r="Q73" i="79"/>
  <c r="P73" i="79"/>
  <c r="O73" i="79"/>
  <c r="N73" i="79"/>
  <c r="Q72" i="79"/>
  <c r="P72" i="79"/>
  <c r="O72" i="79"/>
  <c r="N72" i="79"/>
  <c r="Q71" i="79"/>
  <c r="P71" i="79"/>
  <c r="O71" i="79"/>
  <c r="N71" i="79"/>
  <c r="Q70" i="79"/>
  <c r="P70" i="79"/>
  <c r="O70" i="79"/>
  <c r="N70" i="79"/>
  <c r="Q69" i="79"/>
  <c r="P69" i="79"/>
  <c r="O69" i="79"/>
  <c r="N69" i="79"/>
  <c r="Q68" i="79"/>
  <c r="P68" i="79"/>
  <c r="O68" i="79"/>
  <c r="N68" i="79"/>
  <c r="Q67" i="79"/>
  <c r="P67" i="79"/>
  <c r="O67" i="79"/>
  <c r="N67" i="79"/>
  <c r="Q66" i="79"/>
  <c r="P66" i="79"/>
  <c r="O66" i="79"/>
  <c r="N66" i="79"/>
  <c r="Q65" i="79"/>
  <c r="P65" i="79"/>
  <c r="O65" i="79"/>
  <c r="N65" i="79"/>
  <c r="Q64" i="79"/>
  <c r="P64" i="79"/>
  <c r="O64" i="79"/>
  <c r="N64" i="79"/>
  <c r="Q63" i="79"/>
  <c r="P63" i="79"/>
  <c r="O63" i="79"/>
  <c r="N63" i="79"/>
  <c r="Q62" i="79"/>
  <c r="P62" i="79"/>
  <c r="O62" i="79"/>
  <c r="N62" i="79"/>
  <c r="Q61" i="79"/>
  <c r="P61" i="79"/>
  <c r="O61" i="79"/>
  <c r="N61" i="79"/>
  <c r="Q60" i="79"/>
  <c r="P60" i="79"/>
  <c r="O60" i="79"/>
  <c r="N60" i="79"/>
  <c r="Q59" i="79"/>
  <c r="P59" i="79"/>
  <c r="O59" i="79"/>
  <c r="N59" i="79"/>
  <c r="Q58" i="79"/>
  <c r="P58" i="79"/>
  <c r="O58" i="79"/>
  <c r="N58" i="79"/>
  <c r="Q57" i="79"/>
  <c r="P57" i="79"/>
  <c r="O57" i="79"/>
  <c r="N57" i="79"/>
  <c r="Q56" i="79"/>
  <c r="P56" i="79"/>
  <c r="O56" i="79"/>
  <c r="N56" i="79"/>
  <c r="Q55" i="79"/>
  <c r="P55" i="79"/>
  <c r="O55" i="79"/>
  <c r="N55" i="79"/>
  <c r="Q54" i="79"/>
  <c r="P54" i="79"/>
  <c r="O54" i="79"/>
  <c r="N54" i="79"/>
  <c r="Q53" i="79"/>
  <c r="P53" i="79"/>
  <c r="O53" i="79"/>
  <c r="N53" i="79"/>
  <c r="Q52" i="79"/>
  <c r="P52" i="79"/>
  <c r="O52" i="79"/>
  <c r="N52" i="79"/>
  <c r="Q51" i="79"/>
  <c r="P51" i="79"/>
  <c r="O51" i="79"/>
  <c r="N51" i="79"/>
  <c r="Q50" i="79"/>
  <c r="P50" i="79"/>
  <c r="O50" i="79"/>
  <c r="N50" i="79"/>
  <c r="Q49" i="79"/>
  <c r="P49" i="79"/>
  <c r="O49" i="79"/>
  <c r="N49" i="79"/>
  <c r="Q48" i="79"/>
  <c r="P48" i="79"/>
  <c r="O48" i="79"/>
  <c r="N48" i="79"/>
  <c r="Q47" i="79"/>
  <c r="P47" i="79"/>
  <c r="O47" i="79"/>
  <c r="N47" i="79"/>
  <c r="Q46" i="79"/>
  <c r="P46" i="79"/>
  <c r="O46" i="79"/>
  <c r="N46" i="79"/>
  <c r="Q45" i="79"/>
  <c r="P45" i="79"/>
  <c r="O45" i="79"/>
  <c r="N45" i="79"/>
  <c r="Q44" i="79"/>
  <c r="P44" i="79"/>
  <c r="O44" i="79"/>
  <c r="N44" i="79"/>
  <c r="Q43" i="79"/>
  <c r="P43" i="79"/>
  <c r="O43" i="79"/>
  <c r="N43" i="79"/>
  <c r="Q42" i="79"/>
  <c r="P42" i="79"/>
  <c r="O42" i="79"/>
  <c r="N42" i="79"/>
  <c r="Q41" i="79"/>
  <c r="P41" i="79"/>
  <c r="O41" i="79"/>
  <c r="N41" i="79"/>
  <c r="Q40" i="79"/>
  <c r="P40" i="79"/>
  <c r="O40" i="79"/>
  <c r="N40" i="79"/>
  <c r="Q39" i="79"/>
  <c r="P39" i="79"/>
  <c r="O39" i="79"/>
  <c r="N39" i="79"/>
  <c r="Q38" i="79"/>
  <c r="P38" i="79"/>
  <c r="O38" i="79"/>
  <c r="N38" i="79"/>
  <c r="Q37" i="79"/>
  <c r="P37" i="79"/>
  <c r="O37" i="79"/>
  <c r="N37" i="79"/>
  <c r="Q36" i="79"/>
  <c r="P36" i="79"/>
  <c r="O36" i="79"/>
  <c r="N36" i="79"/>
  <c r="Q35" i="79"/>
  <c r="P35" i="79"/>
  <c r="O35" i="79"/>
  <c r="N35" i="79"/>
  <c r="Q34" i="79"/>
  <c r="P34" i="79"/>
  <c r="O34" i="79"/>
  <c r="N34" i="79"/>
  <c r="Q33" i="79"/>
  <c r="P33" i="79"/>
  <c r="O33" i="79"/>
  <c r="N33" i="79"/>
  <c r="Q32" i="79"/>
  <c r="P32" i="79"/>
  <c r="O32" i="79"/>
  <c r="N32" i="79"/>
  <c r="Q31" i="79"/>
  <c r="P31" i="79"/>
  <c r="O31" i="79"/>
  <c r="N31" i="79"/>
  <c r="Q30" i="79"/>
  <c r="P30" i="79"/>
  <c r="O30" i="79"/>
  <c r="N30" i="79"/>
  <c r="Q29" i="79"/>
  <c r="P29" i="79"/>
  <c r="O29" i="79"/>
  <c r="N29" i="79"/>
  <c r="Q28" i="79"/>
  <c r="P28" i="79"/>
  <c r="O28" i="79"/>
  <c r="N28" i="79"/>
  <c r="Q27" i="79"/>
  <c r="P27" i="79"/>
  <c r="O27" i="79"/>
  <c r="N27" i="79"/>
  <c r="Q26" i="79"/>
  <c r="P26" i="79"/>
  <c r="O26" i="79"/>
  <c r="N26" i="79"/>
  <c r="Q25" i="79"/>
  <c r="P25" i="79"/>
  <c r="O25" i="79"/>
  <c r="N25" i="79"/>
  <c r="Q24" i="79"/>
  <c r="P24" i="79"/>
  <c r="O24" i="79"/>
  <c r="N24" i="79"/>
  <c r="Q23" i="79"/>
  <c r="P23" i="79"/>
  <c r="O23" i="79"/>
  <c r="N23" i="79"/>
  <c r="Q22" i="79"/>
  <c r="P22" i="79"/>
  <c r="O22" i="79"/>
  <c r="N22" i="79"/>
  <c r="Q21" i="79"/>
  <c r="P21" i="79"/>
  <c r="O21" i="79"/>
  <c r="N21" i="79"/>
  <c r="Q20" i="79"/>
  <c r="P20" i="79"/>
  <c r="O20" i="79"/>
  <c r="N20" i="79"/>
  <c r="Q19" i="79"/>
  <c r="P19" i="79"/>
  <c r="O19" i="79"/>
  <c r="N19" i="79"/>
  <c r="Q18" i="79"/>
  <c r="P18" i="79"/>
  <c r="O18" i="79"/>
  <c r="N18" i="79"/>
  <c r="Q17" i="79"/>
  <c r="P17" i="79"/>
  <c r="O17" i="79"/>
  <c r="N17" i="79"/>
  <c r="Q16" i="79"/>
  <c r="P16" i="79"/>
  <c r="O16" i="79"/>
  <c r="N16" i="79"/>
  <c r="Q15" i="79"/>
  <c r="P15" i="79"/>
  <c r="O15" i="79"/>
  <c r="N15" i="79"/>
  <c r="Q14" i="79"/>
  <c r="P14" i="79"/>
  <c r="O14" i="79"/>
  <c r="N14" i="79"/>
  <c r="Q13" i="79"/>
  <c r="P13" i="79"/>
  <c r="O13" i="79"/>
  <c r="N13" i="79"/>
  <c r="Q12" i="79"/>
  <c r="P12" i="79"/>
  <c r="O12" i="79"/>
  <c r="N12" i="79"/>
  <c r="Q11" i="79"/>
  <c r="P11" i="79"/>
  <c r="O11" i="79"/>
  <c r="N11" i="79"/>
  <c r="Q10" i="79"/>
  <c r="P10" i="79"/>
  <c r="O10" i="79"/>
  <c r="N10" i="79"/>
  <c r="Q9" i="79"/>
  <c r="P9" i="79"/>
  <c r="O9" i="79"/>
  <c r="N9" i="79"/>
  <c r="Q8" i="79"/>
  <c r="P8" i="79"/>
  <c r="O8" i="79"/>
  <c r="N8" i="79"/>
  <c r="Q7" i="79"/>
  <c r="P7" i="79"/>
  <c r="O7" i="79"/>
  <c r="N7" i="79"/>
  <c r="Q6" i="79"/>
  <c r="P6" i="79"/>
  <c r="O6" i="79"/>
  <c r="Q5" i="79"/>
  <c r="P5" i="79"/>
  <c r="O5" i="79"/>
  <c r="N5" i="79"/>
  <c r="Q9" i="67"/>
  <c r="P9" i="67"/>
  <c r="Q8" i="67"/>
  <c r="P8" i="67"/>
  <c r="Q7" i="67"/>
  <c r="P7" i="67"/>
  <c r="Q6" i="67"/>
  <c r="P6" i="67"/>
  <c r="Q12" i="67"/>
  <c r="P12" i="67"/>
  <c r="Q11" i="67"/>
  <c r="P11" i="67"/>
  <c r="Q10" i="67"/>
  <c r="P10" i="67"/>
  <c r="Q5" i="67"/>
  <c r="P5" i="67"/>
  <c r="O12" i="67"/>
  <c r="O11" i="67"/>
  <c r="O10" i="67"/>
  <c r="O9" i="67"/>
  <c r="O8" i="67"/>
  <c r="O7" i="67"/>
  <c r="O6" i="67"/>
  <c r="O5" i="67"/>
  <c r="N12" i="67"/>
  <c r="N11" i="67"/>
  <c r="N10" i="67"/>
  <c r="N9" i="67"/>
  <c r="N8" i="67"/>
  <c r="N7" i="67"/>
  <c r="N6" i="67"/>
  <c r="N5" i="67"/>
  <c r="Y77" i="87" l="1"/>
  <c r="X77" i="87"/>
  <c r="W77" i="87"/>
  <c r="V77" i="87"/>
  <c r="Y76" i="87"/>
  <c r="X76" i="87"/>
  <c r="W76" i="87"/>
  <c r="V76" i="87"/>
  <c r="Y75" i="87"/>
  <c r="X75" i="87"/>
  <c r="W75" i="87"/>
  <c r="V75" i="87"/>
  <c r="Y74" i="87"/>
  <c r="X74" i="87"/>
  <c r="W74" i="87"/>
  <c r="V74" i="87"/>
  <c r="Y73" i="87"/>
  <c r="X73" i="87"/>
  <c r="W73" i="87"/>
  <c r="V73" i="87"/>
  <c r="Y72" i="87"/>
  <c r="X72" i="87"/>
  <c r="W72" i="87"/>
  <c r="V72" i="87"/>
  <c r="Y71" i="87"/>
  <c r="X71" i="87"/>
  <c r="W71" i="87"/>
  <c r="V71" i="87"/>
  <c r="Y70" i="87"/>
  <c r="X70" i="87"/>
  <c r="W70" i="87"/>
  <c r="V70" i="87"/>
  <c r="Y69" i="87"/>
  <c r="X69" i="87"/>
  <c r="W69" i="87"/>
  <c r="V69" i="87"/>
  <c r="Y68" i="87"/>
  <c r="X68" i="87"/>
  <c r="W68" i="87"/>
  <c r="V68" i="87"/>
  <c r="Y67" i="87"/>
  <c r="X67" i="87"/>
  <c r="W67" i="87"/>
  <c r="V67" i="87"/>
  <c r="Y66" i="87"/>
  <c r="X66" i="87"/>
  <c r="W66" i="87"/>
  <c r="V66" i="87"/>
  <c r="Y65" i="87"/>
  <c r="X65" i="87"/>
  <c r="W65" i="87"/>
  <c r="V65" i="87"/>
  <c r="Y64" i="87"/>
  <c r="X64" i="87"/>
  <c r="W64" i="87"/>
  <c r="V64" i="87"/>
  <c r="Y63" i="87"/>
  <c r="X63" i="87"/>
  <c r="W63" i="87"/>
  <c r="V63" i="87"/>
  <c r="Y62" i="87"/>
  <c r="X62" i="87"/>
  <c r="W62" i="87"/>
  <c r="V62" i="87"/>
  <c r="Y61" i="87"/>
  <c r="X61" i="87"/>
  <c r="W61" i="87"/>
  <c r="V61" i="87"/>
  <c r="Y60" i="87"/>
  <c r="X60" i="87"/>
  <c r="W60" i="87"/>
  <c r="V60" i="87"/>
  <c r="Y59" i="87"/>
  <c r="X59" i="87"/>
  <c r="W59" i="87"/>
  <c r="V59" i="87"/>
  <c r="Y58" i="87"/>
  <c r="X58" i="87"/>
  <c r="W58" i="87"/>
  <c r="V58" i="87"/>
  <c r="Y57" i="87"/>
  <c r="X57" i="87"/>
  <c r="W57" i="87"/>
  <c r="V57" i="87"/>
  <c r="Y56" i="87"/>
  <c r="X56" i="87"/>
  <c r="W56" i="87"/>
  <c r="V56" i="87"/>
  <c r="Y55" i="87"/>
  <c r="X55" i="87"/>
  <c r="W55" i="87"/>
  <c r="V55" i="87"/>
  <c r="Y54" i="87"/>
  <c r="X54" i="87"/>
  <c r="W54" i="87"/>
  <c r="V54" i="87"/>
  <c r="Y53" i="87"/>
  <c r="X53" i="87"/>
  <c r="W53" i="87"/>
  <c r="V53" i="87"/>
  <c r="Y52" i="87"/>
  <c r="X52" i="87"/>
  <c r="W52" i="87"/>
  <c r="V52" i="87"/>
  <c r="Y51" i="87"/>
  <c r="X51" i="87"/>
  <c r="W51" i="87"/>
  <c r="V51" i="87"/>
  <c r="Y50" i="87"/>
  <c r="X50" i="87"/>
  <c r="W50" i="87"/>
  <c r="V50" i="87"/>
  <c r="Y49" i="87"/>
  <c r="X49" i="87"/>
  <c r="W49" i="87"/>
  <c r="V49" i="87"/>
  <c r="Y48" i="87"/>
  <c r="X48" i="87"/>
  <c r="W48" i="87"/>
  <c r="V48" i="87"/>
  <c r="Y47" i="87"/>
  <c r="X47" i="87"/>
  <c r="W47" i="87"/>
  <c r="V47" i="87"/>
  <c r="Y46" i="87"/>
  <c r="X46" i="87"/>
  <c r="W46" i="87"/>
  <c r="V46" i="87"/>
  <c r="Y45" i="87"/>
  <c r="X45" i="87"/>
  <c r="W45" i="87"/>
  <c r="V45" i="87"/>
  <c r="Y44" i="87"/>
  <c r="X44" i="87"/>
  <c r="W44" i="87"/>
  <c r="V44" i="87"/>
  <c r="Y43" i="87"/>
  <c r="X43" i="87"/>
  <c r="W43" i="87"/>
  <c r="V43" i="87"/>
  <c r="Y42" i="87"/>
  <c r="X42" i="87"/>
  <c r="W42" i="87"/>
  <c r="V42" i="87"/>
  <c r="Y41" i="87"/>
  <c r="X41" i="87"/>
  <c r="W41" i="87"/>
  <c r="V41" i="87"/>
  <c r="Y40" i="87"/>
  <c r="X40" i="87"/>
  <c r="W40" i="87"/>
  <c r="V40" i="87"/>
  <c r="Y39" i="87"/>
  <c r="X39" i="87"/>
  <c r="W39" i="87"/>
  <c r="V39" i="87"/>
  <c r="Y38" i="87"/>
  <c r="X38" i="87"/>
  <c r="W38" i="87"/>
  <c r="V38" i="87"/>
  <c r="Y37" i="87"/>
  <c r="X37" i="87"/>
  <c r="W37" i="87"/>
  <c r="V37" i="87"/>
  <c r="Y36" i="87"/>
  <c r="X36" i="87"/>
  <c r="W36" i="87"/>
  <c r="V36" i="87"/>
  <c r="Y35" i="87"/>
  <c r="X35" i="87"/>
  <c r="W35" i="87"/>
  <c r="V35" i="87"/>
  <c r="Y34" i="87"/>
  <c r="X34" i="87"/>
  <c r="W34" i="87"/>
  <c r="V34" i="87"/>
  <c r="Y33" i="87"/>
  <c r="X33" i="87"/>
  <c r="W33" i="87"/>
  <c r="V33" i="87"/>
  <c r="Y32" i="87"/>
  <c r="X32" i="87"/>
  <c r="W32" i="87"/>
  <c r="V32" i="87"/>
  <c r="Y31" i="87"/>
  <c r="X31" i="87"/>
  <c r="W31" i="87"/>
  <c r="V31" i="87"/>
  <c r="Y30" i="87"/>
  <c r="X30" i="87"/>
  <c r="W30" i="87"/>
  <c r="V30" i="87"/>
  <c r="Y29" i="87"/>
  <c r="X29" i="87"/>
  <c r="W29" i="87"/>
  <c r="V29" i="87"/>
  <c r="Y28" i="87"/>
  <c r="X28" i="87"/>
  <c r="W28" i="87"/>
  <c r="V28" i="87"/>
  <c r="Y27" i="87"/>
  <c r="X27" i="87"/>
  <c r="W27" i="87"/>
  <c r="V27" i="87"/>
  <c r="Y26" i="87"/>
  <c r="X26" i="87"/>
  <c r="W26" i="87"/>
  <c r="V26" i="87"/>
  <c r="Y25" i="87"/>
  <c r="X25" i="87"/>
  <c r="W25" i="87"/>
  <c r="V25" i="87"/>
  <c r="Y24" i="87"/>
  <c r="X24" i="87"/>
  <c r="W24" i="87"/>
  <c r="V24" i="87"/>
  <c r="Y23" i="87"/>
  <c r="X23" i="87"/>
  <c r="W23" i="87"/>
  <c r="V23" i="87"/>
  <c r="Y22" i="87"/>
  <c r="X22" i="87"/>
  <c r="W22" i="87"/>
  <c r="V22" i="87"/>
  <c r="Y21" i="87"/>
  <c r="X21" i="87"/>
  <c r="W21" i="87"/>
  <c r="V21" i="87"/>
  <c r="Y20" i="87"/>
  <c r="X20" i="87"/>
  <c r="W20" i="87"/>
  <c r="V20" i="87"/>
  <c r="Y19" i="87"/>
  <c r="X19" i="87"/>
  <c r="W19" i="87"/>
  <c r="V19" i="87"/>
  <c r="Y18" i="87"/>
  <c r="X18" i="87"/>
  <c r="W18" i="87"/>
  <c r="V18" i="87"/>
  <c r="Y17" i="87"/>
  <c r="X17" i="87"/>
  <c r="W17" i="87"/>
  <c r="V17" i="87"/>
  <c r="Y16" i="87"/>
  <c r="X16" i="87"/>
  <c r="W16" i="87"/>
  <c r="V16" i="87"/>
  <c r="Y15" i="87"/>
  <c r="X15" i="87"/>
  <c r="W15" i="87"/>
  <c r="V15" i="87"/>
  <c r="Y14" i="87"/>
  <c r="X14" i="87"/>
  <c r="W14" i="87"/>
  <c r="V14" i="87"/>
  <c r="Y13" i="87"/>
  <c r="X13" i="87"/>
  <c r="W13" i="87"/>
  <c r="V13" i="87"/>
  <c r="Y12" i="87"/>
  <c r="X12" i="87"/>
  <c r="W12" i="87"/>
  <c r="V12" i="87"/>
  <c r="Y11" i="87"/>
  <c r="X11" i="87"/>
  <c r="W11" i="87"/>
  <c r="V11" i="87"/>
  <c r="Y10" i="87"/>
  <c r="X10" i="87"/>
  <c r="W10" i="87"/>
  <c r="V10" i="87"/>
  <c r="Y9" i="87"/>
  <c r="X9" i="87"/>
  <c r="W9" i="87"/>
  <c r="V9" i="87"/>
  <c r="Y8" i="87"/>
  <c r="X8" i="87"/>
  <c r="W8" i="87"/>
  <c r="V8" i="87"/>
  <c r="Y7" i="87"/>
  <c r="X7" i="87"/>
  <c r="W7" i="87"/>
  <c r="V7" i="87"/>
  <c r="Y6" i="87"/>
  <c r="X6" i="87"/>
  <c r="W6" i="87"/>
  <c r="V6" i="87"/>
  <c r="Y5" i="87"/>
  <c r="X5" i="87"/>
  <c r="W5" i="87"/>
  <c r="V5" i="87"/>
  <c r="U77" i="87"/>
  <c r="U76" i="87"/>
  <c r="U75" i="87"/>
  <c r="U74" i="87"/>
  <c r="U73" i="87"/>
  <c r="U72" i="87"/>
  <c r="U71" i="87"/>
  <c r="U70" i="87"/>
  <c r="U69" i="87"/>
  <c r="U68" i="87"/>
  <c r="U67" i="87"/>
  <c r="U66" i="87"/>
  <c r="U65" i="87"/>
  <c r="U64" i="87"/>
  <c r="U63" i="87"/>
  <c r="U62" i="87"/>
  <c r="U61" i="87"/>
  <c r="U60" i="87"/>
  <c r="U59" i="87"/>
  <c r="U58" i="87"/>
  <c r="U57" i="87"/>
  <c r="U56" i="87"/>
  <c r="U55" i="87"/>
  <c r="U54" i="87"/>
  <c r="U53" i="87"/>
  <c r="U52" i="87"/>
  <c r="U51" i="87"/>
  <c r="U50" i="87"/>
  <c r="U49" i="87"/>
  <c r="U48" i="87"/>
  <c r="U47" i="87"/>
  <c r="U46" i="87"/>
  <c r="U45" i="87"/>
  <c r="U44" i="87"/>
  <c r="U43" i="87"/>
  <c r="U42" i="87"/>
  <c r="U41" i="87"/>
  <c r="U40" i="87"/>
  <c r="U39" i="87"/>
  <c r="U38" i="87"/>
  <c r="U37" i="87"/>
  <c r="U36" i="87"/>
  <c r="U35" i="87"/>
  <c r="U34" i="87"/>
  <c r="U33" i="87"/>
  <c r="U32" i="87"/>
  <c r="U31" i="87"/>
  <c r="U30" i="87"/>
  <c r="U29" i="87"/>
  <c r="U28" i="87"/>
  <c r="U27" i="87"/>
  <c r="U26" i="87"/>
  <c r="U25" i="87"/>
  <c r="U24" i="87"/>
  <c r="U23" i="87"/>
  <c r="U22" i="87"/>
  <c r="U21" i="87"/>
  <c r="U20" i="87"/>
  <c r="U19" i="87"/>
  <c r="U18" i="87"/>
  <c r="U17" i="87"/>
  <c r="U16" i="87"/>
  <c r="U15" i="87"/>
  <c r="U14" i="87"/>
  <c r="U13" i="87"/>
  <c r="U12" i="87"/>
  <c r="U11" i="87"/>
  <c r="U10" i="87"/>
  <c r="U9" i="87"/>
  <c r="U8" i="87"/>
  <c r="U7" i="87"/>
  <c r="U6" i="87"/>
  <c r="U5" i="87"/>
  <c r="T77" i="87"/>
  <c r="T76" i="87"/>
  <c r="T75" i="87"/>
  <c r="T74" i="87"/>
  <c r="T73" i="87"/>
  <c r="T72" i="87"/>
  <c r="T71" i="87"/>
  <c r="T70" i="87"/>
  <c r="T69" i="87"/>
  <c r="T68" i="87"/>
  <c r="T67" i="87"/>
  <c r="T66" i="87"/>
  <c r="T65" i="87"/>
  <c r="T64" i="87"/>
  <c r="T63" i="87"/>
  <c r="T62" i="87"/>
  <c r="T61" i="87"/>
  <c r="T60" i="87"/>
  <c r="T59" i="87"/>
  <c r="T58" i="87"/>
  <c r="T57" i="87"/>
  <c r="T56" i="87"/>
  <c r="T55" i="87"/>
  <c r="T54" i="87"/>
  <c r="T53" i="87"/>
  <c r="T52" i="87"/>
  <c r="T51" i="87"/>
  <c r="T50" i="87"/>
  <c r="T49" i="87"/>
  <c r="T48" i="87"/>
  <c r="T47" i="87"/>
  <c r="T46" i="87"/>
  <c r="T45" i="87"/>
  <c r="T44" i="87"/>
  <c r="T43" i="87"/>
  <c r="T42" i="87"/>
  <c r="T41" i="87"/>
  <c r="T40" i="87"/>
  <c r="T39" i="87"/>
  <c r="T38" i="87"/>
  <c r="T37" i="87"/>
  <c r="T36" i="87"/>
  <c r="T35" i="87"/>
  <c r="T34" i="87"/>
  <c r="T33" i="87"/>
  <c r="T32" i="87"/>
  <c r="T31" i="87"/>
  <c r="T30" i="87"/>
  <c r="T29" i="87"/>
  <c r="T28" i="87"/>
  <c r="T27" i="87"/>
  <c r="T26" i="87"/>
  <c r="T25" i="87"/>
  <c r="T24" i="87"/>
  <c r="T23" i="87"/>
  <c r="T22" i="87"/>
  <c r="T21" i="87"/>
  <c r="T20" i="87"/>
  <c r="T19" i="87"/>
  <c r="T18" i="87"/>
  <c r="T17" i="87"/>
  <c r="T16" i="87"/>
  <c r="T15" i="87"/>
  <c r="T14" i="87"/>
  <c r="T13" i="87"/>
  <c r="T12" i="87"/>
  <c r="T11" i="87"/>
  <c r="T10" i="87"/>
  <c r="T9" i="87"/>
  <c r="T8" i="87"/>
  <c r="T7" i="87"/>
  <c r="T6" i="87"/>
  <c r="T5" i="87"/>
  <c r="S77" i="87"/>
  <c r="S76" i="87"/>
  <c r="S75" i="87"/>
  <c r="S74" i="87"/>
  <c r="S73" i="87"/>
  <c r="S72" i="87"/>
  <c r="S71" i="87"/>
  <c r="S70" i="87"/>
  <c r="S69" i="87"/>
  <c r="S68" i="87"/>
  <c r="S67" i="87"/>
  <c r="S66" i="87"/>
  <c r="S65" i="87"/>
  <c r="S64" i="87"/>
  <c r="S63" i="87"/>
  <c r="S62" i="87"/>
  <c r="S61" i="87"/>
  <c r="S60" i="87"/>
  <c r="S59" i="87"/>
  <c r="S58" i="87"/>
  <c r="S57" i="87"/>
  <c r="S56" i="87"/>
  <c r="S55" i="87"/>
  <c r="S54" i="87"/>
  <c r="S53" i="87"/>
  <c r="S52" i="87"/>
  <c r="S51" i="87"/>
  <c r="S50" i="87"/>
  <c r="S49" i="87"/>
  <c r="S48" i="87"/>
  <c r="S47" i="87"/>
  <c r="S46" i="87"/>
  <c r="S45" i="87"/>
  <c r="S44" i="87"/>
  <c r="S43" i="87"/>
  <c r="S42" i="87"/>
  <c r="S41" i="87"/>
  <c r="S40" i="87"/>
  <c r="S39" i="87"/>
  <c r="S38" i="87"/>
  <c r="S37" i="87"/>
  <c r="S36" i="87"/>
  <c r="S35" i="87"/>
  <c r="S34" i="87"/>
  <c r="S33" i="87"/>
  <c r="S32" i="87"/>
  <c r="S31" i="87"/>
  <c r="S30" i="87"/>
  <c r="S29" i="87"/>
  <c r="S28" i="87"/>
  <c r="S27" i="87"/>
  <c r="S26" i="87"/>
  <c r="S25" i="87"/>
  <c r="S24" i="87"/>
  <c r="S23" i="87"/>
  <c r="S22" i="87"/>
  <c r="S21" i="87"/>
  <c r="S20" i="87"/>
  <c r="S19" i="87"/>
  <c r="S18" i="87"/>
  <c r="S17" i="87"/>
  <c r="S16" i="87"/>
  <c r="S15" i="87"/>
  <c r="S14" i="87"/>
  <c r="S13" i="87"/>
  <c r="S12" i="87"/>
  <c r="S11" i="87"/>
  <c r="S10" i="87"/>
  <c r="S9" i="87"/>
  <c r="S8" i="87"/>
  <c r="S7" i="87"/>
  <c r="S6" i="87"/>
  <c r="S5" i="87"/>
  <c r="R77" i="87"/>
  <c r="R76" i="87"/>
  <c r="R75" i="87"/>
  <c r="R74" i="87"/>
  <c r="R73" i="87"/>
  <c r="R72" i="87"/>
  <c r="R71" i="87"/>
  <c r="R70" i="87"/>
  <c r="R69" i="87"/>
  <c r="R68" i="87"/>
  <c r="R67" i="87"/>
  <c r="R66" i="87"/>
  <c r="R65" i="87"/>
  <c r="R64" i="87"/>
  <c r="R63" i="87"/>
  <c r="R62" i="87"/>
  <c r="R61" i="87"/>
  <c r="R60" i="87"/>
  <c r="R59" i="87"/>
  <c r="R58" i="87"/>
  <c r="R57" i="87"/>
  <c r="R56" i="87"/>
  <c r="R55" i="87"/>
  <c r="R54" i="87"/>
  <c r="R53" i="87"/>
  <c r="R52" i="87"/>
  <c r="R51" i="87"/>
  <c r="R50" i="87"/>
  <c r="R49" i="87"/>
  <c r="R48" i="87"/>
  <c r="R47" i="87"/>
  <c r="R46" i="87"/>
  <c r="R45" i="87"/>
  <c r="R44" i="87"/>
  <c r="R43" i="87"/>
  <c r="R42" i="87"/>
  <c r="R41" i="87"/>
  <c r="R40" i="87"/>
  <c r="R39" i="87"/>
  <c r="R38" i="87"/>
  <c r="R37" i="87"/>
  <c r="R36" i="87"/>
  <c r="R35" i="87"/>
  <c r="R34" i="87"/>
  <c r="R33" i="87"/>
  <c r="R32" i="87"/>
  <c r="R31" i="87"/>
  <c r="R30" i="87"/>
  <c r="R29" i="87"/>
  <c r="R28" i="87"/>
  <c r="R27" i="87"/>
  <c r="R26" i="87"/>
  <c r="R25" i="87"/>
  <c r="R24" i="87"/>
  <c r="R23" i="87"/>
  <c r="R22" i="87"/>
  <c r="R21" i="87"/>
  <c r="R20" i="87"/>
  <c r="R19" i="87"/>
  <c r="R18" i="87"/>
  <c r="R17" i="87"/>
  <c r="R16" i="87"/>
  <c r="R15" i="87"/>
  <c r="R14" i="87"/>
  <c r="R13" i="87"/>
  <c r="R12" i="87"/>
  <c r="R11" i="87"/>
  <c r="R10" i="87"/>
  <c r="R9" i="87"/>
  <c r="R8" i="87"/>
  <c r="R7" i="87"/>
  <c r="R6" i="87"/>
  <c r="R5" i="87"/>
  <c r="K79" i="79" l="1"/>
  <c r="G79" i="79"/>
  <c r="K13" i="67"/>
  <c r="G13" i="67"/>
  <c r="N79" i="87" l="1"/>
  <c r="M79" i="87"/>
  <c r="AH70" i="87" s="1"/>
  <c r="L79" i="87"/>
  <c r="AG36" i="87" s="1"/>
  <c r="K79" i="87"/>
  <c r="AF56" i="87" s="1"/>
  <c r="J79" i="87"/>
  <c r="AE77" i="87" s="1"/>
  <c r="H79" i="87"/>
  <c r="G79" i="87"/>
  <c r="AD70" i="87" s="1"/>
  <c r="F79" i="87"/>
  <c r="AC16" i="87" s="1"/>
  <c r="E79" i="87"/>
  <c r="AB73" i="87" s="1"/>
  <c r="D79" i="87"/>
  <c r="AA63" i="87" s="1"/>
  <c r="AB75" i="87"/>
  <c r="AH69" i="87"/>
  <c r="AF60" i="87"/>
  <c r="AF59" i="87"/>
  <c r="AF57" i="87"/>
  <c r="AB53" i="87"/>
  <c r="AF47" i="87"/>
  <c r="AB46" i="87"/>
  <c r="AH44" i="87"/>
  <c r="AD43" i="87"/>
  <c r="AH41" i="87"/>
  <c r="AH37" i="87"/>
  <c r="AB37" i="87"/>
  <c r="AF36" i="87"/>
  <c r="AH35" i="87"/>
  <c r="AB35" i="87"/>
  <c r="AH33" i="87"/>
  <c r="AD31" i="87"/>
  <c r="AB31" i="87"/>
  <c r="AH29" i="87"/>
  <c r="AF28" i="87"/>
  <c r="AF27" i="87"/>
  <c r="AH25" i="87"/>
  <c r="AH24" i="87"/>
  <c r="AB24" i="87"/>
  <c r="AE23" i="87"/>
  <c r="AH22" i="87"/>
  <c r="AF21" i="87"/>
  <c r="AE21" i="87"/>
  <c r="AG18" i="87"/>
  <c r="AD16" i="87"/>
  <c r="AB16" i="87"/>
  <c r="AH12" i="87"/>
  <c r="AF12" i="87"/>
  <c r="AB12" i="87"/>
  <c r="AB11" i="87"/>
  <c r="AH10" i="87"/>
  <c r="AB10" i="87"/>
  <c r="AH9" i="87"/>
  <c r="AH7" i="87"/>
  <c r="AB7" i="87"/>
  <c r="AH6" i="87"/>
  <c r="AD6" i="87"/>
  <c r="AB6" i="87"/>
  <c r="AA5" i="87"/>
  <c r="N13" i="84"/>
  <c r="M13" i="84"/>
  <c r="L13" i="84"/>
  <c r="X13" i="84" s="1"/>
  <c r="K13" i="84"/>
  <c r="W13" i="84" s="1"/>
  <c r="J13" i="84"/>
  <c r="H13" i="84"/>
  <c r="G13" i="84"/>
  <c r="U13" i="84" s="1"/>
  <c r="F13" i="84"/>
  <c r="T13" i="84" s="1"/>
  <c r="E13" i="84"/>
  <c r="S13" i="84" s="1"/>
  <c r="D13" i="84"/>
  <c r="AD20" i="87" l="1"/>
  <c r="AD25" i="87"/>
  <c r="AD12" i="87"/>
  <c r="AD21" i="87"/>
  <c r="AD61" i="87"/>
  <c r="AD8" i="87"/>
  <c r="AD53" i="87"/>
  <c r="AF53" i="87"/>
  <c r="AC9" i="87"/>
  <c r="AD9" i="87"/>
  <c r="AC17" i="87"/>
  <c r="AC32" i="87"/>
  <c r="AD37" i="87"/>
  <c r="AD68" i="87"/>
  <c r="AD17" i="87"/>
  <c r="AD27" i="87"/>
  <c r="AD33" i="87"/>
  <c r="AD47" i="87"/>
  <c r="AD57" i="87"/>
  <c r="AD13" i="87"/>
  <c r="AC18" i="87"/>
  <c r="AC22" i="87"/>
  <c r="AC39" i="87"/>
  <c r="AD71" i="87"/>
  <c r="AD5" i="87"/>
  <c r="AD7" i="87"/>
  <c r="AD14" i="87"/>
  <c r="AD18" i="87"/>
  <c r="AD39" i="87"/>
  <c r="AD49" i="87"/>
  <c r="AD59" i="87"/>
  <c r="AC37" i="87"/>
  <c r="AD63" i="87"/>
  <c r="AD15" i="87"/>
  <c r="AD29" i="87"/>
  <c r="AD41" i="87"/>
  <c r="AD51" i="87"/>
  <c r="AC8" i="87"/>
  <c r="AE11" i="87"/>
  <c r="AD19" i="87"/>
  <c r="AC26" i="87"/>
  <c r="AC31" i="87"/>
  <c r="AC40" i="87"/>
  <c r="AC46" i="87"/>
  <c r="AC49" i="87"/>
  <c r="AC53" i="87"/>
  <c r="AE55" i="87"/>
  <c r="AC59" i="87"/>
  <c r="AE62" i="87"/>
  <c r="AC66" i="87"/>
  <c r="AC5" i="87"/>
  <c r="AC14" i="87"/>
  <c r="AC19" i="87"/>
  <c r="AC25" i="87"/>
  <c r="AC38" i="87"/>
  <c r="AE44" i="87"/>
  <c r="AC47" i="87"/>
  <c r="AC61" i="87"/>
  <c r="AC63" i="87"/>
  <c r="AC72" i="87"/>
  <c r="AC7" i="87"/>
  <c r="AC13" i="87"/>
  <c r="AC15" i="87"/>
  <c r="AC20" i="87"/>
  <c r="AE28" i="87"/>
  <c r="AC36" i="87"/>
  <c r="AC43" i="87"/>
  <c r="AC54" i="87"/>
  <c r="AE60" i="87"/>
  <c r="AC62" i="87"/>
  <c r="AE65" i="87"/>
  <c r="AE70" i="87"/>
  <c r="AC78" i="87"/>
  <c r="AG51" i="87"/>
  <c r="AG61" i="87"/>
  <c r="AA12" i="87"/>
  <c r="AG38" i="87"/>
  <c r="AG40" i="87"/>
  <c r="AG56" i="87"/>
  <c r="AA61" i="87"/>
  <c r="AG14" i="87"/>
  <c r="AG34" i="87"/>
  <c r="AH77" i="87"/>
  <c r="AG9" i="87"/>
  <c r="AG32" i="87"/>
  <c r="AA56" i="87"/>
  <c r="AE9" i="87"/>
  <c r="AC10" i="87"/>
  <c r="AC11" i="87"/>
  <c r="AE13" i="87"/>
  <c r="AE15" i="87"/>
  <c r="AE17" i="87"/>
  <c r="AB21" i="87"/>
  <c r="AC23" i="87"/>
  <c r="AC24" i="87"/>
  <c r="AH27" i="87"/>
  <c r="AB29" i="87"/>
  <c r="AC30" i="87"/>
  <c r="AB33" i="87"/>
  <c r="AC35" i="87"/>
  <c r="AE39" i="87"/>
  <c r="AB41" i="87"/>
  <c r="AC42" i="87"/>
  <c r="AC45" i="87"/>
  <c r="AE46" i="87"/>
  <c r="AB52" i="87"/>
  <c r="AB56" i="87"/>
  <c r="AC6" i="87"/>
  <c r="AE7" i="87"/>
  <c r="AB9" i="87"/>
  <c r="AD10" i="87"/>
  <c r="AD11" i="87"/>
  <c r="AC12" i="87"/>
  <c r="AB13" i="87"/>
  <c r="AH13" i="87"/>
  <c r="AB15" i="87"/>
  <c r="AF15" i="87"/>
  <c r="AH16" i="87"/>
  <c r="AH17" i="87"/>
  <c r="AB19" i="87"/>
  <c r="AH19" i="87"/>
  <c r="AC21" i="87"/>
  <c r="AB22" i="87"/>
  <c r="AD23" i="87"/>
  <c r="AF24" i="87"/>
  <c r="AF25" i="87"/>
  <c r="AC27" i="87"/>
  <c r="AC28" i="87"/>
  <c r="AC29" i="87"/>
  <c r="AE30" i="87"/>
  <c r="AH31" i="87"/>
  <c r="AC33" i="87"/>
  <c r="AF34" i="87"/>
  <c r="AD35" i="87"/>
  <c r="AE37" i="87"/>
  <c r="AB39" i="87"/>
  <c r="AH39" i="87"/>
  <c r="AC41" i="87"/>
  <c r="AH42" i="87"/>
  <c r="AC44" i="87"/>
  <c r="AD45" i="87"/>
  <c r="AH46" i="87"/>
  <c r="AH47" i="87"/>
  <c r="AH50" i="87"/>
  <c r="AC52" i="87"/>
  <c r="AE53" i="87"/>
  <c r="AD55" i="87"/>
  <c r="AC56" i="87"/>
  <c r="AC57" i="87"/>
  <c r="AH58" i="87"/>
  <c r="AH59" i="87"/>
  <c r="AB61" i="87"/>
  <c r="AH61" i="87"/>
  <c r="AB63" i="87"/>
  <c r="AD65" i="87"/>
  <c r="AC67" i="87"/>
  <c r="AD69" i="87"/>
  <c r="AC71" i="87"/>
  <c r="AC73" i="87"/>
  <c r="AC76" i="87"/>
  <c r="AC68" i="87"/>
  <c r="AC74" i="87"/>
  <c r="AE19" i="87"/>
  <c r="AH26" i="87"/>
  <c r="AC34" i="87"/>
  <c r="AB44" i="87"/>
  <c r="AC50" i="87"/>
  <c r="AH54" i="87"/>
  <c r="AH56" i="87"/>
  <c r="AH57" i="87"/>
  <c r="AH63" i="87"/>
  <c r="AB67" i="87"/>
  <c r="AC69" i="87"/>
  <c r="AC75" i="87"/>
  <c r="AE78" i="87"/>
  <c r="AA78" i="87"/>
  <c r="AA76" i="87"/>
  <c r="AA75" i="87"/>
  <c r="AA74" i="87"/>
  <c r="AA73" i="87"/>
  <c r="AA72" i="87"/>
  <c r="AA68" i="87"/>
  <c r="AA67" i="87"/>
  <c r="AA66" i="87"/>
  <c r="AA52" i="87"/>
  <c r="AA41" i="87"/>
  <c r="AA39" i="87"/>
  <c r="AA37" i="87"/>
  <c r="AA35" i="87"/>
  <c r="AA33" i="87"/>
  <c r="AA19" i="87"/>
  <c r="AA13" i="87"/>
  <c r="AA10" i="87"/>
  <c r="AA7" i="87"/>
  <c r="AA6" i="87"/>
  <c r="AA20" i="87"/>
  <c r="AA17" i="87"/>
  <c r="AA71" i="87"/>
  <c r="AA62" i="87"/>
  <c r="AA59" i="87"/>
  <c r="AA57" i="87"/>
  <c r="AA49" i="87"/>
  <c r="AA47" i="87"/>
  <c r="AA45" i="87"/>
  <c r="AA43" i="87"/>
  <c r="AA40" i="87"/>
  <c r="AA38" i="87"/>
  <c r="AA32" i="87"/>
  <c r="AA30" i="87"/>
  <c r="AA27" i="87"/>
  <c r="AA25" i="87"/>
  <c r="AG59" i="87"/>
  <c r="AG57" i="87"/>
  <c r="AG54" i="87"/>
  <c r="AG50" i="87"/>
  <c r="AG47" i="87"/>
  <c r="AG41" i="87"/>
  <c r="AG35" i="87"/>
  <c r="AG33" i="87"/>
  <c r="AG27" i="87"/>
  <c r="AG25" i="87"/>
  <c r="AG22" i="87"/>
  <c r="AG17" i="87"/>
  <c r="AG10" i="87"/>
  <c r="AG6" i="87"/>
  <c r="AG15" i="87"/>
  <c r="AG62" i="87"/>
  <c r="AG60" i="87"/>
  <c r="AG55" i="87"/>
  <c r="AG53" i="87"/>
  <c r="AG52" i="87"/>
  <c r="AG49" i="87"/>
  <c r="AG45" i="87"/>
  <c r="AG43" i="87"/>
  <c r="AG30" i="87"/>
  <c r="AG28" i="87"/>
  <c r="AG23" i="87"/>
  <c r="AG21" i="87"/>
  <c r="AG20" i="87"/>
  <c r="AG7" i="87"/>
  <c r="AG12" i="87"/>
  <c r="AA14" i="87"/>
  <c r="AA15" i="87"/>
  <c r="AA18" i="87"/>
  <c r="AG19" i="87"/>
  <c r="AA21" i="87"/>
  <c r="AA26" i="87"/>
  <c r="AA28" i="87"/>
  <c r="AA29" i="87"/>
  <c r="AG29" i="87"/>
  <c r="AA31" i="87"/>
  <c r="AG31" i="87"/>
  <c r="AA34" i="87"/>
  <c r="AA36" i="87"/>
  <c r="AG37" i="87"/>
  <c r="AG39" i="87"/>
  <c r="AA42" i="87"/>
  <c r="AA48" i="87"/>
  <c r="AA54" i="87"/>
  <c r="AA55" i="87"/>
  <c r="AA60" i="87"/>
  <c r="AA64" i="87"/>
  <c r="AA69" i="87"/>
  <c r="AB77" i="87"/>
  <c r="AB71" i="87"/>
  <c r="AB62" i="87"/>
  <c r="AB59" i="87"/>
  <c r="AB57" i="87"/>
  <c r="AB49" i="87"/>
  <c r="AB47" i="87"/>
  <c r="AB45" i="87"/>
  <c r="AB43" i="87"/>
  <c r="AB40" i="87"/>
  <c r="AB38" i="87"/>
  <c r="AB32" i="87"/>
  <c r="AB30" i="87"/>
  <c r="AB27" i="87"/>
  <c r="AB25" i="87"/>
  <c r="AB20" i="87"/>
  <c r="AB17" i="87"/>
  <c r="AB14" i="87"/>
  <c r="AB8" i="87"/>
  <c r="AB5" i="87"/>
  <c r="AB18" i="87"/>
  <c r="AB70" i="87"/>
  <c r="AB65" i="87"/>
  <c r="AB64" i="87"/>
  <c r="AB60" i="87"/>
  <c r="AB58" i="87"/>
  <c r="AB55" i="87"/>
  <c r="AB51" i="87"/>
  <c r="AB48" i="87"/>
  <c r="AB42" i="87"/>
  <c r="AB36" i="87"/>
  <c r="AB34" i="87"/>
  <c r="AB28" i="87"/>
  <c r="AB26" i="87"/>
  <c r="AB23" i="87"/>
  <c r="AH78" i="87"/>
  <c r="AH68" i="87"/>
  <c r="AH62" i="87"/>
  <c r="AH60" i="87"/>
  <c r="AH55" i="87"/>
  <c r="AH53" i="87"/>
  <c r="AH52" i="87"/>
  <c r="AH49" i="87"/>
  <c r="AH45" i="87"/>
  <c r="AH43" i="87"/>
  <c r="AH30" i="87"/>
  <c r="AH28" i="87"/>
  <c r="AH23" i="87"/>
  <c r="AH21" i="87"/>
  <c r="AH20" i="87"/>
  <c r="AH15" i="87"/>
  <c r="AH14" i="87"/>
  <c r="AH11" i="87"/>
  <c r="AH8" i="87"/>
  <c r="AH5" i="87"/>
  <c r="AH76" i="87"/>
  <c r="AH75" i="87"/>
  <c r="AH74" i="87"/>
  <c r="AH73" i="87"/>
  <c r="AH72" i="87"/>
  <c r="AH71" i="87"/>
  <c r="AH67" i="87"/>
  <c r="AH66" i="87"/>
  <c r="AH65" i="87"/>
  <c r="AH51" i="87"/>
  <c r="AH40" i="87"/>
  <c r="AH38" i="87"/>
  <c r="AH36" i="87"/>
  <c r="AH34" i="87"/>
  <c r="AH32" i="87"/>
  <c r="AH18" i="87"/>
  <c r="AG48" i="87"/>
  <c r="AA50" i="87"/>
  <c r="AA51" i="87"/>
  <c r="AB54" i="87"/>
  <c r="AA58" i="87"/>
  <c r="AH64" i="87"/>
  <c r="AB66" i="87"/>
  <c r="AB68" i="87"/>
  <c r="AB69" i="87"/>
  <c r="AA70" i="87"/>
  <c r="AG8" i="87"/>
  <c r="AA11" i="87"/>
  <c r="AG5" i="87"/>
  <c r="AA8" i="87"/>
  <c r="AA9" i="87"/>
  <c r="AG11" i="87"/>
  <c r="AG13" i="87"/>
  <c r="AA16" i="87"/>
  <c r="AG16" i="87"/>
  <c r="AA22" i="87"/>
  <c r="AA23" i="87"/>
  <c r="AA24" i="87"/>
  <c r="AG24" i="87"/>
  <c r="AG26" i="87"/>
  <c r="AG42" i="87"/>
  <c r="AA44" i="87"/>
  <c r="AG44" i="87"/>
  <c r="AA46" i="87"/>
  <c r="AG46" i="87"/>
  <c r="AH48" i="87"/>
  <c r="AB50" i="87"/>
  <c r="AA53" i="87"/>
  <c r="AG58" i="87"/>
  <c r="AA65" i="87"/>
  <c r="AB72" i="87"/>
  <c r="AB74" i="87"/>
  <c r="AB76" i="87"/>
  <c r="AC48" i="87"/>
  <c r="AC51" i="87"/>
  <c r="AC55" i="87"/>
  <c r="AC58" i="87"/>
  <c r="AC60" i="87"/>
  <c r="AC64" i="87"/>
  <c r="AC65" i="87"/>
  <c r="AC70" i="87"/>
  <c r="AC77" i="87"/>
  <c r="R13" i="84"/>
  <c r="AE76" i="87"/>
  <c r="Y13" i="84"/>
  <c r="AE69" i="87"/>
  <c r="AA77" i="87"/>
  <c r="V13" i="84"/>
  <c r="AF73" i="87"/>
  <c r="AF6" i="87"/>
  <c r="AF10" i="87"/>
  <c r="AF19" i="87"/>
  <c r="AF30" i="87"/>
  <c r="AF33" i="87"/>
  <c r="AF42" i="87"/>
  <c r="AF62" i="87"/>
  <c r="AF75" i="87"/>
  <c r="AF67" i="87"/>
  <c r="AF5" i="87"/>
  <c r="AF8" i="87"/>
  <c r="AF17" i="87"/>
  <c r="AF22" i="87"/>
  <c r="AF39" i="87"/>
  <c r="AF45" i="87"/>
  <c r="AF48" i="87"/>
  <c r="AF51" i="87"/>
  <c r="AF54" i="87"/>
  <c r="AF13" i="87"/>
  <c r="AF20" i="87"/>
  <c r="AF31" i="87"/>
  <c r="AF37" i="87"/>
  <c r="AF40" i="87"/>
  <c r="AF43" i="87"/>
  <c r="AF52" i="87"/>
  <c r="AF63" i="87"/>
  <c r="AF11" i="87"/>
  <c r="AF18" i="87"/>
  <c r="AF26" i="87"/>
  <c r="AF46" i="87"/>
  <c r="AF49" i="87"/>
  <c r="AF58" i="87"/>
  <c r="AF70" i="87"/>
  <c r="AF76" i="87"/>
  <c r="AF9" i="87"/>
  <c r="AF16" i="87"/>
  <c r="AF23" i="87"/>
  <c r="AF29" i="87"/>
  <c r="AF32" i="87"/>
  <c r="AF35" i="87"/>
  <c r="AF38" i="87"/>
  <c r="AF55" i="87"/>
  <c r="AF61" i="87"/>
  <c r="AF7" i="87"/>
  <c r="AF14" i="87"/>
  <c r="AF41" i="87"/>
  <c r="AF44" i="87"/>
  <c r="AF50" i="87"/>
  <c r="AF65" i="87"/>
  <c r="AF71" i="87"/>
  <c r="AE25" i="87"/>
  <c r="AE32" i="87"/>
  <c r="AE41" i="87"/>
  <c r="AE48" i="87"/>
  <c r="AE57" i="87"/>
  <c r="AE74" i="87"/>
  <c r="AE26" i="87"/>
  <c r="AE35" i="87"/>
  <c r="AE42" i="87"/>
  <c r="AE51" i="87"/>
  <c r="AE58" i="87"/>
  <c r="AE66" i="87"/>
  <c r="AE5" i="87"/>
  <c r="AE6" i="87"/>
  <c r="AE24" i="87"/>
  <c r="AE33" i="87"/>
  <c r="AE40" i="87"/>
  <c r="AE49" i="87"/>
  <c r="AE56" i="87"/>
  <c r="AE67" i="87"/>
  <c r="AE22" i="87"/>
  <c r="AE31" i="87"/>
  <c r="AE38" i="87"/>
  <c r="AE47" i="87"/>
  <c r="AE54" i="87"/>
  <c r="AE63" i="87"/>
  <c r="AE71" i="87"/>
  <c r="AE8" i="87"/>
  <c r="AE10" i="87"/>
  <c r="AE12" i="87"/>
  <c r="AE14" i="87"/>
  <c r="AE16" i="87"/>
  <c r="AE18" i="87"/>
  <c r="AE20" i="87"/>
  <c r="AE29" i="87"/>
  <c r="AE36" i="87"/>
  <c r="AE45" i="87"/>
  <c r="AE52" i="87"/>
  <c r="AE61" i="87"/>
  <c r="AE27" i="87"/>
  <c r="AE34" i="87"/>
  <c r="AE43" i="87"/>
  <c r="AE50" i="87"/>
  <c r="AE59" i="87"/>
  <c r="AE64" i="87"/>
  <c r="AE68" i="87"/>
  <c r="AE72" i="87"/>
  <c r="AD73" i="87"/>
  <c r="AE73" i="87"/>
  <c r="AD66" i="87"/>
  <c r="AF68" i="87"/>
  <c r="AD74" i="87"/>
  <c r="AF77" i="87"/>
  <c r="AF78" i="87"/>
  <c r="AD64" i="87"/>
  <c r="AF66" i="87"/>
  <c r="AD72" i="87"/>
  <c r="AF74" i="87"/>
  <c r="AG78" i="87"/>
  <c r="AD22" i="87"/>
  <c r="AD24" i="87"/>
  <c r="AD26" i="87"/>
  <c r="AD28" i="87"/>
  <c r="AD30" i="87"/>
  <c r="AD32" i="87"/>
  <c r="AD34" i="87"/>
  <c r="AD36" i="87"/>
  <c r="AD38" i="87"/>
  <c r="AD40" i="87"/>
  <c r="AD42" i="87"/>
  <c r="AD44" i="87"/>
  <c r="AD46" i="87"/>
  <c r="AD48" i="87"/>
  <c r="AD50" i="87"/>
  <c r="AD52" i="87"/>
  <c r="AD54" i="87"/>
  <c r="AD56" i="87"/>
  <c r="AD58" i="87"/>
  <c r="AD60" i="87"/>
  <c r="AD62" i="87"/>
  <c r="AD67" i="87"/>
  <c r="AF69" i="87"/>
  <c r="AD75" i="87"/>
  <c r="AB78" i="87"/>
  <c r="AF64" i="87"/>
  <c r="AF72" i="87"/>
  <c r="AE75" i="87"/>
  <c r="AD77" i="87"/>
  <c r="AD78" i="87"/>
  <c r="AD76" i="87"/>
  <c r="AG63" i="87"/>
  <c r="AG64" i="87"/>
  <c r="AG65" i="87"/>
  <c r="AG66" i="87"/>
  <c r="AG67" i="87"/>
  <c r="AG68" i="87"/>
  <c r="AG69" i="87"/>
  <c r="AG70" i="87"/>
  <c r="AG71" i="87"/>
  <c r="AG72" i="87"/>
  <c r="AG73" i="87"/>
  <c r="AG74" i="87"/>
  <c r="AG75" i="87"/>
  <c r="AG76" i="87"/>
  <c r="AG77" i="87"/>
  <c r="K6" i="79"/>
  <c r="K7" i="79"/>
  <c r="K8" i="79"/>
  <c r="K9" i="79"/>
  <c r="K10" i="79"/>
  <c r="K11" i="79"/>
  <c r="K12" i="79"/>
  <c r="K13" i="79"/>
  <c r="K14" i="79"/>
  <c r="K15" i="79"/>
  <c r="K16" i="79"/>
  <c r="K17" i="79"/>
  <c r="K18" i="79"/>
  <c r="K19" i="79"/>
  <c r="K20" i="79"/>
  <c r="K21" i="79"/>
  <c r="K22" i="79"/>
  <c r="K23" i="79"/>
  <c r="K24" i="79"/>
  <c r="K25" i="79"/>
  <c r="K26" i="79"/>
  <c r="K27" i="79"/>
  <c r="K28" i="79"/>
  <c r="K29" i="79"/>
  <c r="J13" i="67" l="1"/>
  <c r="F13" i="67"/>
  <c r="J79" i="79"/>
  <c r="F79" i="79"/>
  <c r="K78" i="79" l="1"/>
  <c r="K77" i="79"/>
  <c r="K76" i="79"/>
  <c r="K75" i="79"/>
  <c r="K74" i="79"/>
  <c r="K73" i="79"/>
  <c r="K72" i="79"/>
  <c r="K71" i="79"/>
  <c r="K70" i="79"/>
  <c r="K69" i="79"/>
  <c r="K68" i="79"/>
  <c r="K67" i="79"/>
  <c r="K66" i="79"/>
  <c r="K65" i="79"/>
  <c r="K64" i="79"/>
  <c r="K63" i="79"/>
  <c r="K62" i="79"/>
  <c r="K61" i="79"/>
  <c r="K60" i="79"/>
  <c r="K59" i="79"/>
  <c r="K58" i="79"/>
  <c r="K57" i="79"/>
  <c r="K56" i="79"/>
  <c r="K55" i="79"/>
  <c r="K54" i="79"/>
  <c r="K53" i="79"/>
  <c r="K52" i="79"/>
  <c r="K51" i="79"/>
  <c r="K50" i="79"/>
  <c r="K49" i="79"/>
  <c r="K48" i="79"/>
  <c r="K47" i="79"/>
  <c r="K46" i="79"/>
  <c r="K45" i="79"/>
  <c r="K44" i="79"/>
  <c r="K43" i="79"/>
  <c r="K42" i="79"/>
  <c r="K41" i="79"/>
  <c r="K40" i="79"/>
  <c r="K39" i="79"/>
  <c r="K38" i="79"/>
  <c r="K37" i="79"/>
  <c r="K36" i="79"/>
  <c r="K35" i="79"/>
  <c r="K34" i="79"/>
  <c r="K33" i="79"/>
  <c r="K32" i="79"/>
  <c r="K31" i="79"/>
  <c r="K30" i="79"/>
  <c r="K5" i="79"/>
  <c r="G78" i="79"/>
  <c r="G77" i="79"/>
  <c r="G76" i="79"/>
  <c r="G75" i="79"/>
  <c r="G74" i="79"/>
  <c r="G73" i="79"/>
  <c r="G72" i="79"/>
  <c r="G71" i="79"/>
  <c r="G70" i="79"/>
  <c r="G69" i="79"/>
  <c r="G68" i="79"/>
  <c r="G67" i="79"/>
  <c r="G66" i="79"/>
  <c r="G65" i="79"/>
  <c r="G64" i="79"/>
  <c r="G63" i="79"/>
  <c r="G62" i="79"/>
  <c r="G61" i="79"/>
  <c r="G60" i="79"/>
  <c r="G59" i="79"/>
  <c r="G58" i="79"/>
  <c r="G57" i="79"/>
  <c r="G56" i="79"/>
  <c r="G55" i="79"/>
  <c r="G54" i="79"/>
  <c r="G53" i="79"/>
  <c r="G52" i="79"/>
  <c r="G51" i="79"/>
  <c r="G50" i="79"/>
  <c r="G49" i="79"/>
  <c r="G48" i="79"/>
  <c r="G47" i="79"/>
  <c r="G46" i="79"/>
  <c r="G45" i="79"/>
  <c r="G44" i="79"/>
  <c r="G43" i="79"/>
  <c r="G42" i="79"/>
  <c r="G41" i="79"/>
  <c r="G40" i="79"/>
  <c r="G39" i="79"/>
  <c r="G38" i="79"/>
  <c r="G37" i="79"/>
  <c r="G36" i="79"/>
  <c r="G35" i="79"/>
  <c r="G34" i="79"/>
  <c r="G33" i="79"/>
  <c r="G32" i="79"/>
  <c r="G31" i="79"/>
  <c r="G30" i="79"/>
  <c r="G29" i="79"/>
  <c r="G28" i="79"/>
  <c r="G27" i="79"/>
  <c r="G26" i="79"/>
  <c r="G25" i="79"/>
  <c r="G24" i="79"/>
  <c r="G23" i="79"/>
  <c r="G22" i="79"/>
  <c r="G21" i="79"/>
  <c r="G20" i="79"/>
  <c r="G19" i="79"/>
  <c r="G18" i="79"/>
  <c r="G17" i="79"/>
  <c r="G16" i="79"/>
  <c r="G15" i="79"/>
  <c r="G14" i="79"/>
  <c r="G13" i="79"/>
  <c r="G12" i="79"/>
  <c r="G11" i="79"/>
  <c r="G10" i="79"/>
  <c r="G9" i="79"/>
  <c r="G8" i="79"/>
  <c r="G7" i="79"/>
  <c r="G6" i="79"/>
  <c r="G5" i="79"/>
  <c r="K12" i="67"/>
  <c r="K11" i="67"/>
  <c r="K10" i="67"/>
  <c r="K9" i="67"/>
  <c r="K8" i="67"/>
  <c r="K7" i="67"/>
  <c r="K6" i="67"/>
  <c r="K5" i="67"/>
  <c r="G12" i="67"/>
  <c r="G11" i="67"/>
  <c r="G10" i="67"/>
  <c r="G9" i="67"/>
  <c r="G8" i="67"/>
  <c r="G7" i="67"/>
  <c r="G6" i="67"/>
  <c r="G5" i="67"/>
  <c r="H13" i="43" l="1"/>
  <c r="G13" i="43"/>
  <c r="F13" i="43"/>
  <c r="E13" i="43"/>
  <c r="D13" i="43"/>
  <c r="I79" i="79"/>
  <c r="H79" i="79"/>
  <c r="E79" i="79"/>
  <c r="D79" i="79"/>
  <c r="I13" i="67"/>
  <c r="H13" i="67"/>
  <c r="E13" i="67"/>
  <c r="D13" i="67"/>
  <c r="O13" i="67" l="1"/>
  <c r="P13" i="67"/>
  <c r="N13" i="67"/>
  <c r="Q13" i="67"/>
  <c r="V71" i="79"/>
  <c r="V64" i="79"/>
  <c r="V47" i="79"/>
  <c r="V31" i="79"/>
  <c r="V15" i="79"/>
  <c r="V58" i="79"/>
  <c r="V10" i="79"/>
  <c r="V7" i="79"/>
  <c r="V60" i="79"/>
  <c r="V44" i="79"/>
  <c r="V28" i="79"/>
  <c r="V12" i="79"/>
  <c r="V42" i="79"/>
  <c r="V55" i="79"/>
  <c r="V23" i="79"/>
  <c r="V59" i="79"/>
  <c r="V43" i="79"/>
  <c r="V27" i="79"/>
  <c r="V11" i="79"/>
  <c r="V26" i="79"/>
  <c r="V75" i="79"/>
  <c r="V39" i="79"/>
  <c r="V72" i="79"/>
  <c r="V52" i="79"/>
  <c r="V36" i="79"/>
  <c r="V20" i="79"/>
  <c r="V5" i="79"/>
  <c r="V68" i="79"/>
  <c r="V51" i="79"/>
  <c r="V35" i="79"/>
  <c r="V19" i="79"/>
  <c r="V67" i="79"/>
  <c r="V50" i="79"/>
  <c r="V34" i="79"/>
  <c r="V18" i="79"/>
  <c r="U9" i="79"/>
  <c r="V13" i="79"/>
  <c r="V21" i="79"/>
  <c r="V29" i="79"/>
  <c r="V37" i="79"/>
  <c r="V45" i="79"/>
  <c r="V53" i="79"/>
  <c r="V61" i="79"/>
  <c r="V73" i="79"/>
  <c r="V6" i="79"/>
  <c r="V14" i="79"/>
  <c r="V22" i="79"/>
  <c r="V30" i="79"/>
  <c r="V38" i="79"/>
  <c r="V46" i="79"/>
  <c r="V54" i="79"/>
  <c r="V62" i="79"/>
  <c r="V74" i="79"/>
  <c r="V8" i="79"/>
  <c r="V16" i="79"/>
  <c r="V24" i="79"/>
  <c r="V32" i="79"/>
  <c r="V40" i="79"/>
  <c r="V48" i="79"/>
  <c r="V56" i="79"/>
  <c r="V65" i="79"/>
  <c r="V76" i="79"/>
  <c r="V9" i="79"/>
  <c r="V17" i="79"/>
  <c r="V25" i="79"/>
  <c r="V33" i="79"/>
  <c r="V41" i="79"/>
  <c r="V49" i="79"/>
  <c r="V57" i="79"/>
  <c r="V66" i="79"/>
  <c r="V69" i="79"/>
  <c r="V77" i="79"/>
  <c r="V70" i="79"/>
  <c r="V78" i="79"/>
  <c r="V63" i="79"/>
  <c r="U70" i="79" l="1"/>
  <c r="U53" i="79"/>
  <c r="U52" i="79"/>
  <c r="U43" i="79"/>
  <c r="U45" i="79"/>
  <c r="U63" i="79"/>
  <c r="U55" i="79"/>
  <c r="U78" i="79"/>
  <c r="U14" i="79"/>
  <c r="U6" i="79"/>
  <c r="U76" i="79"/>
  <c r="U51" i="79"/>
  <c r="U58" i="79"/>
  <c r="U65" i="79"/>
  <c r="U57" i="79"/>
  <c r="U47" i="79"/>
  <c r="U62" i="79"/>
  <c r="U68" i="79"/>
  <c r="U37" i="79"/>
  <c r="U44" i="79"/>
  <c r="U35" i="79"/>
  <c r="U42" i="79"/>
  <c r="U49" i="79"/>
  <c r="U39" i="79"/>
  <c r="U54" i="79"/>
  <c r="U36" i="79"/>
  <c r="U29" i="79"/>
  <c r="U28" i="79"/>
  <c r="U27" i="79"/>
  <c r="U34" i="79"/>
  <c r="U41" i="79"/>
  <c r="U50" i="79"/>
  <c r="U31" i="79"/>
  <c r="U46" i="79"/>
  <c r="U20" i="79"/>
  <c r="U21" i="79"/>
  <c r="U12" i="79"/>
  <c r="U19" i="79"/>
  <c r="U26" i="79"/>
  <c r="U33" i="79"/>
  <c r="U23" i="79"/>
  <c r="U38" i="79"/>
  <c r="U77" i="79"/>
  <c r="U13" i="79"/>
  <c r="U75" i="79"/>
  <c r="U11" i="79"/>
  <c r="U18" i="79"/>
  <c r="U25" i="79"/>
  <c r="U15" i="79"/>
  <c r="U30" i="79"/>
  <c r="U69" i="79"/>
  <c r="U60" i="79"/>
  <c r="U67" i="79"/>
  <c r="U74" i="79"/>
  <c r="U10" i="79"/>
  <c r="U17" i="79"/>
  <c r="U7" i="79"/>
  <c r="U22" i="79"/>
  <c r="U61" i="79"/>
  <c r="U5" i="79"/>
  <c r="U59" i="79"/>
  <c r="U66" i="79"/>
  <c r="U73" i="79"/>
  <c r="U71" i="79"/>
  <c r="U16" i="79"/>
  <c r="U8" i="79"/>
  <c r="U72" i="79"/>
  <c r="U64" i="79"/>
  <c r="U56" i="79"/>
  <c r="U48" i="79"/>
  <c r="U24" i="79"/>
  <c r="U40" i="79"/>
  <c r="U32" i="79"/>
  <c r="S72" i="79" l="1"/>
  <c r="S61" i="79"/>
  <c r="S60" i="79"/>
  <c r="S59" i="79"/>
  <c r="S58" i="79"/>
  <c r="S57" i="79"/>
  <c r="S56" i="79"/>
  <c r="S55" i="79"/>
  <c r="S54" i="79"/>
  <c r="S22" i="79"/>
  <c r="S21" i="79"/>
  <c r="S20" i="79"/>
  <c r="S19" i="79"/>
  <c r="S18" i="79"/>
  <c r="S17" i="79"/>
  <c r="S16" i="79"/>
  <c r="S15" i="79"/>
  <c r="S14" i="79"/>
  <c r="S13" i="79"/>
  <c r="S12" i="79"/>
  <c r="S11" i="79"/>
  <c r="S10" i="79"/>
  <c r="S9" i="79"/>
  <c r="S8" i="79"/>
  <c r="S26" i="79"/>
  <c r="S25" i="79"/>
  <c r="S24" i="79"/>
  <c r="S23" i="79"/>
  <c r="S7" i="79"/>
  <c r="S6" i="79"/>
  <c r="S32" i="79"/>
  <c r="S31" i="79"/>
  <c r="S30" i="79"/>
  <c r="S29" i="79"/>
  <c r="S28" i="79"/>
  <c r="S27" i="79"/>
  <c r="S38" i="79"/>
  <c r="S37" i="79"/>
  <c r="S36" i="79"/>
  <c r="S35" i="79"/>
  <c r="S34" i="79"/>
  <c r="S33" i="79"/>
  <c r="S44" i="79"/>
  <c r="S43" i="79"/>
  <c r="S42" i="79"/>
  <c r="S41" i="79"/>
  <c r="S40" i="79"/>
  <c r="S39" i="79"/>
  <c r="S50" i="79"/>
  <c r="S49" i="79"/>
  <c r="S48" i="79"/>
  <c r="S47" i="79"/>
  <c r="S46" i="79"/>
  <c r="S45" i="79"/>
  <c r="S64" i="79"/>
  <c r="S63" i="79"/>
  <c r="S62" i="79"/>
  <c r="S53" i="79"/>
  <c r="S52" i="79"/>
  <c r="S51" i="79"/>
  <c r="S70" i="79"/>
  <c r="S69" i="79"/>
  <c r="S68" i="79"/>
  <c r="S67" i="79"/>
  <c r="S66" i="79"/>
  <c r="S65" i="79"/>
  <c r="T78" i="79"/>
  <c r="S78" i="79"/>
  <c r="S77" i="79"/>
  <c r="S76" i="79"/>
  <c r="S75" i="79"/>
  <c r="S74" i="79"/>
  <c r="S73" i="79"/>
  <c r="S71" i="79"/>
  <c r="S5" i="79"/>
  <c r="T12" i="79" l="1"/>
  <c r="T72" i="79"/>
  <c r="T16" i="79"/>
  <c r="T14" i="79"/>
  <c r="T54" i="79"/>
  <c r="T56" i="79"/>
  <c r="T58" i="79"/>
  <c r="T60" i="79"/>
  <c r="T8" i="79"/>
  <c r="T10" i="79"/>
  <c r="T22" i="79"/>
  <c r="T55" i="79"/>
  <c r="T57" i="79"/>
  <c r="T59" i="79"/>
  <c r="T61" i="79"/>
  <c r="T20" i="79"/>
  <c r="T18" i="79"/>
  <c r="T26" i="79"/>
  <c r="T9" i="79"/>
  <c r="T11" i="79"/>
  <c r="T13" i="79"/>
  <c r="T15" i="79"/>
  <c r="T17" i="79"/>
  <c r="T19" i="79"/>
  <c r="T21" i="79"/>
  <c r="T6" i="79"/>
  <c r="T23" i="79"/>
  <c r="T25" i="79"/>
  <c r="T7" i="79"/>
  <c r="T24" i="79"/>
  <c r="T27" i="79"/>
  <c r="T29" i="79"/>
  <c r="T31" i="79"/>
  <c r="T46" i="79"/>
  <c r="T28" i="79"/>
  <c r="T30" i="79"/>
  <c r="T32" i="79"/>
  <c r="T33" i="79"/>
  <c r="T35" i="79"/>
  <c r="T37" i="79"/>
  <c r="T48" i="79"/>
  <c r="T34" i="79"/>
  <c r="T36" i="79"/>
  <c r="T38" i="79"/>
  <c r="T39" i="79"/>
  <c r="T41" i="79"/>
  <c r="T43" i="79"/>
  <c r="T50" i="79"/>
  <c r="T40" i="79"/>
  <c r="T42" i="79"/>
  <c r="T44" i="79"/>
  <c r="T45" i="79"/>
  <c r="T47" i="79"/>
  <c r="T49" i="79"/>
  <c r="T73" i="79"/>
  <c r="T77" i="79"/>
  <c r="T5" i="79"/>
  <c r="T75" i="79"/>
  <c r="T65" i="79"/>
  <c r="T67" i="79"/>
  <c r="T69" i="79"/>
  <c r="T51" i="79"/>
  <c r="T53" i="79"/>
  <c r="T63" i="79"/>
  <c r="T71" i="79"/>
  <c r="T74" i="79"/>
  <c r="T76" i="79"/>
  <c r="T66" i="79"/>
  <c r="T68" i="79"/>
  <c r="T70" i="79"/>
  <c r="T52" i="79"/>
  <c r="T62" i="79"/>
  <c r="T64" i="79"/>
  <c r="L6" i="19" l="1"/>
  <c r="E80" i="19" l="1"/>
  <c r="D80" i="19"/>
  <c r="J6" i="42"/>
  <c r="G80" i="19" l="1"/>
  <c r="N78" i="59" l="1"/>
  <c r="N77" i="59"/>
  <c r="N76" i="59"/>
  <c r="N75" i="59"/>
  <c r="N74" i="59"/>
  <c r="N73" i="59"/>
  <c r="N72" i="59"/>
  <c r="N71" i="59"/>
  <c r="N70" i="59"/>
  <c r="N69" i="59"/>
  <c r="N68" i="59"/>
  <c r="N67" i="59"/>
  <c r="N66" i="59"/>
  <c r="N65" i="59"/>
  <c r="N64" i="59"/>
  <c r="N63" i="59"/>
  <c r="N62" i="59"/>
  <c r="N61" i="59"/>
  <c r="N60" i="59"/>
  <c r="N59" i="59"/>
  <c r="N58" i="59"/>
  <c r="N57" i="59"/>
  <c r="N56" i="59"/>
  <c r="N55" i="59"/>
  <c r="N54" i="59"/>
  <c r="N53" i="59"/>
  <c r="N52" i="59"/>
  <c r="N51" i="59"/>
  <c r="N50" i="59"/>
  <c r="N49" i="59"/>
  <c r="N48" i="59"/>
  <c r="N47" i="59"/>
  <c r="N46" i="59"/>
  <c r="N45" i="59"/>
  <c r="N44" i="59"/>
  <c r="N43" i="59"/>
  <c r="N42" i="59"/>
  <c r="N41" i="59"/>
  <c r="N40" i="59"/>
  <c r="N39" i="59"/>
  <c r="N38" i="59"/>
  <c r="N37" i="59"/>
  <c r="N36" i="59"/>
  <c r="N35" i="59"/>
  <c r="N34" i="59"/>
  <c r="N33" i="59"/>
  <c r="N32" i="59"/>
  <c r="N31" i="59"/>
  <c r="N30" i="59"/>
  <c r="N29" i="59"/>
  <c r="N28" i="59"/>
  <c r="N27" i="59"/>
  <c r="N26" i="59"/>
  <c r="N25" i="59"/>
  <c r="N24" i="59"/>
  <c r="N23" i="59"/>
  <c r="N22" i="59"/>
  <c r="N21" i="59"/>
  <c r="N20" i="59"/>
  <c r="N19" i="59"/>
  <c r="N18" i="59"/>
  <c r="N17" i="59"/>
  <c r="N16" i="59"/>
  <c r="N15" i="59"/>
  <c r="N14" i="59"/>
  <c r="N13" i="59"/>
  <c r="N12" i="59"/>
  <c r="N11" i="59"/>
  <c r="N10" i="59"/>
  <c r="N9" i="59"/>
  <c r="N8" i="59"/>
  <c r="N7" i="59"/>
  <c r="N6" i="59"/>
  <c r="N5" i="59"/>
  <c r="M78" i="59"/>
  <c r="M77" i="59"/>
  <c r="M76" i="59"/>
  <c r="M75" i="59"/>
  <c r="M74" i="59"/>
  <c r="M73" i="59"/>
  <c r="M72" i="59"/>
  <c r="M71" i="59"/>
  <c r="M70" i="59"/>
  <c r="M69" i="59"/>
  <c r="M68" i="59"/>
  <c r="M67" i="59"/>
  <c r="M66" i="59"/>
  <c r="M65" i="59"/>
  <c r="M64" i="59"/>
  <c r="M63" i="59"/>
  <c r="M62" i="59"/>
  <c r="M61" i="59"/>
  <c r="M60" i="59"/>
  <c r="M59" i="59"/>
  <c r="M58" i="59"/>
  <c r="M57" i="59"/>
  <c r="M56" i="59"/>
  <c r="M55" i="59"/>
  <c r="M54" i="59"/>
  <c r="M53" i="59"/>
  <c r="M52" i="59"/>
  <c r="M51" i="59"/>
  <c r="M50" i="59"/>
  <c r="M49" i="59"/>
  <c r="M48" i="59"/>
  <c r="M47" i="59"/>
  <c r="M46" i="59"/>
  <c r="M45" i="59"/>
  <c r="M44" i="59"/>
  <c r="M43" i="59"/>
  <c r="M42" i="59"/>
  <c r="M41" i="59"/>
  <c r="M40" i="59"/>
  <c r="M39" i="59"/>
  <c r="M38" i="59"/>
  <c r="M37" i="59"/>
  <c r="M36" i="59"/>
  <c r="M35" i="59"/>
  <c r="M34" i="59"/>
  <c r="M33" i="59"/>
  <c r="M32" i="59"/>
  <c r="M31" i="59"/>
  <c r="M30" i="59"/>
  <c r="M29" i="59"/>
  <c r="M28" i="59"/>
  <c r="M27" i="59"/>
  <c r="M26" i="59"/>
  <c r="M25" i="59"/>
  <c r="M24" i="59"/>
  <c r="M23" i="59"/>
  <c r="M22" i="59"/>
  <c r="M21" i="59"/>
  <c r="M20" i="59"/>
  <c r="M19" i="59"/>
  <c r="M18" i="59"/>
  <c r="M17" i="59"/>
  <c r="M16" i="59"/>
  <c r="M15" i="59"/>
  <c r="M14" i="59"/>
  <c r="M13" i="59"/>
  <c r="M12" i="59"/>
  <c r="M11" i="59"/>
  <c r="M10" i="59"/>
  <c r="M9" i="59"/>
  <c r="M8" i="59"/>
  <c r="M7" i="59"/>
  <c r="M6" i="59"/>
  <c r="M5" i="59"/>
  <c r="L78" i="59"/>
  <c r="L77" i="59"/>
  <c r="L76" i="59"/>
  <c r="L75" i="59"/>
  <c r="L74" i="59"/>
  <c r="L73" i="59"/>
  <c r="L72" i="59"/>
  <c r="L71" i="59"/>
  <c r="L70" i="59"/>
  <c r="L69" i="59"/>
  <c r="L68" i="59"/>
  <c r="L67" i="59"/>
  <c r="L66" i="59"/>
  <c r="L65" i="59"/>
  <c r="L64" i="59"/>
  <c r="L63" i="59"/>
  <c r="L62" i="59"/>
  <c r="L61" i="59"/>
  <c r="L60" i="59"/>
  <c r="L59" i="59"/>
  <c r="L58" i="59"/>
  <c r="L57" i="59"/>
  <c r="L56" i="59"/>
  <c r="L55" i="59"/>
  <c r="L54" i="59"/>
  <c r="L53" i="59"/>
  <c r="L52" i="59"/>
  <c r="L51" i="59"/>
  <c r="L50" i="59"/>
  <c r="L49" i="59"/>
  <c r="L48" i="59"/>
  <c r="L47" i="59"/>
  <c r="L46" i="59"/>
  <c r="L45" i="59"/>
  <c r="L44" i="59"/>
  <c r="L43" i="59"/>
  <c r="L42" i="59"/>
  <c r="L41" i="59"/>
  <c r="L40" i="59"/>
  <c r="L39" i="59"/>
  <c r="L38" i="59"/>
  <c r="L37" i="59"/>
  <c r="L36" i="59"/>
  <c r="L35" i="59"/>
  <c r="L34" i="59"/>
  <c r="L33" i="59"/>
  <c r="L32" i="59"/>
  <c r="L31" i="59"/>
  <c r="L30" i="59"/>
  <c r="L29" i="59"/>
  <c r="L28" i="59"/>
  <c r="L27" i="59"/>
  <c r="L26" i="59"/>
  <c r="L25" i="59"/>
  <c r="L24" i="59"/>
  <c r="L23" i="59"/>
  <c r="L22" i="59"/>
  <c r="L21" i="59"/>
  <c r="L20" i="59"/>
  <c r="L19" i="59"/>
  <c r="L18" i="59"/>
  <c r="L17" i="59"/>
  <c r="L16" i="59"/>
  <c r="L15" i="59"/>
  <c r="L14" i="59"/>
  <c r="L13" i="59"/>
  <c r="L12" i="59"/>
  <c r="L11" i="59"/>
  <c r="L10" i="59"/>
  <c r="L9" i="59"/>
  <c r="L8" i="59"/>
  <c r="L7" i="59"/>
  <c r="L6" i="59"/>
  <c r="L5" i="59"/>
  <c r="H5" i="43" l="1"/>
  <c r="G5" i="43" s="1"/>
  <c r="E5" i="43" s="1"/>
  <c r="N7" i="19" l="1"/>
  <c r="M7" i="19" s="1"/>
  <c r="N8" i="19"/>
  <c r="M8" i="19" s="1"/>
  <c r="N9" i="19"/>
  <c r="M9" i="19" s="1"/>
  <c r="N10" i="19"/>
  <c r="M10" i="19" s="1"/>
  <c r="N11" i="19"/>
  <c r="M11" i="19" s="1"/>
  <c r="N12" i="19"/>
  <c r="M12" i="19" s="1"/>
  <c r="N13" i="19"/>
  <c r="M13" i="19" s="1"/>
  <c r="N14" i="19"/>
  <c r="M14" i="19" s="1"/>
  <c r="N15" i="19"/>
  <c r="M15" i="19" s="1"/>
  <c r="N16" i="19"/>
  <c r="M16" i="19" s="1"/>
  <c r="N17" i="19"/>
  <c r="M17" i="19" s="1"/>
  <c r="N18" i="19"/>
  <c r="M18" i="19" s="1"/>
  <c r="N19" i="19"/>
  <c r="M19" i="19" s="1"/>
  <c r="N20" i="19"/>
  <c r="M20" i="19" s="1"/>
  <c r="N21" i="19"/>
  <c r="M21" i="19" s="1"/>
  <c r="N22" i="19"/>
  <c r="M22" i="19" s="1"/>
  <c r="N23" i="19"/>
  <c r="M23" i="19" s="1"/>
  <c r="N24" i="19"/>
  <c r="M24" i="19" s="1"/>
  <c r="N25" i="19"/>
  <c r="M25" i="19" s="1"/>
  <c r="N26" i="19"/>
  <c r="M26" i="19" s="1"/>
  <c r="N27" i="19"/>
  <c r="M27" i="19" s="1"/>
  <c r="N28" i="19"/>
  <c r="M28" i="19" s="1"/>
  <c r="N29" i="19"/>
  <c r="M29" i="19" s="1"/>
  <c r="N30" i="19"/>
  <c r="M30" i="19" s="1"/>
  <c r="N31" i="19"/>
  <c r="M31" i="19" s="1"/>
  <c r="N32" i="19"/>
  <c r="M32" i="19" s="1"/>
  <c r="N33" i="19"/>
  <c r="M33" i="19" s="1"/>
  <c r="N34" i="19"/>
  <c r="M34" i="19" s="1"/>
  <c r="N35" i="19"/>
  <c r="M35" i="19" s="1"/>
  <c r="N36" i="19"/>
  <c r="M36" i="19" s="1"/>
  <c r="N37" i="19"/>
  <c r="M37" i="19" s="1"/>
  <c r="N38" i="19"/>
  <c r="M38" i="19" s="1"/>
  <c r="N39" i="19"/>
  <c r="M39" i="19" s="1"/>
  <c r="N40" i="19"/>
  <c r="M40" i="19" s="1"/>
  <c r="N41" i="19"/>
  <c r="M41" i="19" s="1"/>
  <c r="N42" i="19"/>
  <c r="M42" i="19" s="1"/>
  <c r="N43" i="19"/>
  <c r="M43" i="19" s="1"/>
  <c r="N44" i="19"/>
  <c r="M44" i="19" s="1"/>
  <c r="N45" i="19"/>
  <c r="M45" i="19" s="1"/>
  <c r="N46" i="19"/>
  <c r="M46" i="19" s="1"/>
  <c r="N47" i="19"/>
  <c r="M47" i="19" s="1"/>
  <c r="N48" i="19"/>
  <c r="M48" i="19" s="1"/>
  <c r="N49" i="19"/>
  <c r="M49" i="19" s="1"/>
  <c r="N50" i="19"/>
  <c r="M50" i="19" s="1"/>
  <c r="N51" i="19"/>
  <c r="M51" i="19" s="1"/>
  <c r="N52" i="19"/>
  <c r="M52" i="19" s="1"/>
  <c r="N53" i="19"/>
  <c r="M53" i="19" s="1"/>
  <c r="N54" i="19"/>
  <c r="M54" i="19" s="1"/>
  <c r="N55" i="19"/>
  <c r="M55" i="19" s="1"/>
  <c r="N56" i="19"/>
  <c r="M56" i="19" s="1"/>
  <c r="N57" i="19"/>
  <c r="M57" i="19" s="1"/>
  <c r="N58" i="19"/>
  <c r="M58" i="19" s="1"/>
  <c r="N59" i="19"/>
  <c r="M59" i="19" s="1"/>
  <c r="N60" i="19"/>
  <c r="M60" i="19" s="1"/>
  <c r="N61" i="19"/>
  <c r="M61" i="19" s="1"/>
  <c r="N62" i="19"/>
  <c r="M62" i="19" s="1"/>
  <c r="N63" i="19"/>
  <c r="M63" i="19" s="1"/>
  <c r="N64" i="19"/>
  <c r="M64" i="19" s="1"/>
  <c r="N65" i="19"/>
  <c r="M65" i="19" s="1"/>
  <c r="N66" i="19"/>
  <c r="M66" i="19" s="1"/>
  <c r="N67" i="19"/>
  <c r="M67" i="19" s="1"/>
  <c r="N68" i="19"/>
  <c r="M68" i="19" s="1"/>
  <c r="N69" i="19"/>
  <c r="M69" i="19" s="1"/>
  <c r="N70" i="19"/>
  <c r="M70" i="19" s="1"/>
  <c r="N71" i="19"/>
  <c r="M71" i="19" s="1"/>
  <c r="N72" i="19"/>
  <c r="M72" i="19" s="1"/>
  <c r="N73" i="19"/>
  <c r="M73" i="19" s="1"/>
  <c r="N74" i="19"/>
  <c r="M74" i="19" s="1"/>
  <c r="N75" i="19"/>
  <c r="M75" i="19" s="1"/>
  <c r="N76" i="19"/>
  <c r="M76" i="19" s="1"/>
  <c r="N77" i="19"/>
  <c r="M77" i="19" s="1"/>
  <c r="N78" i="19"/>
  <c r="M78" i="19" s="1"/>
  <c r="N79" i="19"/>
  <c r="M79" i="19" s="1"/>
  <c r="N6" i="19"/>
  <c r="M6" i="19" s="1"/>
  <c r="L7" i="19"/>
  <c r="K7" i="19" s="1"/>
  <c r="L8" i="19"/>
  <c r="K8" i="19" s="1"/>
  <c r="L9" i="19"/>
  <c r="K9" i="19" s="1"/>
  <c r="L10" i="19"/>
  <c r="K10" i="19" s="1"/>
  <c r="L11" i="19"/>
  <c r="K11" i="19" s="1"/>
  <c r="L12" i="19"/>
  <c r="K12" i="19" s="1"/>
  <c r="L13" i="19"/>
  <c r="K13" i="19" s="1"/>
  <c r="L14" i="19"/>
  <c r="K14" i="19" s="1"/>
  <c r="L15" i="19"/>
  <c r="K15" i="19" s="1"/>
  <c r="L16" i="19"/>
  <c r="K16" i="19" s="1"/>
  <c r="L17" i="19"/>
  <c r="K17" i="19" s="1"/>
  <c r="L18" i="19"/>
  <c r="K18" i="19" s="1"/>
  <c r="L19" i="19"/>
  <c r="K19" i="19" s="1"/>
  <c r="L20" i="19"/>
  <c r="K20" i="19" s="1"/>
  <c r="L21" i="19"/>
  <c r="K21" i="19" s="1"/>
  <c r="L22" i="19"/>
  <c r="K22" i="19" s="1"/>
  <c r="L23" i="19"/>
  <c r="K23" i="19" s="1"/>
  <c r="L24" i="19"/>
  <c r="K24" i="19" s="1"/>
  <c r="L25" i="19"/>
  <c r="K25" i="19" s="1"/>
  <c r="L26" i="19"/>
  <c r="K26" i="19" s="1"/>
  <c r="L27" i="19"/>
  <c r="K27" i="19" s="1"/>
  <c r="L28" i="19"/>
  <c r="K28" i="19" s="1"/>
  <c r="L29" i="19"/>
  <c r="K29" i="19" s="1"/>
  <c r="L30" i="19"/>
  <c r="K30" i="19" s="1"/>
  <c r="L31" i="19"/>
  <c r="K31" i="19" s="1"/>
  <c r="L32" i="19"/>
  <c r="K32" i="19" s="1"/>
  <c r="L33" i="19"/>
  <c r="K33" i="19" s="1"/>
  <c r="L34" i="19"/>
  <c r="K34" i="19" s="1"/>
  <c r="L35" i="19"/>
  <c r="K35" i="19" s="1"/>
  <c r="L36" i="19"/>
  <c r="K36" i="19" s="1"/>
  <c r="L37" i="19"/>
  <c r="K37" i="19" s="1"/>
  <c r="L38" i="19"/>
  <c r="K38" i="19" s="1"/>
  <c r="L39" i="19"/>
  <c r="K39" i="19" s="1"/>
  <c r="L40" i="19"/>
  <c r="K40" i="19" s="1"/>
  <c r="L41" i="19"/>
  <c r="K41" i="19" s="1"/>
  <c r="L42" i="19"/>
  <c r="K42" i="19" s="1"/>
  <c r="L43" i="19"/>
  <c r="K43" i="19" s="1"/>
  <c r="L44" i="19"/>
  <c r="K44" i="19" s="1"/>
  <c r="L45" i="19"/>
  <c r="K45" i="19" s="1"/>
  <c r="L46" i="19"/>
  <c r="K46" i="19" s="1"/>
  <c r="L47" i="19"/>
  <c r="K47" i="19" s="1"/>
  <c r="L48" i="19"/>
  <c r="K48" i="19" s="1"/>
  <c r="L49" i="19"/>
  <c r="K49" i="19" s="1"/>
  <c r="L50" i="19"/>
  <c r="K50" i="19" s="1"/>
  <c r="L51" i="19"/>
  <c r="K51" i="19" s="1"/>
  <c r="L52" i="19"/>
  <c r="K52" i="19" s="1"/>
  <c r="L53" i="19"/>
  <c r="K53" i="19" s="1"/>
  <c r="L54" i="19"/>
  <c r="K54" i="19" s="1"/>
  <c r="L55" i="19"/>
  <c r="K55" i="19" s="1"/>
  <c r="L56" i="19"/>
  <c r="K56" i="19" s="1"/>
  <c r="L57" i="19"/>
  <c r="K57" i="19" s="1"/>
  <c r="L58" i="19"/>
  <c r="K58" i="19" s="1"/>
  <c r="L59" i="19"/>
  <c r="K59" i="19" s="1"/>
  <c r="L60" i="19"/>
  <c r="K60" i="19" s="1"/>
  <c r="L61" i="19"/>
  <c r="K61" i="19" s="1"/>
  <c r="L62" i="19"/>
  <c r="K62" i="19" s="1"/>
  <c r="L63" i="19"/>
  <c r="K63" i="19" s="1"/>
  <c r="L64" i="19"/>
  <c r="K64" i="19" s="1"/>
  <c r="L65" i="19"/>
  <c r="K65" i="19" s="1"/>
  <c r="L66" i="19"/>
  <c r="K66" i="19" s="1"/>
  <c r="L67" i="19"/>
  <c r="K67" i="19" s="1"/>
  <c r="L68" i="19"/>
  <c r="K68" i="19" s="1"/>
  <c r="L69" i="19"/>
  <c r="K69" i="19" s="1"/>
  <c r="L70" i="19"/>
  <c r="K70" i="19" s="1"/>
  <c r="L71" i="19"/>
  <c r="K71" i="19" s="1"/>
  <c r="L72" i="19"/>
  <c r="K72" i="19" s="1"/>
  <c r="L73" i="19"/>
  <c r="K73" i="19" s="1"/>
  <c r="L74" i="19"/>
  <c r="K74" i="19" s="1"/>
  <c r="L75" i="19"/>
  <c r="K75" i="19" s="1"/>
  <c r="L76" i="19"/>
  <c r="K76" i="19" s="1"/>
  <c r="L77" i="19"/>
  <c r="K77" i="19" s="1"/>
  <c r="L78" i="19"/>
  <c r="K78" i="19" s="1"/>
  <c r="L79" i="19"/>
  <c r="K79" i="19" s="1"/>
  <c r="K6" i="19"/>
  <c r="L7" i="42" l="1"/>
  <c r="K7" i="42" s="1"/>
  <c r="L8" i="42"/>
  <c r="K8" i="42" s="1"/>
  <c r="L9" i="42"/>
  <c r="K9" i="42" s="1"/>
  <c r="L10" i="42"/>
  <c r="K10" i="42" s="1"/>
  <c r="L11" i="42"/>
  <c r="K11" i="42" s="1"/>
  <c r="L12" i="42"/>
  <c r="K12" i="42" s="1"/>
  <c r="L13" i="42"/>
  <c r="K13" i="42" s="1"/>
  <c r="L6" i="42"/>
  <c r="K6" i="42" s="1"/>
  <c r="J7" i="42"/>
  <c r="I7" i="42" s="1"/>
  <c r="J8" i="42"/>
  <c r="I8" i="42" s="1"/>
  <c r="J9" i="42"/>
  <c r="I9" i="42" s="1"/>
  <c r="J10" i="42"/>
  <c r="I10" i="42" s="1"/>
  <c r="J11" i="42"/>
  <c r="I11" i="42" s="1"/>
  <c r="J12" i="42"/>
  <c r="I12" i="42" s="1"/>
  <c r="J13" i="42"/>
  <c r="I13" i="42" s="1"/>
  <c r="I6" i="42"/>
  <c r="N79" i="59" l="1"/>
  <c r="M79" i="59"/>
  <c r="L79" i="59"/>
  <c r="N13" i="57"/>
  <c r="M13" i="57"/>
  <c r="L13" i="57"/>
  <c r="E13" i="57"/>
  <c r="H6" i="57"/>
  <c r="H7" i="57"/>
  <c r="H8" i="57"/>
  <c r="H9" i="57"/>
  <c r="H10" i="57"/>
  <c r="H11" i="57"/>
  <c r="H12" i="57"/>
  <c r="H5" i="57"/>
  <c r="H6" i="43"/>
  <c r="G6" i="43" s="1"/>
  <c r="E6" i="43" s="1"/>
  <c r="H7" i="43"/>
  <c r="G7" i="43" s="1"/>
  <c r="E7" i="43" s="1"/>
  <c r="H8" i="43"/>
  <c r="H9" i="43"/>
  <c r="G9" i="43" s="1"/>
  <c r="E9" i="43" s="1"/>
  <c r="H10" i="43"/>
  <c r="G10" i="43" s="1"/>
  <c r="E10" i="43" s="1"/>
  <c r="H11" i="43"/>
  <c r="G11" i="43" s="1"/>
  <c r="E11" i="43" s="1"/>
  <c r="H12" i="43"/>
  <c r="G12" i="43" s="1"/>
  <c r="E12" i="43" s="1"/>
  <c r="G8" i="43" l="1"/>
  <c r="E8" i="43" s="1"/>
  <c r="G11" i="57"/>
  <c r="E11" i="57" s="1"/>
  <c r="N11" i="57"/>
  <c r="M11" i="57"/>
  <c r="L11" i="57"/>
  <c r="G7" i="57"/>
  <c r="E7" i="57" s="1"/>
  <c r="N7" i="57"/>
  <c r="M7" i="57"/>
  <c r="L7" i="57"/>
  <c r="G10" i="57"/>
  <c r="E10" i="57" s="1"/>
  <c r="N10" i="57"/>
  <c r="M10" i="57"/>
  <c r="L10" i="57"/>
  <c r="G6" i="57"/>
  <c r="E6" i="57" s="1"/>
  <c r="N6" i="57"/>
  <c r="M6" i="57"/>
  <c r="L6" i="57"/>
  <c r="N5" i="57"/>
  <c r="M5" i="57"/>
  <c r="L5" i="57"/>
  <c r="G9" i="57"/>
  <c r="E9" i="57" s="1"/>
  <c r="N9" i="57"/>
  <c r="M9" i="57"/>
  <c r="L9" i="57"/>
  <c r="G12" i="57"/>
  <c r="E12" i="57" s="1"/>
  <c r="N12" i="57"/>
  <c r="M12" i="57"/>
  <c r="L12" i="57"/>
  <c r="G8" i="57"/>
  <c r="E8" i="57" s="1"/>
  <c r="N8" i="57"/>
  <c r="M8" i="57"/>
  <c r="L8" i="57"/>
  <c r="Q6" i="59"/>
  <c r="P6" i="59" s="1"/>
  <c r="Q10" i="59"/>
  <c r="P10" i="59" s="1"/>
  <c r="Q16" i="59"/>
  <c r="P16" i="59" s="1"/>
  <c r="Q22" i="59"/>
  <c r="P22" i="59" s="1"/>
  <c r="Q28" i="59"/>
  <c r="P28" i="59" s="1"/>
  <c r="Q34" i="59"/>
  <c r="P34" i="59" s="1"/>
  <c r="Q40" i="59"/>
  <c r="P40" i="59" s="1"/>
  <c r="Q46" i="59"/>
  <c r="P46" i="59" s="1"/>
  <c r="Q52" i="59"/>
  <c r="P52" i="59" s="1"/>
  <c r="Q58" i="59"/>
  <c r="P58" i="59" s="1"/>
  <c r="Q64" i="59"/>
  <c r="P64" i="59" s="1"/>
  <c r="Q70" i="59"/>
  <c r="P70" i="59" s="1"/>
  <c r="Q76" i="59"/>
  <c r="P76" i="59" s="1"/>
  <c r="Q14" i="59"/>
  <c r="P14" i="59" s="1"/>
  <c r="Q38" i="59"/>
  <c r="P38" i="59" s="1"/>
  <c r="Q56" i="59"/>
  <c r="P56" i="59" s="1"/>
  <c r="Q68" i="59"/>
  <c r="P68" i="59" s="1"/>
  <c r="Q5" i="59"/>
  <c r="P5" i="59" s="1"/>
  <c r="Q9" i="59"/>
  <c r="P9" i="59" s="1"/>
  <c r="Q15" i="59"/>
  <c r="P15" i="59" s="1"/>
  <c r="Q21" i="59"/>
  <c r="P21" i="59" s="1"/>
  <c r="Q33" i="59"/>
  <c r="P33" i="59" s="1"/>
  <c r="Q39" i="59"/>
  <c r="P39" i="59" s="1"/>
  <c r="Q45" i="59"/>
  <c r="P45" i="59" s="1"/>
  <c r="Q51" i="59"/>
  <c r="P51" i="59" s="1"/>
  <c r="Q63" i="59"/>
  <c r="P63" i="59" s="1"/>
  <c r="Q69" i="59"/>
  <c r="P69" i="59" s="1"/>
  <c r="Q75" i="59"/>
  <c r="P75" i="59" s="1"/>
  <c r="Q11" i="59"/>
  <c r="P11" i="59" s="1"/>
  <c r="Q17" i="59"/>
  <c r="P17" i="59" s="1"/>
  <c r="Q23" i="59"/>
  <c r="P23" i="59" s="1"/>
  <c r="Q29" i="59"/>
  <c r="P29" i="59" s="1"/>
  <c r="Q35" i="59"/>
  <c r="P35" i="59" s="1"/>
  <c r="Q41" i="59"/>
  <c r="P41" i="59" s="1"/>
  <c r="Q47" i="59"/>
  <c r="P47" i="59" s="1"/>
  <c r="Q53" i="59"/>
  <c r="P53" i="59" s="1"/>
  <c r="Q59" i="59"/>
  <c r="P59" i="59" s="1"/>
  <c r="Q65" i="59"/>
  <c r="P65" i="59" s="1"/>
  <c r="Q71" i="59"/>
  <c r="P71" i="59" s="1"/>
  <c r="Q77" i="59"/>
  <c r="P77" i="59" s="1"/>
  <c r="Q7" i="59"/>
  <c r="P7" i="59" s="1"/>
  <c r="Q12" i="59"/>
  <c r="P12" i="59" s="1"/>
  <c r="Q18" i="59"/>
  <c r="P18" i="59" s="1"/>
  <c r="Q24" i="59"/>
  <c r="P24" i="59" s="1"/>
  <c r="Q30" i="59"/>
  <c r="P30" i="59" s="1"/>
  <c r="Q36" i="59"/>
  <c r="P36" i="59" s="1"/>
  <c r="Q42" i="59"/>
  <c r="P42" i="59" s="1"/>
  <c r="Q48" i="59"/>
  <c r="P48" i="59" s="1"/>
  <c r="Q54" i="59"/>
  <c r="P54" i="59" s="1"/>
  <c r="Q60" i="59"/>
  <c r="P60" i="59" s="1"/>
  <c r="Q66" i="59"/>
  <c r="P66" i="59" s="1"/>
  <c r="Q72" i="59"/>
  <c r="P72" i="59" s="1"/>
  <c r="Q78" i="59"/>
  <c r="P78" i="59" s="1"/>
  <c r="Q50" i="59"/>
  <c r="P50" i="59" s="1"/>
  <c r="Q27" i="59"/>
  <c r="P27" i="59" s="1"/>
  <c r="Q8" i="59"/>
  <c r="P8" i="59" s="1"/>
  <c r="Q13" i="59"/>
  <c r="P13" i="59" s="1"/>
  <c r="Q19" i="59"/>
  <c r="P19" i="59" s="1"/>
  <c r="Q25" i="59"/>
  <c r="P25" i="59" s="1"/>
  <c r="Q31" i="59"/>
  <c r="P31" i="59" s="1"/>
  <c r="Q37" i="59"/>
  <c r="P37" i="59" s="1"/>
  <c r="Q43" i="59"/>
  <c r="P43" i="59" s="1"/>
  <c r="Q49" i="59"/>
  <c r="P49" i="59" s="1"/>
  <c r="Q55" i="59"/>
  <c r="P55" i="59" s="1"/>
  <c r="Q61" i="59"/>
  <c r="P61" i="59" s="1"/>
  <c r="Q67" i="59"/>
  <c r="P67" i="59" s="1"/>
  <c r="Q73" i="59"/>
  <c r="P73" i="59" s="1"/>
  <c r="Q20" i="59"/>
  <c r="P20" i="59" s="1"/>
  <c r="Q26" i="59"/>
  <c r="P26" i="59" s="1"/>
  <c r="Q32" i="59"/>
  <c r="P32" i="59" s="1"/>
  <c r="Q44" i="59"/>
  <c r="P44" i="59" s="1"/>
  <c r="Q62" i="59"/>
  <c r="P62" i="59" s="1"/>
  <c r="Q74" i="59"/>
  <c r="P74" i="59" s="1"/>
  <c r="Q57" i="59"/>
  <c r="P57" i="59" s="1"/>
  <c r="G5" i="57"/>
  <c r="E5" i="57" s="1"/>
  <c r="S7" i="57"/>
  <c r="S11" i="57"/>
  <c r="S9" i="57"/>
  <c r="S8" i="57"/>
  <c r="S12" i="57"/>
  <c r="S5" i="57"/>
  <c r="S6" i="57"/>
  <c r="S10" i="57"/>
  <c r="S6" i="59"/>
  <c r="S10" i="59"/>
  <c r="S14" i="59"/>
  <c r="S18" i="59"/>
  <c r="S22" i="59"/>
  <c r="S26" i="59"/>
  <c r="S30" i="59"/>
  <c r="S34" i="59"/>
  <c r="S38" i="59"/>
  <c r="S42" i="59"/>
  <c r="S46" i="59"/>
  <c r="S50" i="59"/>
  <c r="S54" i="59"/>
  <c r="S58" i="59"/>
  <c r="S62" i="59"/>
  <c r="S66" i="59"/>
  <c r="S70" i="59"/>
  <c r="S74" i="59"/>
  <c r="S78" i="59"/>
  <c r="S12" i="59"/>
  <c r="S20" i="59"/>
  <c r="S28" i="59"/>
  <c r="S40" i="59"/>
  <c r="S52" i="59"/>
  <c r="S64" i="59"/>
  <c r="S76" i="59"/>
  <c r="S7" i="59"/>
  <c r="S11" i="59"/>
  <c r="S15" i="59"/>
  <c r="S19" i="59"/>
  <c r="S23" i="59"/>
  <c r="S27" i="59"/>
  <c r="S31" i="59"/>
  <c r="S35" i="59"/>
  <c r="S39" i="59"/>
  <c r="S43" i="59"/>
  <c r="S47" i="59"/>
  <c r="S51" i="59"/>
  <c r="S55" i="59"/>
  <c r="S59" i="59"/>
  <c r="S63" i="59"/>
  <c r="S67" i="59"/>
  <c r="S71" i="59"/>
  <c r="S75" i="59"/>
  <c r="S5" i="59"/>
  <c r="S8" i="59"/>
  <c r="S24" i="59"/>
  <c r="S36" i="59"/>
  <c r="S48" i="59"/>
  <c r="S60" i="59"/>
  <c r="S72" i="59"/>
  <c r="S9" i="59"/>
  <c r="S13" i="59"/>
  <c r="S17" i="59"/>
  <c r="S21" i="59"/>
  <c r="S25" i="59"/>
  <c r="S29" i="59"/>
  <c r="S33" i="59"/>
  <c r="S37" i="59"/>
  <c r="S41" i="59"/>
  <c r="S45" i="59"/>
  <c r="S49" i="59"/>
  <c r="S53" i="59"/>
  <c r="S57" i="59"/>
  <c r="S61" i="59"/>
  <c r="S65" i="59"/>
  <c r="S69" i="59"/>
  <c r="S73" i="59"/>
  <c r="S77" i="59"/>
  <c r="S16" i="59"/>
  <c r="S32" i="59"/>
  <c r="S44" i="59"/>
  <c r="S56" i="59"/>
  <c r="S68" i="59"/>
  <c r="Q7" i="19"/>
  <c r="F80" i="19"/>
  <c r="G14" i="42"/>
  <c r="F14" i="42"/>
  <c r="N11" i="42" l="1"/>
  <c r="O11" i="42"/>
  <c r="P9" i="19"/>
  <c r="Q6" i="19"/>
  <c r="Q50" i="19"/>
  <c r="Q24" i="19"/>
  <c r="Q72" i="19"/>
  <c r="Q44" i="19"/>
  <c r="Q18" i="19"/>
  <c r="Q66" i="19"/>
  <c r="Q40" i="19"/>
  <c r="Q8" i="19"/>
  <c r="Q60" i="19"/>
  <c r="Q28" i="19"/>
  <c r="O9" i="42"/>
  <c r="Q76" i="19"/>
  <c r="Q56" i="19"/>
  <c r="Q34" i="19"/>
  <c r="Q12" i="19"/>
  <c r="O10" i="42"/>
  <c r="Q74" i="19"/>
  <c r="Q64" i="19"/>
  <c r="Q54" i="19"/>
  <c r="Q42" i="19"/>
  <c r="Q32" i="19"/>
  <c r="Q22" i="19"/>
  <c r="Q10" i="19"/>
  <c r="Q70" i="19"/>
  <c r="Q58" i="19"/>
  <c r="Q48" i="19"/>
  <c r="Q38" i="19"/>
  <c r="Q26" i="19"/>
  <c r="Q16" i="19"/>
  <c r="P60" i="19"/>
  <c r="P51" i="19"/>
  <c r="P33" i="19"/>
  <c r="N10" i="42"/>
  <c r="P12" i="19"/>
  <c r="P77" i="19"/>
  <c r="P44" i="19"/>
  <c r="P40" i="19"/>
  <c r="P17" i="19"/>
  <c r="P70" i="19"/>
  <c r="P62" i="19"/>
  <c r="P43" i="19"/>
  <c r="P24" i="19"/>
  <c r="P6" i="19"/>
  <c r="P67" i="19"/>
  <c r="P46" i="19"/>
  <c r="P28" i="19"/>
  <c r="P8" i="19"/>
  <c r="N9" i="42"/>
  <c r="N7" i="42"/>
  <c r="P76" i="19"/>
  <c r="P72" i="19"/>
  <c r="P61" i="19"/>
  <c r="P45" i="19"/>
  <c r="P35" i="19"/>
  <c r="P30" i="19"/>
  <c r="P19" i="19"/>
  <c r="P14" i="19"/>
  <c r="N6" i="42"/>
  <c r="P78" i="19"/>
  <c r="P75" i="19"/>
  <c r="P65" i="19"/>
  <c r="P56" i="19"/>
  <c r="P49" i="19"/>
  <c r="P29" i="19"/>
  <c r="P13" i="19"/>
  <c r="N8" i="42"/>
  <c r="O8" i="42"/>
  <c r="P71" i="19"/>
  <c r="P66" i="19"/>
  <c r="P55" i="19"/>
  <c r="P50" i="19"/>
  <c r="P39" i="19"/>
  <c r="P34" i="19"/>
  <c r="P23" i="19"/>
  <c r="P18" i="19"/>
  <c r="P7" i="19"/>
  <c r="P59" i="19"/>
  <c r="P54" i="19"/>
  <c r="P38" i="19"/>
  <c r="P27" i="19"/>
  <c r="P22" i="19"/>
  <c r="P11" i="19"/>
  <c r="P48" i="19"/>
  <c r="P32" i="19"/>
  <c r="P21" i="19"/>
  <c r="O7" i="42"/>
  <c r="O6" i="42"/>
  <c r="N13" i="42"/>
  <c r="P69" i="19"/>
  <c r="P37" i="19"/>
  <c r="N12" i="42"/>
  <c r="O12" i="42"/>
  <c r="P79" i="19"/>
  <c r="P74" i="19"/>
  <c r="Q68" i="19"/>
  <c r="P63" i="19"/>
  <c r="P58" i="19"/>
  <c r="Q52" i="19"/>
  <c r="P47" i="19"/>
  <c r="P42" i="19"/>
  <c r="Q36" i="19"/>
  <c r="P31" i="19"/>
  <c r="P26" i="19"/>
  <c r="Q20" i="19"/>
  <c r="P15" i="19"/>
  <c r="P10" i="19"/>
  <c r="O13" i="42"/>
  <c r="P64" i="19"/>
  <c r="P53" i="19"/>
  <c r="P16" i="19"/>
  <c r="Q78" i="19"/>
  <c r="P73" i="19"/>
  <c r="P68" i="19"/>
  <c r="Q62" i="19"/>
  <c r="P57" i="19"/>
  <c r="P52" i="19"/>
  <c r="Q46" i="19"/>
  <c r="P41" i="19"/>
  <c r="P36" i="19"/>
  <c r="Q30" i="19"/>
  <c r="P25" i="19"/>
  <c r="P20" i="19"/>
  <c r="Q14" i="19"/>
  <c r="Q79" i="19"/>
  <c r="Q77" i="19"/>
  <c r="Q75" i="19"/>
  <c r="Q73" i="19"/>
  <c r="Q71" i="19"/>
  <c r="Q69" i="19"/>
  <c r="Q67" i="19"/>
  <c r="Q65" i="19"/>
  <c r="Q63" i="19"/>
  <c r="Q61" i="19"/>
  <c r="Q59" i="19"/>
  <c r="Q57" i="19"/>
  <c r="Q55" i="19"/>
  <c r="Q53" i="19"/>
  <c r="Q51" i="19"/>
  <c r="Q49" i="19"/>
  <c r="Q47" i="19"/>
  <c r="Q45" i="19"/>
  <c r="Q43" i="19"/>
  <c r="Q41" i="19"/>
  <c r="Q39" i="19"/>
  <c r="Q37" i="19"/>
  <c r="Q35" i="19"/>
  <c r="Q33" i="19"/>
  <c r="Q31" i="19"/>
  <c r="Q29" i="19"/>
  <c r="Q27" i="19"/>
  <c r="Q25" i="19"/>
  <c r="Q23" i="19"/>
  <c r="Q21" i="19"/>
  <c r="Q19" i="19"/>
  <c r="Q17" i="19"/>
  <c r="Q15" i="19"/>
  <c r="Q13" i="19"/>
  <c r="Q11" i="19"/>
  <c r="Q9" i="19"/>
  <c r="J79" i="59"/>
  <c r="I79" i="59"/>
  <c r="K79" i="59"/>
  <c r="H79" i="59"/>
  <c r="G79" i="59"/>
  <c r="F79" i="59"/>
  <c r="E79" i="59"/>
  <c r="D79" i="59"/>
  <c r="L79" i="58"/>
  <c r="J79" i="58"/>
  <c r="I79" i="58"/>
  <c r="K79" i="58"/>
  <c r="H79" i="58"/>
  <c r="G79" i="58"/>
  <c r="F79" i="58"/>
  <c r="E79" i="58"/>
  <c r="D79" i="58"/>
  <c r="L13" i="43"/>
  <c r="J13" i="43"/>
  <c r="I13" i="43"/>
  <c r="K13" i="43"/>
  <c r="J13" i="57"/>
  <c r="I13" i="57"/>
  <c r="K13" i="57"/>
  <c r="H13" i="57"/>
  <c r="G13" i="57"/>
  <c r="F13" i="57"/>
  <c r="D13" i="57"/>
  <c r="Q11" i="57" l="1"/>
  <c r="P11" i="57" s="1"/>
  <c r="Q10" i="57"/>
  <c r="P10" i="57" s="1"/>
  <c r="Q5" i="57"/>
  <c r="P5" i="57" s="1"/>
  <c r="Q7" i="57"/>
  <c r="P7" i="57" s="1"/>
  <c r="Q12" i="57"/>
  <c r="P12" i="57" s="1"/>
  <c r="Q6" i="57"/>
  <c r="P6" i="57" s="1"/>
  <c r="Q9" i="57"/>
  <c r="P9" i="57" s="1"/>
  <c r="Q8" i="57"/>
  <c r="P8" i="57" s="1"/>
</calcChain>
</file>

<file path=xl/sharedStrings.xml><?xml version="1.0" encoding="utf-8"?>
<sst xmlns="http://schemas.openxmlformats.org/spreadsheetml/2006/main" count="1149" uniqueCount="290">
  <si>
    <t>広域連合全体</t>
  </si>
  <si>
    <t>豊能医療圏</t>
    <rPh sb="0" eb="2">
      <t>トヨノ</t>
    </rPh>
    <rPh sb="2" eb="4">
      <t>イリョウ</t>
    </rPh>
    <rPh sb="4" eb="5">
      <t>ケン</t>
    </rPh>
    <phoneticPr fontId="31"/>
  </si>
  <si>
    <t>豊中市</t>
  </si>
  <si>
    <t>池田市</t>
  </si>
  <si>
    <t>吹田市</t>
  </si>
  <si>
    <t>箕面市</t>
  </si>
  <si>
    <t>豊能町</t>
  </si>
  <si>
    <t>能勢町</t>
  </si>
  <si>
    <t>三島医療圏</t>
    <rPh sb="0" eb="1">
      <t>ミシマ</t>
    </rPh>
    <rPh sb="1" eb="3">
      <t>イリョウ</t>
    </rPh>
    <rPh sb="3" eb="4">
      <t>ケン</t>
    </rPh>
    <phoneticPr fontId="31"/>
  </si>
  <si>
    <t>高槻市</t>
  </si>
  <si>
    <t>茨木市</t>
  </si>
  <si>
    <t>摂津市</t>
  </si>
  <si>
    <t>島本町</t>
  </si>
  <si>
    <t>北河内医療圏</t>
    <rPh sb="0" eb="2">
      <t>キタカワチ</t>
    </rPh>
    <rPh sb="2" eb="4">
      <t>イリョウ</t>
    </rPh>
    <rPh sb="4" eb="5">
      <t>ケン</t>
    </rPh>
    <phoneticPr fontId="31"/>
  </si>
  <si>
    <t>守口市</t>
  </si>
  <si>
    <t>枚方市</t>
  </si>
  <si>
    <t>寝屋川市</t>
  </si>
  <si>
    <t>大東市</t>
  </si>
  <si>
    <t>門真市</t>
  </si>
  <si>
    <t>四條畷市</t>
  </si>
  <si>
    <t>交野市</t>
  </si>
  <si>
    <t>中河内医療圏</t>
    <rPh sb="0" eb="2">
      <t>ナカガウチ</t>
    </rPh>
    <rPh sb="2" eb="4">
      <t>イリョウ</t>
    </rPh>
    <rPh sb="4" eb="5">
      <t>ケン</t>
    </rPh>
    <phoneticPr fontId="31"/>
  </si>
  <si>
    <t>八尾市</t>
  </si>
  <si>
    <t>柏原市</t>
  </si>
  <si>
    <t>東大阪市</t>
  </si>
  <si>
    <t>南河内医療圏</t>
    <rPh sb="0" eb="2">
      <t>カワチ</t>
    </rPh>
    <rPh sb="2" eb="4">
      <t>イリョウ</t>
    </rPh>
    <rPh sb="4" eb="5">
      <t>ケン</t>
    </rPh>
    <phoneticPr fontId="31"/>
  </si>
  <si>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</si>
  <si>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</si>
  <si>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</si>
  <si>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</si>
  <si>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</si>
  <si>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</si>
  <si>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</si>
  <si>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</si>
  <si>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</si>
  <si>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1"/>
  </si>
  <si>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</si>
  <si>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</si>
  <si>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</si>
  <si>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</si>
  <si>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</si>
  <si>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</si>
  <si>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</si>
  <si>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</si>
  <si>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1"/>
  </si>
  <si>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</si>
  <si>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</si>
  <si>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</si>
  <si>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</si>
  <si>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</si>
  <si>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</si>
  <si>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</si>
  <si>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</si>
  <si>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</si>
  <si>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</si>
  <si>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</si>
  <si>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</si>
  <si>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1"/>
  </si>
  <si>
    <t>大阪市</t>
  </si>
  <si>
    <t>天王寺区</t>
  </si>
  <si>
    <t>西淀川区</t>
  </si>
  <si>
    <t>東淀川区</t>
  </si>
  <si>
    <t>阿倍野区</t>
  </si>
  <si>
    <t>東住吉区</t>
  </si>
  <si>
    <t>住之江区</t>
  </si>
  <si>
    <t>薬剤費合計</t>
  </si>
  <si>
    <t>合計(円)</t>
  </si>
  <si>
    <t>A</t>
  </si>
  <si>
    <t>B</t>
  </si>
  <si>
    <t>C</t>
  </si>
  <si>
    <t>ジェネリック医薬品薬剤費</t>
  </si>
  <si>
    <t>D</t>
  </si>
  <si>
    <t>先発品薬剤費</t>
  </si>
  <si>
    <t>E</t>
  </si>
  <si>
    <t>先発品薬剤費のうちジェネリック医薬品が存在する金額範囲</t>
  </si>
  <si>
    <t>E1</t>
  </si>
  <si>
    <t>Eのうち通知対象のジェネリック医薬品範囲　※</t>
  </si>
  <si>
    <t>E2</t>
  </si>
  <si>
    <t>Eのうち通知対象外のジェネリック医薬品範囲</t>
  </si>
  <si>
    <t>F</t>
  </si>
  <si>
    <t>先発品薬剤費のうちジェネリック医薬品が存在しない金額範囲</t>
  </si>
  <si>
    <t>G</t>
  </si>
  <si>
    <t>先発品のうち削減可能額　※</t>
  </si>
  <si>
    <t>C/(C+E)</t>
  </si>
  <si>
    <t>※先発品のうち削減可能額…通知対象のジェネリック医薬品範囲のうち、後発品へ切り替える事により削減可能な金額。</t>
  </si>
  <si>
    <t xml:space="preserve">    広域連合全体</t>
    <rPh sb="4" eb="6">
      <t>コウイキ</t>
    </rPh>
    <rPh sb="6" eb="8">
      <t>レンゴウ</t>
    </rPh>
    <rPh sb="8" eb="10">
      <t>ゼンタイ</t>
    </rPh>
    <phoneticPr fontId="3"/>
  </si>
  <si>
    <t>薬剤数量合計</t>
  </si>
  <si>
    <t>合計(数)</t>
  </si>
  <si>
    <t>ジェネリック医薬品薬剤数量</t>
  </si>
  <si>
    <t>先発品薬剤数量</t>
  </si>
  <si>
    <t>先発品薬剤数量のうちジェネリック医薬品が存在する数量</t>
  </si>
  <si>
    <t>Eのうち通知対象のジェネリック医薬品切替可能数量　※</t>
  </si>
  <si>
    <t>Eのうち通知対象外のジェネリック医薬品切替可能数量</t>
  </si>
  <si>
    <t>先発品薬剤数量のうちジェネリック医薬品が存在しない数量</t>
  </si>
  <si>
    <t>単位：千円</t>
  </si>
  <si>
    <t>地区</t>
    <rPh sb="0" eb="2">
      <t>チク</t>
    </rPh>
    <phoneticPr fontId="3"/>
  </si>
  <si>
    <t>単位：数</t>
  </si>
  <si>
    <t>C ジェネリック医薬品薬剤数量</t>
  </si>
  <si>
    <t>C　ジェネリック医薬品薬剤数量</t>
  </si>
  <si>
    <t>E　ジェネリック医薬品が存在する数量</t>
  </si>
  <si>
    <t>E1　通知対象の
ジェネリック医薬品切替可能数量</t>
  </si>
  <si>
    <t>D 先発品薬剤数量</t>
  </si>
  <si>
    <t>E2　通知対象外の
ジェネリック医薬品切替可能数量</t>
  </si>
  <si>
    <t>F　ジェネリック医薬品が存在しない数量</t>
  </si>
  <si>
    <t>ジェネリック医薬品普及率</t>
  </si>
  <si>
    <t>現在　※</t>
  </si>
  <si>
    <t>切替後　※</t>
  </si>
  <si>
    <t>市区町村</t>
    <rPh sb="0" eb="1">
      <t>シ</t>
    </rPh>
    <rPh sb="1" eb="2">
      <t>ク</t>
    </rPh>
    <rPh sb="2" eb="4">
      <t>チョウソン</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</si>
  <si>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</si>
  <si>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</si>
  <si>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</si>
  <si>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</si>
  <si>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</si>
  <si>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</si>
  <si>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</si>
  <si>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</si>
  <si>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</si>
  <si>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</si>
  <si>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</si>
  <si>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</si>
  <si>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</si>
  <si>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</si>
  <si>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</si>
  <si>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</si>
  <si>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</si>
  <si>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</si>
  <si>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</si>
  <si>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市区町村</t>
    <rPh sb="0" eb="1">
      <t>シ</t>
    </rPh>
    <rPh sb="1" eb="2">
      <t>ク</t>
    </rPh>
    <rPh sb="2" eb="4">
      <t>マチムラ</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</si>
  <si>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</si>
  <si>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</si>
  <si>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</si>
  <si>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</si>
  <si>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</si>
  <si>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</si>
  <si>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</si>
  <si>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</si>
  <si>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</si>
  <si>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　　地区別</t>
    <rPh sb="2" eb="4">
      <t>チク</t>
    </rPh>
    <phoneticPr fontId="3"/>
  </si>
  <si>
    <t>　　市区町村別</t>
    <phoneticPr fontId="3"/>
  </si>
  <si>
    <t>C ジェネリック医薬品薬剤費</t>
  </si>
  <si>
    <t>G　削減可能額　※</t>
  </si>
  <si>
    <t>D 先発品薬剤費</t>
  </si>
  <si>
    <t>F　ジェネリック医薬品が存在しない金額範囲</t>
  </si>
  <si>
    <t>資格確認日…1日でも資格があれば分析対象としている。</t>
    <rPh sb="0" eb="2">
      <t>シカク</t>
    </rPh>
    <rPh sb="2" eb="4">
      <t>カクニン</t>
    </rPh>
    <rPh sb="4" eb="5">
      <t>ビ</t>
    </rPh>
    <phoneticPr fontId="3"/>
  </si>
  <si>
    <t>　　広域連合全体</t>
    <rPh sb="2" eb="4">
      <t>コウイキ</t>
    </rPh>
    <rPh sb="4" eb="6">
      <t>レンゴウ</t>
    </rPh>
    <rPh sb="6" eb="8">
      <t>ゼンタイ</t>
    </rPh>
    <phoneticPr fontId="3"/>
  </si>
  <si>
    <t>　　　　　　　　　　　　　　　　　　／(C ジェネリック医薬品薬剤数量 + E 先発品薬剤数量のうちジェネリック医薬品が存在する数量)</t>
    <phoneticPr fontId="3"/>
  </si>
  <si>
    <t>G
削減可能額(千円)</t>
    <rPh sb="2" eb="4">
      <t>サクゲン</t>
    </rPh>
    <rPh sb="4" eb="7">
      <t>カノウガク</t>
    </rPh>
    <phoneticPr fontId="3"/>
  </si>
  <si>
    <t>E2
通知対象外のジェネリック医薬品切替可能数量(数)</t>
    <phoneticPr fontId="3"/>
  </si>
  <si>
    <t>　　市区町村別</t>
    <rPh sb="2" eb="3">
      <t>シ</t>
    </rPh>
    <rPh sb="3" eb="4">
      <t>ク</t>
    </rPh>
    <rPh sb="4" eb="6">
      <t>マチムラ</t>
    </rPh>
    <rPh sb="6" eb="7">
      <t>ベツ</t>
    </rPh>
    <phoneticPr fontId="3"/>
  </si>
  <si>
    <t>E1
通知対象のジェネリック医薬品切替可能数量(数)</t>
    <rPh sb="17" eb="19">
      <t>キリカエ</t>
    </rPh>
    <rPh sb="19" eb="21">
      <t>カノウ</t>
    </rPh>
    <rPh sb="21" eb="23">
      <t>スウリョウ</t>
    </rPh>
    <phoneticPr fontId="3"/>
  </si>
  <si>
    <t>　　市区町村別</t>
    <rPh sb="2" eb="4">
      <t>シク</t>
    </rPh>
    <rPh sb="4" eb="6">
      <t>チョウソン</t>
    </rPh>
    <rPh sb="6" eb="7">
      <t>ベツ</t>
    </rPh>
    <phoneticPr fontId="3"/>
  </si>
  <si>
    <t>現在の
普及率(%)</t>
    <rPh sb="0" eb="2">
      <t>ゲンザイ</t>
    </rPh>
    <rPh sb="4" eb="6">
      <t>フキュウ</t>
    </rPh>
    <rPh sb="6" eb="7">
      <t>リツ</t>
    </rPh>
    <phoneticPr fontId="3"/>
  </si>
  <si>
    <t>※現在のジェネリック医薬品普及率…C ジェネリック医薬品薬剤数量</t>
    <phoneticPr fontId="3"/>
  </si>
  <si>
    <t>　　　　　　　　　　　　　　　　　／(C ジェネリック医薬品薬剤数量 + E 先発品薬剤数量のうちジェネリック医薬品が存在する数量)</t>
    <phoneticPr fontId="3"/>
  </si>
  <si>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</si>
  <si>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</si>
  <si>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</si>
  <si>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</si>
  <si>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Eのうち通知対象のジェネリック医薬品範囲…株式会社データホライゾン通知対象薬剤基準による(ジェネリック医薬品が存在しても、入院、処置に使用した医薬品及び、がん・精神疾患・短期処方等、通知対象として不適切な場合は含まない)。</t>
  </si>
  <si>
    <t>薬剤数量(数)</t>
  </si>
  <si>
    <t>薬剤総量(☆★を含む)</t>
  </si>
  <si>
    <t>薬剤総量(☆★を除く)</t>
  </si>
  <si>
    <t>ジェネリック医薬品普及率(数量)</t>
  </si>
  <si>
    <t>※Eのうち通知対象のジェネリック医薬品切替可能数量…株式会社データホライゾン通知対象薬剤基準による(ジェネリック医薬品が存在しても、入院、処置に使用した医薬品及び、がん・精神疾患・短期処方等、通知対象として不適切な場合は含まない)。</t>
  </si>
  <si>
    <t>A 薬剤費総額(☆★を含む)</t>
  </si>
  <si>
    <t>A 薬剤総量(☆★を含む)</t>
  </si>
  <si>
    <t>B 薬剤総量(☆★を除く)</t>
  </si>
  <si>
    <t>※切替後のジェネリック医薬品普及率…(C ジェネリック医薬品薬剤数量＋E1 通知対象のジェネリック医薬品切替可能数量)</t>
  </si>
  <si>
    <t>※ジェネリック医薬品普及率…ジェネリック医薬品薬剤費/(ジェネリック医薬品薬剤費+先発品薬剤費のうちジェネリック医薬品が存在する金額範囲)</t>
  </si>
  <si>
    <t>A
薬剤費総額(☆★を
含む)
(千円)</t>
    <rPh sb="17" eb="19">
      <t>センエン</t>
    </rPh>
    <phoneticPr fontId="3"/>
  </si>
  <si>
    <t>B
薬剤費総額(☆★を
除く)
(千円)</t>
    <phoneticPr fontId="3"/>
  </si>
  <si>
    <t>C
ジェネリック医薬品
薬剤費
(千円)</t>
    <phoneticPr fontId="3"/>
  </si>
  <si>
    <t>E1
通知対象のジェネリック医薬品範囲
(千円)　</t>
    <phoneticPr fontId="3"/>
  </si>
  <si>
    <t>E2
通知対象外のジェネリック医薬品範囲
(千円)</t>
    <phoneticPr fontId="3"/>
  </si>
  <si>
    <t>F
ジェネリック医薬品が
存在しない
金額範囲
(千円)</t>
    <phoneticPr fontId="3"/>
  </si>
  <si>
    <t>D
先発品
薬剤費
(千円)</t>
    <phoneticPr fontId="3"/>
  </si>
  <si>
    <t>E
ジェネリック
医薬品が
存在する
金額範囲
(千円)</t>
    <phoneticPr fontId="3"/>
  </si>
  <si>
    <t>※E1　通知対象のジェネリック医薬品切替数量…株式会社データホライゾン通知対象薬剤基準による(ジェネリック医薬品が存在しても、入院、処置に使用した</t>
    <rPh sb="4" eb="6">
      <t>ツウチ</t>
    </rPh>
    <rPh sb="6" eb="8">
      <t>タイショウ</t>
    </rPh>
    <rPh sb="15" eb="18">
      <t>イヤクヒン</t>
    </rPh>
    <rPh sb="18" eb="20">
      <t>キリカエ</t>
    </rPh>
    <rPh sb="20" eb="22">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</si>
  <si>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</si>
  <si>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</si>
  <si>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　 　　　　　　　　　　　　　　　　　　　　 医薬品及び、がん・精神疾患・短期処方等、通知対象として不適切な場合は含まない)。</t>
    <phoneticPr fontId="3"/>
  </si>
  <si>
    <t>C
ジェネリック医薬品
薬剤数量
(数)</t>
    <rPh sb="14" eb="16">
      <t>スウリョウ</t>
    </rPh>
    <phoneticPr fontId="3"/>
  </si>
  <si>
    <t>D
先発品
薬剤数量
(数)</t>
    <rPh sb="8" eb="10">
      <t>スウリョウ</t>
    </rPh>
    <phoneticPr fontId="3"/>
  </si>
  <si>
    <t>E
ジェネリック医薬品が
存在する
数量(数)</t>
    <rPh sb="18" eb="20">
      <t>スウリョウ</t>
    </rPh>
    <phoneticPr fontId="3"/>
  </si>
  <si>
    <t>切替可能
数量割合
通知対象分
(%)</t>
    <rPh sb="0" eb="2">
      <t>キリカエ</t>
    </rPh>
    <rPh sb="2" eb="4">
      <t>カノウ</t>
    </rPh>
    <rPh sb="5" eb="7">
      <t>スウリョウ</t>
    </rPh>
    <rPh sb="7" eb="9">
      <t>ワリアイ</t>
    </rPh>
    <rPh sb="10" eb="12">
      <t>ツウチ</t>
    </rPh>
    <rPh sb="12" eb="14">
      <t>タイショウ</t>
    </rPh>
    <rPh sb="14" eb="15">
      <t>ブン</t>
    </rPh>
    <phoneticPr fontId="3"/>
  </si>
  <si>
    <t>切替後
普及率(%)</t>
    <rPh sb="0" eb="2">
      <t>キリカエ</t>
    </rPh>
    <rPh sb="2" eb="3">
      <t>ゴ</t>
    </rPh>
    <rPh sb="4" eb="6">
      <t>フキュウ</t>
    </rPh>
    <rPh sb="6" eb="7">
      <t>リツ</t>
    </rPh>
    <phoneticPr fontId="3"/>
  </si>
  <si>
    <t>F
ジェネリック医薬品が
存在しない
数量(数)</t>
    <rPh sb="19" eb="21">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</si>
  <si>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</si>
  <si>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</si>
  <si>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※G　削減可能額…通知対象のジェネリック医薬品範囲のうち、後発品へ切り替える事により削減可能な金額。</t>
    <rPh sb="3" eb="5">
      <t>サクゲン</t>
    </rPh>
    <rPh sb="5" eb="7">
      <t>カノウ</t>
    </rPh>
    <rPh sb="7" eb="8">
      <t>ガク</t>
    </rPh>
    <phoneticPr fontId="3"/>
  </si>
  <si>
    <t>切替ポテンシャル
(数量ベース)</t>
    <rPh sb="0" eb="2">
      <t>キリカエ</t>
    </rPh>
    <rPh sb="10" eb="12">
      <t>スウリョウ</t>
    </rPh>
    <phoneticPr fontId="3"/>
  </si>
  <si>
    <t>　　地区別　</t>
    <rPh sb="2" eb="4">
      <t>チク</t>
    </rPh>
    <phoneticPr fontId="3"/>
  </si>
  <si>
    <t>【グラフ用】</t>
  </si>
  <si>
    <t>　　地区別</t>
  </si>
  <si>
    <t>　　市区町村別</t>
  </si>
  <si>
    <t>切替ポテンシャル(数量ベース)</t>
    <rPh sb="0" eb="2">
      <t>キリカエ</t>
    </rPh>
    <rPh sb="9" eb="11">
      <t>スウリョウ</t>
    </rPh>
    <phoneticPr fontId="3"/>
  </si>
  <si>
    <t>構成比(%)</t>
  </si>
  <si>
    <t>普及率(%)
金額ベース</t>
    <rPh sb="0" eb="2">
      <t>フキュウ</t>
    </rPh>
    <rPh sb="2" eb="3">
      <t>リツ</t>
    </rPh>
    <rPh sb="7" eb="9">
      <t>キンガク</t>
    </rPh>
    <phoneticPr fontId="3"/>
  </si>
  <si>
    <t>普及率(%)
数量ベース</t>
    <rPh sb="7" eb="9">
      <t>スウリョウ</t>
    </rPh>
    <phoneticPr fontId="3"/>
  </si>
  <si>
    <t>　　　　　　　　　　　　　　　　　　　　及び、がん・精神疾患・短期処方等、通知対象として不適切な場合は含まない)。</t>
    <phoneticPr fontId="3"/>
  </si>
  <si>
    <t>※E1　通知対象のジェネリック医薬品範囲…株式会社データホライゾン通知対象薬剤基準による(ジェネリック医薬品が存在しても、入院、処置に使用した医薬品</t>
    <rPh sb="4" eb="6">
      <t>ツウチ</t>
    </rPh>
    <rPh sb="6" eb="8">
      <t>タイショウ</t>
    </rPh>
    <rPh sb="15" eb="18">
      <t>イヤクヒン</t>
    </rPh>
    <rPh sb="18" eb="20">
      <t>ハンイ</t>
    </rPh>
    <rPh sb="73" eb="74">
      <t>ヒン</t>
    </rPh>
    <phoneticPr fontId="3"/>
  </si>
  <si>
    <t>B 薬剤費総額(☆★を除く)</t>
    <phoneticPr fontId="3"/>
  </si>
  <si>
    <t>E1　通知対象の　※
ジェネリック医薬品範囲　　</t>
    <phoneticPr fontId="3"/>
  </si>
  <si>
    <t>E1　通知対象の　※
ジェネリック医薬品切替可能数量</t>
    <phoneticPr fontId="3"/>
  </si>
  <si>
    <t>以上</t>
    <rPh sb="0" eb="2">
      <t>イジョウ</t>
    </rPh>
    <phoneticPr fontId="5"/>
  </si>
  <si>
    <t>以下</t>
    <rPh sb="0" eb="2">
      <t>イカ</t>
    </rPh>
    <phoneticPr fontId="5"/>
  </si>
  <si>
    <t>未満</t>
    <rPh sb="0" eb="2">
      <t>ミマン</t>
    </rPh>
    <phoneticPr fontId="5"/>
  </si>
  <si>
    <t>年齢階層</t>
  </si>
  <si>
    <t>合計</t>
  </si>
  <si>
    <t>自己負担割合1割</t>
    <rPh sb="0" eb="6">
      <t>ジコフタンワリアイ</t>
    </rPh>
    <rPh sb="7" eb="8">
      <t>ワリ</t>
    </rPh>
    <phoneticPr fontId="3"/>
  </si>
  <si>
    <t>自己負担割合3割</t>
    <rPh sb="0" eb="6">
      <t>ジコフタンワリアイ</t>
    </rPh>
    <rPh sb="7" eb="8">
      <t>ワリ</t>
    </rPh>
    <phoneticPr fontId="3"/>
  </si>
  <si>
    <t>全体</t>
    <rPh sb="0" eb="2">
      <t>ゼンタイ</t>
    </rPh>
    <phoneticPr fontId="3"/>
  </si>
  <si>
    <t>【グラフ用】</t>
    <rPh sb="4" eb="5">
      <t>ヨウ</t>
    </rPh>
    <phoneticPr fontId="3"/>
  </si>
  <si>
    <t>　　医科・調剤　ジェネリック医薬品普及率(金額ベース)</t>
    <rPh sb="2" eb="4">
      <t>イカ</t>
    </rPh>
    <rPh sb="5" eb="7">
      <t>チョウザイ</t>
    </rPh>
    <rPh sb="17" eb="19">
      <t>フキュウ</t>
    </rPh>
    <rPh sb="19" eb="20">
      <t>リツ</t>
    </rPh>
    <phoneticPr fontId="3"/>
  </si>
  <si>
    <t>　　医科・調剤　ジェネリック医薬品普及率(数量ベース)</t>
    <rPh sb="17" eb="19">
      <t>フキュウ</t>
    </rPh>
    <rPh sb="19" eb="20">
      <t>リツ</t>
    </rPh>
    <rPh sb="21" eb="23">
      <t>スウリョウ</t>
    </rPh>
    <phoneticPr fontId="3"/>
  </si>
  <si>
    <t>　　医科・調剤　ジェネリック医薬品普及率</t>
    <rPh sb="17" eb="19">
      <t>フキュウ</t>
    </rPh>
    <rPh sb="19" eb="20">
      <t>リツ</t>
    </rPh>
    <phoneticPr fontId="3"/>
  </si>
  <si>
    <t>　　医科・調剤　ジェネリック医薬品への切替ポテンシャル(金額ベース)</t>
    <phoneticPr fontId="3"/>
  </si>
  <si>
    <t>　　医科・調剤　ジェネリック医薬品への切替ポテンシャル(数量ベース)</t>
    <rPh sb="28" eb="30">
      <t>スウリョウ</t>
    </rPh>
    <phoneticPr fontId="3"/>
  </si>
  <si>
    <t>　　医科・調剤　ジェネリック医薬品への切替ポテンシャル(数量ベース)(切替可能数量割合)</t>
    <rPh sb="28" eb="30">
      <t>スウリョウ</t>
    </rPh>
    <rPh sb="35" eb="36">
      <t>キ</t>
    </rPh>
    <rPh sb="36" eb="37">
      <t>カ</t>
    </rPh>
    <rPh sb="37" eb="39">
      <t>カノウ</t>
    </rPh>
    <rPh sb="39" eb="41">
      <t>スウリョウ</t>
    </rPh>
    <rPh sb="41" eb="43">
      <t>ワリアイ</t>
    </rPh>
    <phoneticPr fontId="3"/>
  </si>
  <si>
    <t>年齢基準日…令和3年3月31日時点。</t>
    <rPh sb="6" eb="8">
      <t>レイワ</t>
    </rPh>
    <rPh sb="9" eb="10">
      <t>ネン</t>
    </rPh>
    <phoneticPr fontId="3"/>
  </si>
  <si>
    <t>令和3年3月時点(直近1カ月)</t>
    <rPh sb="0" eb="2">
      <t>レイワ</t>
    </rPh>
    <rPh sb="3" eb="4">
      <t>ネン</t>
    </rPh>
    <rPh sb="4" eb="5">
      <t>ヘイネン</t>
    </rPh>
    <rPh sb="5" eb="6">
      <t>ツキ</t>
    </rPh>
    <rPh sb="6" eb="8">
      <t>ジテン</t>
    </rPh>
    <rPh sb="9" eb="11">
      <t>チョッキン</t>
    </rPh>
    <rPh sb="13" eb="14">
      <t>ゲツ</t>
    </rPh>
    <phoneticPr fontId="3"/>
  </si>
  <si>
    <t>令和2年度</t>
    <rPh sb="0" eb="2">
      <t>レイワ</t>
    </rPh>
    <rPh sb="3" eb="5">
      <t>ネンド</t>
    </rPh>
    <rPh sb="4" eb="5">
      <t>ド</t>
    </rPh>
    <phoneticPr fontId="3"/>
  </si>
  <si>
    <t>令和2年度普及率金額ベース</t>
    <rPh sb="0" eb="2">
      <t>レイワ</t>
    </rPh>
    <rPh sb="3" eb="5">
      <t>ネンド</t>
    </rPh>
    <rPh sb="4" eb="5">
      <t>ド</t>
    </rPh>
    <rPh sb="5" eb="7">
      <t>フキュウ</t>
    </rPh>
    <rPh sb="7" eb="8">
      <t>リツ</t>
    </rPh>
    <rPh sb="8" eb="10">
      <t>キンガク</t>
    </rPh>
    <phoneticPr fontId="3"/>
  </si>
  <si>
    <t>令和2年度普及率金額ベース</t>
    <rPh sb="0" eb="2">
      <t>レイワ</t>
    </rPh>
    <rPh sb="3" eb="4">
      <t>ネン</t>
    </rPh>
    <rPh sb="4" eb="5">
      <t>ド</t>
    </rPh>
    <rPh sb="5" eb="7">
      <t>フキュウ</t>
    </rPh>
    <rPh sb="7" eb="8">
      <t>リツ</t>
    </rPh>
    <rPh sb="8" eb="10">
      <t>キンガク</t>
    </rPh>
    <phoneticPr fontId="3"/>
  </si>
  <si>
    <t>令和2年度普及率数量ベース</t>
    <rPh sb="0" eb="2">
      <t>レイワ</t>
    </rPh>
    <rPh sb="3" eb="5">
      <t>ネンド</t>
    </rPh>
    <phoneticPr fontId="3"/>
  </si>
  <si>
    <t>　　医科・調剤　令和2年度ジェネリック医薬品普及率(金額ベース)</t>
    <rPh sb="8" eb="10">
      <t>レイワ</t>
    </rPh>
    <rPh sb="11" eb="13">
      <t>ネンド</t>
    </rPh>
    <rPh sb="12" eb="13">
      <t>ド</t>
    </rPh>
    <phoneticPr fontId="3"/>
  </si>
  <si>
    <t>　　医科・調剤　令和2年度ジェネリック医薬品普及率(数量ベース)</t>
    <rPh sb="8" eb="10">
      <t>レイワ</t>
    </rPh>
    <rPh sb="11" eb="13">
      <t>ネンド</t>
    </rPh>
    <rPh sb="12" eb="13">
      <t>ド</t>
    </rPh>
    <rPh sb="22" eb="24">
      <t>フキュウ</t>
    </rPh>
    <rPh sb="24" eb="25">
      <t>リツ</t>
    </rPh>
    <rPh sb="26" eb="28">
      <t>スウリョウ</t>
    </rPh>
    <phoneticPr fontId="3"/>
  </si>
  <si>
    <t>　　医科・調剤　令和2年度ジェネリック医薬品普及率(数量ベース)</t>
    <rPh sb="8" eb="10">
      <t>レイワ</t>
    </rPh>
    <rPh sb="11" eb="13">
      <t>ネンド</t>
    </rPh>
    <phoneticPr fontId="3"/>
  </si>
  <si>
    <t>令和2年度</t>
    <rPh sb="0" eb="2">
      <t>レイワ</t>
    </rPh>
    <rPh sb="3" eb="5">
      <t>ネンド</t>
    </rPh>
    <phoneticPr fontId="3"/>
  </si>
  <si>
    <t>令和2年度普及率数量ベース</t>
    <phoneticPr fontId="3"/>
  </si>
  <si>
    <t>　　医科・調剤　令和2年度ジェネリック医薬品普及率(金額ベース)</t>
    <rPh sb="8" eb="10">
      <t>レイワ</t>
    </rPh>
    <rPh sb="11" eb="13">
      <t>ネンド</t>
    </rPh>
    <rPh sb="12" eb="13">
      <t>ド</t>
    </rPh>
    <rPh sb="22" eb="24">
      <t>フキュウ</t>
    </rPh>
    <rPh sb="24" eb="25">
      <t>リツ</t>
    </rPh>
    <rPh sb="26" eb="28">
      <t>キンガク</t>
    </rPh>
    <phoneticPr fontId="3"/>
  </si>
  <si>
    <t>　　医科・調剤　令和2年度ジェネリック医薬品普及率(数量ベース)</t>
    <rPh sb="8" eb="10">
      <t>レイワ</t>
    </rPh>
    <rPh sb="11" eb="13">
      <t>ネンド</t>
    </rPh>
    <rPh sb="12" eb="13">
      <t>ド</t>
    </rPh>
    <phoneticPr fontId="3"/>
  </si>
  <si>
    <t>【グラフラベル用】</t>
    <rPh sb="7" eb="8">
      <t>ヨウ</t>
    </rPh>
    <phoneticPr fontId="3"/>
  </si>
  <si>
    <t>自己負担割合1割</t>
  </si>
  <si>
    <t>　　医科・調剤　ジェネリック医薬品普及率(金額ベース)</t>
    <rPh sb="17" eb="19">
      <t>フキュウ</t>
    </rPh>
    <rPh sb="19" eb="20">
      <t>リツ</t>
    </rPh>
    <phoneticPr fontId="3"/>
  </si>
  <si>
    <t>　　【自己負担割合1割】</t>
    <rPh sb="3" eb="7">
      <t>ジコフタン</t>
    </rPh>
    <rPh sb="7" eb="9">
      <t>ワリアイ</t>
    </rPh>
    <rPh sb="10" eb="11">
      <t>ワリ</t>
    </rPh>
    <phoneticPr fontId="3"/>
  </si>
  <si>
    <t>【自己負担割合3割】</t>
    <phoneticPr fontId="3"/>
  </si>
  <si>
    <t>広域連合全体　金額ベース</t>
    <rPh sb="0" eb="4">
      <t>コウイキレンゴウ</t>
    </rPh>
    <rPh sb="4" eb="6">
      <t>ゼンタイ</t>
    </rPh>
    <rPh sb="7" eb="9">
      <t>キンガク</t>
    </rPh>
    <phoneticPr fontId="3"/>
  </si>
  <si>
    <t>広域連合全体　数量ベース</t>
    <rPh sb="0" eb="4">
      <t>コウイキレンゴウ</t>
    </rPh>
    <rPh sb="4" eb="6">
      <t>ゼンタイ</t>
    </rPh>
    <rPh sb="7" eb="9">
      <t>スウリョウ</t>
    </rPh>
    <phoneticPr fontId="3"/>
  </si>
  <si>
    <t>広域連合全体</t>
    <rPh sb="0" eb="4">
      <t>コウイキレンゴウ</t>
    </rPh>
    <rPh sb="4" eb="6">
      <t>ゼンタイ</t>
    </rPh>
    <phoneticPr fontId="3"/>
  </si>
  <si>
    <t>　　医科・調剤　令和2年度ジェネリック医薬品普及率(金額ベース)</t>
    <rPh sb="8" eb="10">
      <t>レイワ</t>
    </rPh>
    <rPh sb="11" eb="13">
      <t>ネンド</t>
    </rPh>
    <rPh sb="12" eb="13">
      <t>ド</t>
    </rPh>
    <rPh sb="22" eb="24">
      <t>フキュウ</t>
    </rPh>
    <rPh sb="24" eb="25">
      <t>リツ</t>
    </rPh>
    <phoneticPr fontId="3"/>
  </si>
  <si>
    <t>　　医科・調剤　自己負担割合別のジェネリック医薬品普及率</t>
    <rPh sb="8" eb="12">
      <t>ジコフタン</t>
    </rPh>
    <rPh sb="12" eb="15">
      <t>ワリアイベツ</t>
    </rPh>
    <rPh sb="22" eb="25">
      <t>イヤクヒン</t>
    </rPh>
    <rPh sb="25" eb="27">
      <t>フキュウ</t>
    </rPh>
    <rPh sb="27" eb="28">
      <t>リツ</t>
    </rPh>
    <phoneticPr fontId="3"/>
  </si>
  <si>
    <t>　　医科・調剤　自己負担割合別のジェネリック医薬品普及率</t>
    <rPh sb="25" eb="27">
      <t>フキュウ</t>
    </rPh>
    <rPh sb="27" eb="28">
      <t>リツ</t>
    </rPh>
    <phoneticPr fontId="3"/>
  </si>
  <si>
    <t>　　医科・調剤　自己負担割合別のジェネリック医薬品普及率(金額ベース)</t>
    <rPh sb="25" eb="27">
      <t>フキュウ</t>
    </rPh>
    <rPh sb="27" eb="28">
      <t>リツ</t>
    </rPh>
    <phoneticPr fontId="3"/>
  </si>
  <si>
    <t>　　医科・調剤　自己負担割合別のジェネリック医薬品普及率(数量ベース)</t>
    <rPh sb="25" eb="27">
      <t>フキュウ</t>
    </rPh>
    <rPh sb="27" eb="28">
      <t>リツ</t>
    </rPh>
    <rPh sb="29" eb="31">
      <t>スウリョウ</t>
    </rPh>
    <phoneticPr fontId="3"/>
  </si>
  <si>
    <t>　　医科・調剤　自己負担割合別のジェネリック医薬品普及率(数量ベース)</t>
    <rPh sb="8" eb="14">
      <t>ジコフタンワリアイ</t>
    </rPh>
    <rPh sb="14" eb="15">
      <t>ベツ</t>
    </rPh>
    <rPh sb="25" eb="27">
      <t>フキュウ</t>
    </rPh>
    <rPh sb="27" eb="28">
      <t>リツ</t>
    </rPh>
    <rPh sb="29" eb="31">
      <t>スウリョウ</t>
    </rPh>
    <phoneticPr fontId="3"/>
  </si>
  <si>
    <t>普及率(%)金額ベース</t>
    <rPh sb="0" eb="3">
      <t>フキュウリツ</t>
    </rPh>
    <phoneticPr fontId="3"/>
  </si>
  <si>
    <t>普及率(%)数量ベース</t>
    <rPh sb="0" eb="3">
      <t>フキュウリツ</t>
    </rPh>
    <phoneticPr fontId="3"/>
  </si>
  <si>
    <t>不明</t>
    <rPh sb="0" eb="2">
      <t>フメイ</t>
    </rPh>
    <phoneticPr fontId="3"/>
  </si>
  <si>
    <t>自己負担割合
1割</t>
    <rPh sb="0" eb="6">
      <t>ジコフタンワリアイ</t>
    </rPh>
    <rPh sb="8" eb="9">
      <t>ワリ</t>
    </rPh>
    <phoneticPr fontId="3"/>
  </si>
  <si>
    <t>自己負担割合
3割</t>
    <rPh sb="0" eb="6">
      <t>ジコフタンワリアイ</t>
    </rPh>
    <rPh sb="8" eb="9">
      <t>ワリ</t>
    </rPh>
    <phoneticPr fontId="3"/>
  </si>
  <si>
    <t>　　医科・調剤　所得区分別のジェネリック医薬品普及率</t>
    <rPh sb="8" eb="12">
      <t>ショトククブン</t>
    </rPh>
    <rPh sb="12" eb="13">
      <t>ベツ</t>
    </rPh>
    <rPh sb="20" eb="23">
      <t>イヤクヒン</t>
    </rPh>
    <rPh sb="23" eb="25">
      <t>フキュウ</t>
    </rPh>
    <rPh sb="25" eb="26">
      <t>リツ</t>
    </rPh>
    <phoneticPr fontId="3"/>
  </si>
  <si>
    <t>低所得Ⅰ</t>
    <rPh sb="0" eb="3">
      <t>テイショトク</t>
    </rPh>
    <phoneticPr fontId="3"/>
  </si>
  <si>
    <t>低所得Ⅱ</t>
    <rPh sb="0" eb="3">
      <t>テイショトク</t>
    </rPh>
    <phoneticPr fontId="3"/>
  </si>
  <si>
    <t>一般</t>
    <rPh sb="0" eb="2">
      <t>イッパン</t>
    </rPh>
    <phoneticPr fontId="3"/>
  </si>
  <si>
    <t>現役並</t>
    <rPh sb="0" eb="3">
      <t>ゲンエキナミ</t>
    </rPh>
    <phoneticPr fontId="3"/>
  </si>
  <si>
    <t>　　医科・調剤　所得区分別のジェネリック医薬品普及率</t>
    <rPh sb="8" eb="10">
      <t>ショトク</t>
    </rPh>
    <rPh sb="10" eb="12">
      <t>クブン</t>
    </rPh>
    <rPh sb="23" eb="25">
      <t>フキュウ</t>
    </rPh>
    <rPh sb="25" eb="26">
      <t>リツ</t>
    </rPh>
    <phoneticPr fontId="3"/>
  </si>
  <si>
    <t>　　医科・調剤　所得区分別のジェネリック医薬品普及率(金額ベース)</t>
    <rPh sb="8" eb="10">
      <t>ショトク</t>
    </rPh>
    <rPh sb="10" eb="12">
      <t>クブン</t>
    </rPh>
    <rPh sb="12" eb="13">
      <t>ベツ</t>
    </rPh>
    <rPh sb="23" eb="25">
      <t>フキュウ</t>
    </rPh>
    <rPh sb="25" eb="26">
      <t>リツ</t>
    </rPh>
    <phoneticPr fontId="3"/>
  </si>
  <si>
    <t>　　医科・調剤　所得区分別のジェネリック医薬品普及率(数量ベース)</t>
    <rPh sb="8" eb="12">
      <t>ショトククブン</t>
    </rPh>
    <rPh sb="23" eb="25">
      <t>フキュウ</t>
    </rPh>
    <rPh sb="25" eb="26">
      <t>リツ</t>
    </rPh>
    <rPh sb="27" eb="29">
      <t>スウリョウ</t>
    </rPh>
    <phoneticPr fontId="3"/>
  </si>
  <si>
    <t>　　医科・調剤　所得区分別のジェネリック医薬品普及率</t>
    <rPh sb="23" eb="25">
      <t>フキュウ</t>
    </rPh>
    <rPh sb="25" eb="26">
      <t>リツ</t>
    </rPh>
    <phoneticPr fontId="3"/>
  </si>
  <si>
    <t>　　医科・調剤　所得区分別のジェネリック医薬品普及率(金額ベース)</t>
    <rPh sb="23" eb="25">
      <t>フキュウ</t>
    </rPh>
    <rPh sb="25" eb="26">
      <t>リツ</t>
    </rPh>
    <phoneticPr fontId="3"/>
  </si>
  <si>
    <t>　　【低所得Ⅰ】</t>
    <rPh sb="3" eb="6">
      <t>テイショトク</t>
    </rPh>
    <phoneticPr fontId="3"/>
  </si>
  <si>
    <t>　　【低所得Ⅱ】</t>
    <phoneticPr fontId="3"/>
  </si>
  <si>
    <t>　　【一般】</t>
    <phoneticPr fontId="3"/>
  </si>
  <si>
    <t>　　【現役並】</t>
    <phoneticPr fontId="3"/>
  </si>
  <si>
    <t>　　医科・調剤　所得区分別のジェネリック医薬品普及率(数量ベース)</t>
    <rPh sb="12" eb="13">
      <t>ベツ</t>
    </rPh>
    <rPh sb="23" eb="25">
      <t>フキュウ</t>
    </rPh>
    <rPh sb="25" eb="26">
      <t>リツ</t>
    </rPh>
    <rPh sb="27" eb="29">
      <t>スウリョウ</t>
    </rPh>
    <phoneticPr fontId="3"/>
  </si>
  <si>
    <t>　　【一般】</t>
    <rPh sb="3" eb="5">
      <t>イッパン</t>
    </rPh>
    <phoneticPr fontId="3"/>
  </si>
  <si>
    <t>　　【現役並】</t>
    <rPh sb="3" eb="6">
      <t>ゲンエキナミ</t>
    </rPh>
    <phoneticPr fontId="3"/>
  </si>
  <si>
    <t>【グラフ用】</t>
    <rPh sb="4" eb="5">
      <t>ヨウ</t>
    </rPh>
    <phoneticPr fontId="3"/>
  </si>
  <si>
    <t>　　市区町村別</t>
    <rPh sb="2" eb="6">
      <t>シクチョウソン</t>
    </rPh>
    <rPh sb="6" eb="7">
      <t>ベツ</t>
    </rPh>
    <phoneticPr fontId="3"/>
  </si>
  <si>
    <t>市区町村</t>
    <rPh sb="0" eb="4">
      <t>シクチョウソン</t>
    </rPh>
    <phoneticPr fontId="3"/>
  </si>
  <si>
    <t>A
薬剤総量(☆★を
含む)
(数)</t>
    <rPh sb="5" eb="6">
      <t>リョウ</t>
    </rPh>
    <phoneticPr fontId="3"/>
  </si>
  <si>
    <t>B
薬剤総量(☆★を
除く)
(数)</t>
    <rPh sb="4" eb="6">
      <t>ソウリョウ</t>
    </rPh>
    <phoneticPr fontId="3"/>
  </si>
  <si>
    <t>データ化範囲(分析対象)…入院(DPCを含む)、入院外、調剤の電子レセプト。対象診療年月は令和2年4月～令和3年3月診療分(12カ月分)。</t>
    <rPh sb="24" eb="26">
      <t>ニュウイン</t>
    </rPh>
    <rPh sb="26" eb="27">
      <t>ガイ</t>
    </rPh>
    <rPh sb="28" eb="30">
      <t>チョウザイ</t>
    </rPh>
    <rPh sb="31" eb="33">
      <t>デンシ</t>
    </rPh>
    <rPh sb="45" eb="47">
      <t>レイワ</t>
    </rPh>
    <rPh sb="52" eb="54">
      <t>レイワ</t>
    </rPh>
    <rPh sb="55" eb="56">
      <t>ネン</t>
    </rPh>
    <phoneticPr fontId="3"/>
  </si>
  <si>
    <t>データ化範囲(分析対象)…入院(DPCを含む)、入院外、調剤の電子レセプト。対象診療年月は令和2年4月～令和3年3月診療分(12カ月分)。</t>
    <rPh sb="24" eb="26">
      <t>ニュウイン</t>
    </rPh>
    <rPh sb="26" eb="27">
      <t>ガイ</t>
    </rPh>
    <rPh sb="28" eb="30">
      <t>チョウザイ</t>
    </rPh>
    <rPh sb="31" eb="33">
      <t>デンシ</t>
    </rPh>
    <rPh sb="45" eb="47">
      <t>レイワ</t>
    </rPh>
    <rPh sb="52" eb="54">
      <t>レイワ</t>
    </rPh>
    <phoneticPr fontId="3"/>
  </si>
  <si>
    <t>※ジェネリック医薬品普及率…ジェネリック医薬品薬剤数量/(ジェネリック医薬品薬剤数量+先発品薬剤数量のうちジェネリック医薬品が存在する数量)</t>
    <phoneticPr fontId="3"/>
  </si>
  <si>
    <t>広域連合全体</t>
    <rPh sb="0" eb="2">
      <t>コウイキ</t>
    </rPh>
    <rPh sb="2" eb="4">
      <t>レンゴウ</t>
    </rPh>
    <rPh sb="4" eb="6">
      <t>ゼンタイ</t>
    </rPh>
    <phoneticPr fontId="3"/>
  </si>
  <si>
    <t>普及率 金額ベース</t>
    <rPh sb="0" eb="2">
      <t>フキュウ</t>
    </rPh>
    <rPh sb="2" eb="3">
      <t>リツ</t>
    </rPh>
    <phoneticPr fontId="3"/>
  </si>
  <si>
    <t>普及率 数量ベース</t>
    <rPh sb="0" eb="3">
      <t>フキュウリツ</t>
    </rPh>
    <phoneticPr fontId="3"/>
  </si>
  <si>
    <t>令和2年度普及率 金額ベース</t>
    <rPh sb="0" eb="2">
      <t>レイワ</t>
    </rPh>
    <rPh sb="3" eb="5">
      <t>ネンド</t>
    </rPh>
    <rPh sb="4" eb="5">
      <t>ド</t>
    </rPh>
    <rPh sb="5" eb="7">
      <t>フキュウ</t>
    </rPh>
    <rPh sb="7" eb="8">
      <t>リツ</t>
    </rPh>
    <rPh sb="9" eb="11">
      <t>キンガク</t>
    </rPh>
    <phoneticPr fontId="3"/>
  </si>
  <si>
    <t>令和2年度普及率 数量ベース</t>
    <rPh sb="0" eb="2">
      <t>レイワ</t>
    </rPh>
    <rPh sb="3" eb="5">
      <t>ネンド</t>
    </rPh>
    <rPh sb="5" eb="7">
      <t>フキュウ</t>
    </rPh>
    <rPh sb="7" eb="8">
      <t>リツ</t>
    </rPh>
    <rPh sb="9" eb="11">
      <t>スウリョウ</t>
    </rPh>
    <phoneticPr fontId="3"/>
  </si>
  <si>
    <t>令和2年度普及率 金額ベース</t>
    <rPh sb="0" eb="2">
      <t>レイワ</t>
    </rPh>
    <rPh sb="3" eb="5">
      <t>ネンド</t>
    </rPh>
    <rPh sb="5" eb="7">
      <t>フキュウ</t>
    </rPh>
    <rPh sb="7" eb="8">
      <t>リツ</t>
    </rPh>
    <rPh sb="9" eb="11">
      <t>キンガク</t>
    </rPh>
    <phoneticPr fontId="3"/>
  </si>
  <si>
    <t>令和2年度普及率 数量ベース</t>
    <rPh sb="0" eb="2">
      <t>レイワ</t>
    </rPh>
    <rPh sb="3" eb="5">
      <t>ネンド</t>
    </rPh>
    <rPh sb="4" eb="5">
      <t>ド</t>
    </rPh>
    <rPh sb="5" eb="7">
      <t>フキュウ</t>
    </rPh>
    <rPh sb="7" eb="8">
      <t>リツ</t>
    </rPh>
    <rPh sb="9" eb="11">
      <t>スウリョウ</t>
    </rPh>
    <phoneticPr fontId="3"/>
  </si>
  <si>
    <t>普及率 金額ベース</t>
    <rPh sb="0" eb="3">
      <t>フキュウリツ</t>
    </rPh>
    <phoneticPr fontId="3"/>
  </si>
  <si>
    <t>　　市区町村別</t>
    <rPh sb="2" eb="4">
      <t>シク</t>
    </rPh>
    <rPh sb="4" eb="6">
      <t>チョウソン</t>
    </rPh>
    <phoneticPr fontId="3"/>
  </si>
  <si>
    <t>　　市区町村別</t>
    <rPh sb="2" eb="6">
      <t>シクチョウソン</t>
    </rPh>
    <phoneticPr fontId="3"/>
  </si>
  <si>
    <t>　　市区町村別</t>
    <rPh sb="2" eb="7">
      <t>シクチョウソンベツ</t>
    </rPh>
    <phoneticPr fontId="3"/>
  </si>
  <si>
    <t>厚生労働省指定薬剤のうち、☆(後発医薬品がある先発医薬品で後発医薬品と同額又は薬価が低いもの)★(後発医薬品で先発医薬品と同額又は薬価が高いもの)に該当する医薬品を除外。</t>
    <phoneticPr fontId="3"/>
  </si>
  <si>
    <t>E2　通知対象外の
ジェネリック医薬品範囲</t>
    <phoneticPr fontId="3"/>
  </si>
  <si>
    <t>E　ジェネリック医薬品が存在する金額範囲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</si>
</sst>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_ "/>
    <numFmt numFmtId="178" formatCode="#,##0_ ;[Red]\-#,##0\ "/>
    <numFmt numFmtId="179" formatCode="0.0%"/>
    <numFmt numFmtId="180" formatCode="0_ "/>
    <numFmt numFmtId="181" formatCode="0.000%"/>
    <numFmt numFmtId="182" formatCode="#,##0,_ "/>
  </numFmts>
  <fonts count="55">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9"/>
      <name val="ＭＳ Ｐ明朝"/>
      <family val="1"/>
      <charset val="128"/>
    </font>
    <font>
      <sz val="9"/>
      <color theme="1"/>
      <name val="ＭＳ Ｐ明朝"/>
      <family val="1"/>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10"/>
      <name val="ＭＳ 明朝"/>
      <family val="1"/>
      <charset val="128"/>
    </font>
    <font>
      <b/>
      <sz val="9"/>
      <name val="ＭＳ 明朝"/>
      <family val="1"/>
      <charset val="128"/>
    </font>
    <font>
      <b/>
      <sz val="9"/>
      <color theme="1"/>
      <name val="ＭＳ 明朝"/>
      <family val="1"/>
      <charset val="128"/>
    </font>
    <font>
      <sz val="14"/>
      <name val="ＭＳ 明朝"/>
      <family val="1"/>
      <charset val="128"/>
    </font>
    <font>
      <sz val="7"/>
      <name val="ＭＳ 明朝"/>
      <family val="1"/>
      <charset val="128"/>
    </font>
    <font>
      <sz val="11"/>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BFBFBF"/>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103">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s>
  <cellStyleXfs count="159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5"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3" fillId="0" borderId="0"/>
    <xf numFmtId="0" fontId="12"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54" fillId="0" borderId="0">
      <alignment vertical="center"/>
    </xf>
  </cellStyleXfs>
  <cellXfs count="491">
    <xf numFmtId="0" fontId="0" fillId="0" borderId="0" xfId="0">
      <alignment vertical="center"/>
    </xf>
    <xf numFmtId="0" fontId="38" fillId="0" borderId="67" xfId="1337" applyFont="1" applyBorder="1">
      <alignment vertical="center"/>
    </xf>
    <xf numFmtId="0" fontId="38" fillId="0" borderId="25" xfId="1337" applyFont="1" applyBorder="1">
      <alignment vertical="center"/>
    </xf>
    <xf numFmtId="0" fontId="39" fillId="0" borderId="0" xfId="0" applyFont="1">
      <alignment vertical="center"/>
    </xf>
    <xf numFmtId="0" fontId="41" fillId="0" borderId="0" xfId="1337" applyFont="1" applyBorder="1">
      <alignment vertical="center"/>
    </xf>
    <xf numFmtId="0" fontId="41" fillId="0" borderId="0" xfId="1337" applyFont="1" applyAlignment="1">
      <alignment vertical="center"/>
    </xf>
    <xf numFmtId="0" fontId="41" fillId="0" borderId="0" xfId="1337" applyFont="1">
      <alignment vertical="center"/>
    </xf>
    <xf numFmtId="0" fontId="43" fillId="0" borderId="0" xfId="1" applyNumberFormat="1" applyFont="1" applyFill="1" applyBorder="1" applyAlignment="1">
      <alignment vertical="center"/>
    </xf>
    <xf numFmtId="0" fontId="42" fillId="0" borderId="0" xfId="1337" applyFont="1" applyBorder="1" applyAlignment="1"/>
    <xf numFmtId="0" fontId="44" fillId="0" borderId="0" xfId="1337" applyFont="1">
      <alignment vertical="center"/>
    </xf>
    <xf numFmtId="0" fontId="46" fillId="0" borderId="0" xfId="1337" applyFont="1" applyFill="1" applyAlignment="1"/>
    <xf numFmtId="0" fontId="46" fillId="0" borderId="0" xfId="1337" applyFont="1">
      <alignment vertical="center"/>
    </xf>
    <xf numFmtId="0" fontId="44" fillId="0" borderId="0" xfId="1337" applyFont="1" applyBorder="1">
      <alignment vertical="center"/>
    </xf>
    <xf numFmtId="0" fontId="46" fillId="0" borderId="0" xfId="1337" applyFont="1" applyBorder="1">
      <alignment vertical="center"/>
    </xf>
    <xf numFmtId="0" fontId="47" fillId="0" borderId="0" xfId="1337" applyFont="1" applyBorder="1" applyAlignment="1">
      <alignment horizontal="left" vertical="center"/>
    </xf>
    <xf numFmtId="0" fontId="42" fillId="0" borderId="0" xfId="1337" applyFont="1" applyBorder="1" applyAlignment="1">
      <alignment horizontal="center" vertical="center"/>
    </xf>
    <xf numFmtId="0" fontId="42" fillId="0" borderId="0" xfId="1337" applyFont="1" applyBorder="1" applyAlignment="1">
      <alignment vertical="center"/>
    </xf>
    <xf numFmtId="0" fontId="42" fillId="0" borderId="0" xfId="1337" applyFont="1" applyBorder="1" applyAlignment="1">
      <alignment horizontal="center"/>
    </xf>
    <xf numFmtId="0" fontId="41" fillId="0" borderId="0" xfId="0" applyNumberFormat="1" applyFont="1" applyAlignment="1">
      <alignment vertical="center"/>
    </xf>
    <xf numFmtId="0" fontId="41" fillId="0" borderId="0" xfId="0" applyFont="1" applyAlignment="1">
      <alignment vertical="center"/>
    </xf>
    <xf numFmtId="0" fontId="41" fillId="0" borderId="0" xfId="0" applyFont="1">
      <alignment vertical="center"/>
    </xf>
    <xf numFmtId="0" fontId="39" fillId="28" borderId="17" xfId="0" applyFont="1" applyFill="1" applyBorder="1" applyAlignment="1">
      <alignment vertical="center" wrapText="1"/>
    </xf>
    <xf numFmtId="0" fontId="39" fillId="28" borderId="18" xfId="0" applyFont="1" applyFill="1" applyBorder="1" applyAlignment="1">
      <alignment vertical="center" wrapText="1"/>
    </xf>
    <xf numFmtId="0" fontId="39" fillId="0" borderId="3" xfId="1386" applyFont="1" applyFill="1" applyBorder="1">
      <alignment vertical="center"/>
    </xf>
    <xf numFmtId="179" fontId="39" fillId="0" borderId="29" xfId="0" applyNumberFormat="1" applyFont="1" applyFill="1" applyBorder="1" applyAlignment="1">
      <alignment horizontal="right" vertical="center" shrinkToFit="1"/>
    </xf>
    <xf numFmtId="179" fontId="39" fillId="0" borderId="4" xfId="0" applyNumberFormat="1" applyFont="1" applyFill="1" applyBorder="1" applyAlignment="1">
      <alignment horizontal="right" vertical="center" shrinkToFit="1"/>
    </xf>
    <xf numFmtId="180" fontId="41" fillId="0" borderId="0" xfId="0" applyNumberFormat="1" applyFont="1">
      <alignment vertical="center"/>
    </xf>
    <xf numFmtId="179" fontId="39" fillId="0" borderId="24" xfId="0" applyNumberFormat="1" applyFont="1" applyFill="1" applyBorder="1" applyAlignment="1">
      <alignment horizontal="right" vertical="center" shrinkToFit="1"/>
    </xf>
    <xf numFmtId="179" fontId="39" fillId="0" borderId="3" xfId="0" applyNumberFormat="1" applyFont="1" applyFill="1" applyBorder="1" applyAlignment="1">
      <alignment horizontal="right" vertical="center" shrinkToFit="1"/>
    </xf>
    <xf numFmtId="179" fontId="39" fillId="0" borderId="18" xfId="0" applyNumberFormat="1" applyFont="1" applyFill="1" applyBorder="1" applyAlignment="1">
      <alignment horizontal="right" vertical="center" shrinkToFit="1"/>
    </xf>
    <xf numFmtId="179" fontId="39" fillId="0" borderId="5" xfId="0" applyNumberFormat="1" applyFont="1" applyFill="1" applyBorder="1" applyAlignment="1">
      <alignment horizontal="right" vertical="center" shrinkToFit="1"/>
    </xf>
    <xf numFmtId="179" fontId="39" fillId="0" borderId="7" xfId="0" applyNumberFormat="1" applyFont="1" applyFill="1" applyBorder="1" applyAlignment="1">
      <alignment horizontal="right" vertical="center" shrinkToFit="1"/>
    </xf>
    <xf numFmtId="178" fontId="41" fillId="0" borderId="0" xfId="0" applyNumberFormat="1" applyFont="1">
      <alignment vertical="center"/>
    </xf>
    <xf numFmtId="179" fontId="42" fillId="0" borderId="0" xfId="1337" applyNumberFormat="1" applyFont="1" applyBorder="1" applyAlignment="1"/>
    <xf numFmtId="0" fontId="45" fillId="0" borderId="0" xfId="1337" applyFont="1" applyBorder="1" applyAlignment="1">
      <alignment horizontal="center" vertical="center"/>
    </xf>
    <xf numFmtId="0" fontId="39" fillId="0" borderId="3" xfId="0" applyFont="1" applyBorder="1" applyAlignment="1">
      <alignment horizontal="center" vertical="center" shrinkToFit="1"/>
    </xf>
    <xf numFmtId="179" fontId="39" fillId="0" borderId="36" xfId="0" applyNumberFormat="1" applyFont="1" applyFill="1" applyBorder="1" applyAlignment="1">
      <alignment horizontal="right" vertical="center" shrinkToFit="1"/>
    </xf>
    <xf numFmtId="179" fontId="39" fillId="0" borderId="31" xfId="0" applyNumberFormat="1" applyFont="1" applyFill="1" applyBorder="1" applyAlignment="1">
      <alignment horizontal="right" vertical="center" shrinkToFit="1"/>
    </xf>
    <xf numFmtId="179" fontId="39" fillId="0" borderId="19" xfId="0" applyNumberFormat="1" applyFont="1" applyFill="1" applyBorder="1" applyAlignment="1">
      <alignment horizontal="right" vertical="center" shrinkToFit="1"/>
    </xf>
    <xf numFmtId="0" fontId="48" fillId="0" borderId="0" xfId="1338" applyFont="1" applyBorder="1">
      <alignment vertical="center"/>
    </xf>
    <xf numFmtId="0" fontId="41" fillId="0" borderId="0" xfId="1338" applyFont="1">
      <alignment vertical="center"/>
    </xf>
    <xf numFmtId="0" fontId="45" fillId="0" borderId="0" xfId="1338" applyFont="1" applyBorder="1">
      <alignment vertical="center"/>
    </xf>
    <xf numFmtId="0" fontId="45" fillId="0" borderId="0" xfId="1338" applyFont="1">
      <alignment vertical="center"/>
    </xf>
    <xf numFmtId="0" fontId="45" fillId="0" borderId="0" xfId="1338" applyFont="1" applyBorder="1" applyAlignment="1">
      <alignment horizontal="center" vertical="center"/>
    </xf>
    <xf numFmtId="0" fontId="42" fillId="0" borderId="0" xfId="1338" applyFont="1">
      <alignment vertical="center"/>
    </xf>
    <xf numFmtId="0" fontId="44" fillId="0" borderId="0" xfId="1338" applyFont="1">
      <alignment vertical="center"/>
    </xf>
    <xf numFmtId="0" fontId="41" fillId="0" borderId="0" xfId="1338" applyFont="1" applyBorder="1">
      <alignment vertical="center"/>
    </xf>
    <xf numFmtId="0" fontId="41" fillId="0" borderId="0" xfId="1338" applyFont="1" applyAlignment="1">
      <alignment vertical="center"/>
    </xf>
    <xf numFmtId="0" fontId="48" fillId="0" borderId="0" xfId="1338" applyFont="1">
      <alignment vertical="center"/>
    </xf>
    <xf numFmtId="0" fontId="48" fillId="0" borderId="0" xfId="1338" applyFont="1" applyAlignment="1">
      <alignment vertical="center"/>
    </xf>
    <xf numFmtId="0" fontId="44" fillId="0" borderId="0" xfId="1338" applyFont="1" applyBorder="1">
      <alignment vertical="center"/>
    </xf>
    <xf numFmtId="0" fontId="46" fillId="0" borderId="0" xfId="1338" applyFont="1" applyBorder="1">
      <alignment vertical="center"/>
    </xf>
    <xf numFmtId="0" fontId="45" fillId="0" borderId="0" xfId="1328" applyFont="1" applyBorder="1" applyAlignment="1">
      <alignment horizontal="center" vertical="center"/>
    </xf>
    <xf numFmtId="0" fontId="45" fillId="0" borderId="0" xfId="1328" applyFont="1" applyBorder="1" applyAlignment="1">
      <alignment vertical="center"/>
    </xf>
    <xf numFmtId="0" fontId="46" fillId="0" borderId="0" xfId="1328" applyFont="1">
      <alignment vertical="center"/>
    </xf>
    <xf numFmtId="0" fontId="44" fillId="0" borderId="0" xfId="1328" applyFont="1">
      <alignment vertical="center"/>
    </xf>
    <xf numFmtId="0" fontId="45" fillId="0" borderId="0" xfId="1328" applyFont="1" applyBorder="1" applyAlignment="1">
      <alignment horizontal="left" vertical="center"/>
    </xf>
    <xf numFmtId="178" fontId="46" fillId="0" borderId="0" xfId="1337" applyNumberFormat="1" applyFont="1" applyBorder="1">
      <alignment vertical="center"/>
    </xf>
    <xf numFmtId="0" fontId="49" fillId="0" borderId="0" xfId="1" applyNumberFormat="1" applyFont="1" applyFill="1" applyBorder="1" applyAlignment="1">
      <alignment horizontal="left" vertical="center"/>
    </xf>
    <xf numFmtId="0" fontId="50" fillId="0" borderId="0" xfId="1" applyNumberFormat="1" applyFont="1" applyFill="1" applyBorder="1" applyAlignment="1">
      <alignment vertical="center"/>
    </xf>
    <xf numFmtId="0" fontId="41" fillId="0" borderId="0" xfId="0" applyFont="1" applyBorder="1">
      <alignment vertical="center"/>
    </xf>
    <xf numFmtId="179" fontId="39" fillId="0" borderId="22" xfId="0" applyNumberFormat="1" applyFont="1" applyFill="1" applyBorder="1" applyAlignment="1">
      <alignment horizontal="right" vertical="center" shrinkToFit="1"/>
    </xf>
    <xf numFmtId="179" fontId="39" fillId="0" borderId="6" xfId="0" applyNumberFormat="1" applyFont="1" applyFill="1" applyBorder="1" applyAlignment="1">
      <alignment horizontal="right" vertical="center" shrinkToFit="1"/>
    </xf>
    <xf numFmtId="0" fontId="51" fillId="0" borderId="0" xfId="1552" applyFont="1">
      <alignment vertical="center"/>
    </xf>
    <xf numFmtId="0" fontId="51" fillId="0" borderId="0" xfId="1337" applyFont="1" applyAlignment="1">
      <alignment vertical="center"/>
    </xf>
    <xf numFmtId="0" fontId="42" fillId="0" borderId="0" xfId="1337" applyNumberFormat="1" applyFont="1" applyFill="1" applyBorder="1" applyAlignment="1">
      <alignment vertical="center"/>
    </xf>
    <xf numFmtId="0" fontId="51" fillId="0" borderId="0" xfId="1338" applyFont="1" applyAlignment="1">
      <alignment vertical="center"/>
    </xf>
    <xf numFmtId="0" fontId="50" fillId="0" borderId="0" xfId="1338" applyFont="1" applyAlignment="1">
      <alignment vertical="center"/>
    </xf>
    <xf numFmtId="0" fontId="42" fillId="0" borderId="0" xfId="1338" applyNumberFormat="1" applyFont="1" applyFill="1" applyBorder="1" applyAlignment="1">
      <alignment vertical="center"/>
    </xf>
    <xf numFmtId="0" fontId="40" fillId="28" borderId="42" xfId="1" applyNumberFormat="1" applyFont="1" applyFill="1" applyBorder="1" applyAlignment="1">
      <alignment horizontal="center" vertical="center" shrinkToFit="1"/>
    </xf>
    <xf numFmtId="0" fontId="40" fillId="0" borderId="19" xfId="1337" applyFont="1" applyFill="1" applyBorder="1" applyAlignment="1">
      <alignment horizontal="center" vertical="center" shrinkToFit="1"/>
    </xf>
    <xf numFmtId="179" fontId="40" fillId="0" borderId="46" xfId="706" applyNumberFormat="1" applyFont="1" applyFill="1" applyBorder="1" applyAlignment="1">
      <alignment horizontal="right" vertical="center" shrinkToFit="1"/>
    </xf>
    <xf numFmtId="0" fontId="40" fillId="0" borderId="19" xfId="1337" applyFont="1" applyBorder="1" applyAlignment="1">
      <alignment horizontal="center" vertical="center" shrinkToFit="1"/>
    </xf>
    <xf numFmtId="0" fontId="40" fillId="0" borderId="3" xfId="1337" applyFont="1" applyBorder="1" applyAlignment="1">
      <alignment horizontal="center" vertical="center" shrinkToFit="1"/>
    </xf>
    <xf numFmtId="0" fontId="40" fillId="0" borderId="4" xfId="1337" applyFont="1" applyBorder="1" applyAlignment="1">
      <alignment horizontal="center" vertical="center" shrinkToFit="1"/>
    </xf>
    <xf numFmtId="0" fontId="40" fillId="0" borderId="49" xfId="1337" applyFont="1" applyBorder="1" applyAlignment="1">
      <alignment horizontal="center" vertical="center" shrinkToFit="1"/>
    </xf>
    <xf numFmtId="0" fontId="40" fillId="0" borderId="55" xfId="1337" applyFont="1" applyBorder="1" applyAlignment="1">
      <alignment horizontal="center" vertical="center" shrinkToFit="1"/>
    </xf>
    <xf numFmtId="178" fontId="40" fillId="0" borderId="42" xfId="851" applyNumberFormat="1" applyFont="1" applyFill="1" applyBorder="1" applyAlignment="1">
      <alignment horizontal="right" vertical="center" shrinkToFit="1"/>
    </xf>
    <xf numFmtId="38" fontId="40" fillId="0" borderId="62" xfId="853" applyFont="1" applyFill="1" applyBorder="1" applyAlignment="1">
      <alignment horizontal="right" vertical="center" shrinkToFit="1"/>
    </xf>
    <xf numFmtId="0" fontId="40" fillId="0" borderId="19" xfId="1338" applyFont="1" applyFill="1" applyBorder="1" applyAlignment="1">
      <alignment horizontal="center" vertical="center" shrinkToFit="1"/>
    </xf>
    <xf numFmtId="0" fontId="40" fillId="0" borderId="19" xfId="1338" applyFont="1" applyBorder="1" applyAlignment="1">
      <alignment horizontal="center" vertical="center" shrinkToFit="1"/>
    </xf>
    <xf numFmtId="0" fontId="40" fillId="0" borderId="44" xfId="1338" applyFont="1" applyBorder="1" applyAlignment="1">
      <alignment horizontal="center" vertical="center" shrinkToFit="1"/>
    </xf>
    <xf numFmtId="0" fontId="40" fillId="0" borderId="4" xfId="1338" applyFont="1" applyBorder="1" applyAlignment="1">
      <alignment horizontal="center" vertical="center" shrinkToFit="1"/>
    </xf>
    <xf numFmtId="0" fontId="40" fillId="0" borderId="3" xfId="1338" applyFont="1" applyBorder="1" applyAlignment="1">
      <alignment horizontal="center" vertical="center" shrinkToFit="1"/>
    </xf>
    <xf numFmtId="0" fontId="40" fillId="0" borderId="49" xfId="1338" applyFont="1" applyBorder="1" applyAlignment="1">
      <alignment horizontal="center" vertical="center" shrinkToFit="1"/>
    </xf>
    <xf numFmtId="0" fontId="40" fillId="0" borderId="55" xfId="1338" applyFont="1" applyBorder="1" applyAlignment="1">
      <alignment horizontal="center" vertical="center" shrinkToFit="1"/>
    </xf>
    <xf numFmtId="0" fontId="39" fillId="0" borderId="28" xfId="0" applyFont="1" applyFill="1" applyBorder="1" applyAlignment="1">
      <alignment vertical="center" wrapText="1"/>
    </xf>
    <xf numFmtId="0" fontId="39" fillId="0" borderId="20" xfId="0" applyFont="1" applyFill="1" applyBorder="1">
      <alignment vertical="center"/>
    </xf>
    <xf numFmtId="0" fontId="39" fillId="0" borderId="28" xfId="0" applyFont="1" applyFill="1" applyBorder="1" applyAlignment="1">
      <alignment vertical="center"/>
    </xf>
    <xf numFmtId="0" fontId="41" fillId="0" borderId="3" xfId="0" applyFont="1" applyBorder="1">
      <alignment vertical="center"/>
    </xf>
    <xf numFmtId="179" fontId="39" fillId="0" borderId="0" xfId="0" applyNumberFormat="1" applyFont="1" applyFill="1" applyBorder="1">
      <alignment vertical="center"/>
    </xf>
    <xf numFmtId="0" fontId="39" fillId="0" borderId="3" xfId="0" applyFont="1" applyFill="1" applyBorder="1">
      <alignment vertical="center"/>
    </xf>
    <xf numFmtId="0" fontId="50" fillId="0" borderId="0" xfId="1554" applyFont="1" applyAlignment="1">
      <alignment vertical="center"/>
    </xf>
    <xf numFmtId="0" fontId="38" fillId="0" borderId="24" xfId="1553" applyFont="1" applyBorder="1">
      <alignment vertical="center"/>
    </xf>
    <xf numFmtId="0" fontId="38" fillId="0" borderId="67" xfId="1553" applyFont="1" applyBorder="1">
      <alignment vertical="center"/>
    </xf>
    <xf numFmtId="0" fontId="5" fillId="0" borderId="31" xfId="1553" applyFont="1" applyBorder="1">
      <alignment vertical="center"/>
    </xf>
    <xf numFmtId="0" fontId="5" fillId="0" borderId="28" xfId="1553" applyFont="1" applyBorder="1">
      <alignment vertical="center"/>
    </xf>
    <xf numFmtId="0" fontId="5" fillId="0" borderId="28" xfId="1553" applyFont="1" applyBorder="1" applyAlignment="1">
      <alignment horizontal="center" vertical="center"/>
    </xf>
    <xf numFmtId="0" fontId="37" fillId="0" borderId="28" xfId="1553" applyFont="1" applyBorder="1">
      <alignment vertical="center"/>
    </xf>
    <xf numFmtId="0" fontId="38" fillId="0" borderId="25" xfId="1553" applyFont="1" applyBorder="1">
      <alignment vertical="center"/>
    </xf>
    <xf numFmtId="0" fontId="42" fillId="0" borderId="0" xfId="1328" applyNumberFormat="1" applyFont="1" applyBorder="1" applyAlignment="1">
      <alignment vertical="center"/>
    </xf>
    <xf numFmtId="0" fontId="42" fillId="0" borderId="0" xfId="1328" applyFont="1" applyBorder="1" applyAlignment="1">
      <alignment horizontal="center" vertical="center"/>
    </xf>
    <xf numFmtId="0" fontId="42" fillId="0" borderId="0" xfId="1328" applyFont="1" applyBorder="1" applyAlignment="1">
      <alignment horizontal="left" vertical="center"/>
    </xf>
    <xf numFmtId="0" fontId="39" fillId="0" borderId="3" xfId="1386" applyFont="1" applyFill="1" applyBorder="1" applyAlignment="1">
      <alignment vertical="center"/>
    </xf>
    <xf numFmtId="0" fontId="39" fillId="0" borderId="3" xfId="1386" applyFont="1" applyBorder="1" applyAlignment="1">
      <alignment vertical="center"/>
    </xf>
    <xf numFmtId="0" fontId="39" fillId="0" borderId="0" xfId="0" applyFont="1" applyFill="1" applyBorder="1" applyAlignment="1">
      <alignment vertical="center"/>
    </xf>
    <xf numFmtId="0" fontId="41" fillId="0" borderId="0" xfId="0" applyFont="1" applyFill="1">
      <alignment vertical="center"/>
    </xf>
    <xf numFmtId="0" fontId="39" fillId="0" borderId="0" xfId="0" applyFont="1" applyFill="1">
      <alignment vertical="center"/>
    </xf>
    <xf numFmtId="0" fontId="41" fillId="0" borderId="84" xfId="0" applyFont="1" applyBorder="1">
      <alignment vertical="center"/>
    </xf>
    <xf numFmtId="0" fontId="41" fillId="0" borderId="85" xfId="0" applyFont="1" applyBorder="1">
      <alignment vertical="center"/>
    </xf>
    <xf numFmtId="0" fontId="41" fillId="0" borderId="86" xfId="0" applyFont="1" applyBorder="1">
      <alignment vertical="center"/>
    </xf>
    <xf numFmtId="0" fontId="41" fillId="0" borderId="87" xfId="0" applyFont="1" applyBorder="1">
      <alignment vertical="center"/>
    </xf>
    <xf numFmtId="0" fontId="41" fillId="30" borderId="3" xfId="0" applyFont="1" applyFill="1" applyBorder="1">
      <alignment vertical="center"/>
    </xf>
    <xf numFmtId="179" fontId="41" fillId="0" borderId="0" xfId="1594" applyNumberFormat="1" applyFont="1" applyBorder="1">
      <alignment vertical="center"/>
    </xf>
    <xf numFmtId="0" fontId="41" fillId="0" borderId="0" xfId="0" applyFont="1" applyBorder="1" applyAlignment="1">
      <alignment vertical="center"/>
    </xf>
    <xf numFmtId="179" fontId="41" fillId="0" borderId="0" xfId="1594" applyNumberFormat="1" applyFont="1" applyBorder="1" applyAlignment="1">
      <alignment vertical="center"/>
    </xf>
    <xf numFmtId="0" fontId="41" fillId="0" borderId="88" xfId="0" applyFont="1" applyBorder="1" applyAlignment="1">
      <alignment vertical="center"/>
    </xf>
    <xf numFmtId="0" fontId="41" fillId="31" borderId="3" xfId="0" applyFont="1" applyFill="1" applyBorder="1">
      <alignment vertical="center"/>
    </xf>
    <xf numFmtId="0" fontId="41" fillId="32" borderId="3" xfId="0" applyFont="1" applyFill="1" applyBorder="1">
      <alignment vertical="center"/>
    </xf>
    <xf numFmtId="0" fontId="41" fillId="33" borderId="3" xfId="0" applyFont="1" applyFill="1" applyBorder="1">
      <alignment vertical="center"/>
    </xf>
    <xf numFmtId="0" fontId="41" fillId="34" borderId="3" xfId="0" applyFont="1" applyFill="1" applyBorder="1">
      <alignment vertical="center"/>
    </xf>
    <xf numFmtId="0" fontId="41" fillId="0" borderId="89" xfId="0" applyFont="1" applyBorder="1">
      <alignment vertical="center"/>
    </xf>
    <xf numFmtId="0" fontId="41" fillId="0" borderId="90" xfId="0" applyFont="1" applyBorder="1">
      <alignment vertical="center"/>
    </xf>
    <xf numFmtId="0" fontId="41" fillId="0" borderId="91" xfId="0" applyFont="1" applyBorder="1" applyAlignment="1">
      <alignment vertical="center"/>
    </xf>
    <xf numFmtId="0" fontId="41" fillId="0" borderId="88" xfId="0" applyFont="1" applyBorder="1">
      <alignment vertical="center"/>
    </xf>
    <xf numFmtId="0" fontId="41" fillId="0" borderId="91" xfId="0" applyFont="1" applyBorder="1">
      <alignment vertical="center"/>
    </xf>
    <xf numFmtId="178" fontId="39" fillId="0" borderId="7" xfId="0" applyNumberFormat="1" applyFont="1" applyFill="1" applyBorder="1" applyAlignment="1">
      <alignment horizontal="right" vertical="center" shrinkToFit="1"/>
    </xf>
    <xf numFmtId="10" fontId="45" fillId="0" borderId="30" xfId="1337" applyNumberFormat="1" applyFont="1" applyFill="1" applyBorder="1" applyAlignment="1">
      <alignment vertical="center"/>
    </xf>
    <xf numFmtId="0" fontId="42" fillId="0" borderId="30" xfId="1337" applyFont="1" applyBorder="1" applyAlignment="1">
      <alignment vertical="center"/>
    </xf>
    <xf numFmtId="0" fontId="44" fillId="0" borderId="30" xfId="1337" applyFont="1" applyBorder="1">
      <alignment vertical="center"/>
    </xf>
    <xf numFmtId="0" fontId="42" fillId="0" borderId="66" xfId="1337" applyFont="1" applyBorder="1" applyAlignment="1">
      <alignment horizontal="center" vertical="center"/>
    </xf>
    <xf numFmtId="10" fontId="45" fillId="0" borderId="30" xfId="1337" applyNumberFormat="1" applyFont="1" applyFill="1" applyBorder="1" applyAlignment="1">
      <alignment horizontal="left" vertical="center"/>
    </xf>
    <xf numFmtId="0" fontId="45" fillId="0" borderId="30" xfId="1337" applyFont="1" applyBorder="1">
      <alignment vertical="center"/>
    </xf>
    <xf numFmtId="0" fontId="45" fillId="0" borderId="30" xfId="1337" applyFont="1" applyFill="1" applyBorder="1" applyAlignment="1">
      <alignment horizontal="right" vertical="center"/>
    </xf>
    <xf numFmtId="0" fontId="45" fillId="0" borderId="24" xfId="1337" applyFont="1" applyBorder="1" applyAlignment="1">
      <alignment horizontal="right" vertical="center"/>
    </xf>
    <xf numFmtId="0" fontId="45" fillId="0" borderId="66" xfId="1337" applyFont="1" applyBorder="1">
      <alignment vertical="center"/>
    </xf>
    <xf numFmtId="0" fontId="45" fillId="0" borderId="0" xfId="1337" applyFont="1" applyBorder="1">
      <alignment vertical="center"/>
    </xf>
    <xf numFmtId="10" fontId="45" fillId="0" borderId="0" xfId="1337" applyNumberFormat="1" applyFont="1" applyFill="1" applyBorder="1" applyAlignment="1">
      <alignment vertical="center"/>
    </xf>
    <xf numFmtId="0" fontId="45" fillId="0" borderId="67" xfId="1337" applyFont="1" applyBorder="1">
      <alignment vertical="center"/>
    </xf>
    <xf numFmtId="179" fontId="43" fillId="0" borderId="0" xfId="1337" applyNumberFormat="1" applyFont="1" applyFill="1" applyBorder="1" applyAlignment="1">
      <alignment horizontal="left" vertical="center"/>
    </xf>
    <xf numFmtId="0" fontId="45" fillId="0" borderId="0" xfId="1337" applyFont="1" applyFill="1" applyBorder="1">
      <alignment vertical="center"/>
    </xf>
    <xf numFmtId="179" fontId="43" fillId="0" borderId="68" xfId="1337" applyNumberFormat="1" applyFont="1" applyFill="1" applyBorder="1" applyAlignment="1">
      <alignment horizontal="left" vertical="center"/>
    </xf>
    <xf numFmtId="10" fontId="45" fillId="0" borderId="69" xfId="1337" applyNumberFormat="1" applyFont="1" applyFill="1" applyBorder="1" applyAlignment="1">
      <alignment vertical="center"/>
    </xf>
    <xf numFmtId="179" fontId="43" fillId="0" borderId="67" xfId="1337" applyNumberFormat="1" applyFont="1" applyFill="1" applyBorder="1" applyAlignment="1">
      <alignment horizontal="left" vertical="center"/>
    </xf>
    <xf numFmtId="0" fontId="45" fillId="0" borderId="0" xfId="1337" applyFont="1" applyFill="1" applyBorder="1" applyAlignment="1">
      <alignment vertical="center" wrapText="1"/>
    </xf>
    <xf numFmtId="10" fontId="45" fillId="0" borderId="66" xfId="1337" applyNumberFormat="1" applyFont="1" applyFill="1" applyBorder="1" applyAlignment="1">
      <alignment vertical="center" wrapText="1"/>
    </xf>
    <xf numFmtId="10" fontId="45" fillId="0" borderId="66" xfId="1337" applyNumberFormat="1" applyFont="1" applyFill="1" applyBorder="1" applyAlignment="1">
      <alignment horizontal="left" vertical="center" wrapText="1"/>
    </xf>
    <xf numFmtId="10" fontId="45" fillId="0" borderId="67" xfId="1337" applyNumberFormat="1" applyFont="1" applyFill="1" applyBorder="1" applyAlignment="1">
      <alignment horizontal="left" vertical="center" wrapText="1"/>
    </xf>
    <xf numFmtId="10" fontId="45" fillId="0" borderId="67" xfId="1337" applyNumberFormat="1" applyFont="1" applyFill="1" applyBorder="1" applyAlignment="1">
      <alignment vertical="center"/>
    </xf>
    <xf numFmtId="10" fontId="45" fillId="0" borderId="0" xfId="1337" applyNumberFormat="1" applyFont="1" applyFill="1" applyBorder="1" applyAlignment="1">
      <alignment vertical="center" wrapText="1"/>
    </xf>
    <xf numFmtId="181" fontId="45" fillId="0" borderId="67" xfId="1337" applyNumberFormat="1" applyFont="1" applyFill="1" applyBorder="1" applyAlignment="1">
      <alignment vertical="center"/>
    </xf>
    <xf numFmtId="181" fontId="45" fillId="0" borderId="0" xfId="1337" applyNumberFormat="1" applyFont="1" applyFill="1" applyBorder="1" applyAlignment="1">
      <alignment vertical="center"/>
    </xf>
    <xf numFmtId="38" fontId="45" fillId="0" borderId="66" xfId="853" applyFont="1" applyFill="1" applyBorder="1" applyAlignment="1">
      <alignment horizontal="right" vertical="center"/>
    </xf>
    <xf numFmtId="38" fontId="45" fillId="0" borderId="67" xfId="853" applyFont="1" applyFill="1" applyBorder="1" applyAlignment="1">
      <alignment horizontal="right" vertical="center"/>
    </xf>
    <xf numFmtId="10" fontId="45" fillId="0" borderId="31" xfId="1337" applyNumberFormat="1" applyFont="1" applyFill="1" applyBorder="1" applyAlignment="1">
      <alignment vertical="center"/>
    </xf>
    <xf numFmtId="10" fontId="45" fillId="0" borderId="25" xfId="1337" applyNumberFormat="1" applyFont="1" applyFill="1" applyBorder="1" applyAlignment="1">
      <alignment vertical="center"/>
    </xf>
    <xf numFmtId="0" fontId="45" fillId="0" borderId="70" xfId="1337" applyFont="1" applyBorder="1">
      <alignment vertical="center"/>
    </xf>
    <xf numFmtId="0" fontId="45" fillId="0" borderId="31" xfId="1337" applyFont="1" applyBorder="1">
      <alignment vertical="center"/>
    </xf>
    <xf numFmtId="0" fontId="45" fillId="0" borderId="28" xfId="1337" applyFont="1" applyBorder="1">
      <alignment vertical="center"/>
    </xf>
    <xf numFmtId="0" fontId="45" fillId="0" borderId="25" xfId="1337" applyFont="1" applyBorder="1">
      <alignment vertical="center"/>
    </xf>
    <xf numFmtId="0" fontId="42" fillId="0" borderId="31" xfId="1337" applyFont="1" applyBorder="1" applyAlignment="1">
      <alignment horizontal="center" vertical="center"/>
    </xf>
    <xf numFmtId="0" fontId="42" fillId="0" borderId="28" xfId="1337" applyFont="1" applyBorder="1" applyAlignment="1">
      <alignment horizontal="center" vertical="center"/>
    </xf>
    <xf numFmtId="0" fontId="42" fillId="0" borderId="28" xfId="1337" applyFont="1" applyBorder="1" applyAlignment="1">
      <alignment vertical="center"/>
    </xf>
    <xf numFmtId="0" fontId="44" fillId="0" borderId="28" xfId="1337" applyFont="1" applyBorder="1">
      <alignment vertical="center"/>
    </xf>
    <xf numFmtId="10" fontId="45" fillId="0" borderId="30" xfId="1553" applyNumberFormat="1" applyFont="1" applyFill="1" applyBorder="1" applyAlignment="1">
      <alignment vertical="center"/>
    </xf>
    <xf numFmtId="178" fontId="45" fillId="0" borderId="17" xfId="853" applyNumberFormat="1" applyFont="1" applyFill="1" applyBorder="1" applyAlignment="1">
      <alignment vertical="center"/>
    </xf>
    <xf numFmtId="0" fontId="45" fillId="0" borderId="30" xfId="1553" applyFont="1" applyBorder="1">
      <alignment vertical="center"/>
    </xf>
    <xf numFmtId="0" fontId="45" fillId="0" borderId="30" xfId="1553" applyFont="1" applyBorder="1" applyAlignment="1">
      <alignment horizontal="center" vertical="center"/>
    </xf>
    <xf numFmtId="0" fontId="42" fillId="0" borderId="30" xfId="1553" applyFont="1" applyBorder="1">
      <alignment vertical="center"/>
    </xf>
    <xf numFmtId="0" fontId="45" fillId="0" borderId="66" xfId="1553" applyFont="1" applyBorder="1">
      <alignment vertical="center"/>
    </xf>
    <xf numFmtId="10" fontId="45" fillId="0" borderId="30" xfId="1553" applyNumberFormat="1" applyFont="1" applyFill="1" applyBorder="1" applyAlignment="1">
      <alignment horizontal="left" vertical="center"/>
    </xf>
    <xf numFmtId="0" fontId="45" fillId="0" borderId="30" xfId="1553" applyFont="1" applyFill="1" applyBorder="1" applyAlignment="1">
      <alignment horizontal="right" vertical="center"/>
    </xf>
    <xf numFmtId="0" fontId="45" fillId="0" borderId="24" xfId="1553" applyFont="1" applyBorder="1" applyAlignment="1">
      <alignment horizontal="right" vertical="center"/>
    </xf>
    <xf numFmtId="0" fontId="45" fillId="0" borderId="0" xfId="1553" applyFont="1" applyBorder="1">
      <alignment vertical="center"/>
    </xf>
    <xf numFmtId="10" fontId="45" fillId="0" borderId="0" xfId="1553" applyNumberFormat="1" applyFont="1" applyFill="1" applyBorder="1" applyAlignment="1">
      <alignment vertical="center"/>
    </xf>
    <xf numFmtId="0" fontId="45" fillId="0" borderId="67" xfId="1553" applyFont="1" applyBorder="1">
      <alignment vertical="center"/>
    </xf>
    <xf numFmtId="179" fontId="43" fillId="0" borderId="0" xfId="1553" applyNumberFormat="1" applyFont="1" applyFill="1" applyBorder="1" applyAlignment="1">
      <alignment horizontal="left" vertical="center"/>
    </xf>
    <xf numFmtId="0" fontId="45" fillId="0" borderId="0" xfId="1553" applyFont="1" applyFill="1" applyBorder="1">
      <alignment vertical="center"/>
    </xf>
    <xf numFmtId="0" fontId="45" fillId="0" borderId="71" xfId="1553" applyNumberFormat="1" applyFont="1" applyBorder="1">
      <alignment vertical="center"/>
    </xf>
    <xf numFmtId="0" fontId="45" fillId="0" borderId="72" xfId="1553" applyFont="1" applyBorder="1">
      <alignment vertical="center"/>
    </xf>
    <xf numFmtId="0" fontId="45" fillId="0" borderId="73" xfId="1553" applyFont="1" applyBorder="1">
      <alignment vertical="center"/>
    </xf>
    <xf numFmtId="10" fontId="45" fillId="0" borderId="66" xfId="1553" applyNumberFormat="1" applyFont="1" applyFill="1" applyBorder="1" applyAlignment="1">
      <alignment horizontal="center" vertical="center" shrinkToFit="1"/>
    </xf>
    <xf numFmtId="10" fontId="45" fillId="0" borderId="0" xfId="1553" applyNumberFormat="1" applyFont="1" applyFill="1" applyBorder="1" applyAlignment="1">
      <alignment horizontal="center" vertical="center" shrinkToFit="1"/>
    </xf>
    <xf numFmtId="179" fontId="43" fillId="0" borderId="67" xfId="1553" applyNumberFormat="1" applyFont="1" applyFill="1" applyBorder="1" applyAlignment="1">
      <alignment horizontal="left" vertical="center"/>
    </xf>
    <xf numFmtId="0" fontId="45" fillId="0" borderId="74" xfId="1553" applyFont="1" applyBorder="1">
      <alignment vertical="center"/>
    </xf>
    <xf numFmtId="0" fontId="45" fillId="0" borderId="75" xfId="1553" applyFont="1" applyBorder="1">
      <alignment vertical="center"/>
    </xf>
    <xf numFmtId="10" fontId="45" fillId="0" borderId="69" xfId="1553" applyNumberFormat="1" applyFont="1" applyFill="1" applyBorder="1" applyAlignment="1">
      <alignment vertical="center"/>
    </xf>
    <xf numFmtId="0" fontId="45" fillId="0" borderId="0" xfId="1553" applyFont="1" applyFill="1" applyBorder="1" applyAlignment="1">
      <alignment vertical="center"/>
    </xf>
    <xf numFmtId="177" fontId="45" fillId="0" borderId="0" xfId="1553" applyNumberFormat="1" applyFont="1" applyFill="1" applyBorder="1" applyAlignment="1">
      <alignment vertical="center" wrapText="1"/>
    </xf>
    <xf numFmtId="10" fontId="45" fillId="0" borderId="66" xfId="1553" applyNumberFormat="1" applyFont="1" applyFill="1" applyBorder="1" applyAlignment="1">
      <alignment vertical="center" wrapText="1"/>
    </xf>
    <xf numFmtId="10" fontId="45" fillId="0" borderId="66" xfId="1553" applyNumberFormat="1" applyFont="1" applyFill="1" applyBorder="1" applyAlignment="1">
      <alignment horizontal="left" vertical="center" wrapText="1"/>
    </xf>
    <xf numFmtId="10" fontId="45" fillId="0" borderId="67" xfId="1553" applyNumberFormat="1" applyFont="1" applyFill="1" applyBorder="1" applyAlignment="1">
      <alignment horizontal="left" vertical="center" wrapText="1"/>
    </xf>
    <xf numFmtId="10" fontId="45" fillId="0" borderId="67" xfId="1553" applyNumberFormat="1" applyFont="1" applyFill="1" applyBorder="1" applyAlignment="1">
      <alignment vertical="center"/>
    </xf>
    <xf numFmtId="10" fontId="45" fillId="0" borderId="0" xfId="1553" applyNumberFormat="1" applyFont="1" applyFill="1" applyBorder="1" applyAlignment="1">
      <alignment vertical="center" wrapText="1"/>
    </xf>
    <xf numFmtId="181" fontId="45" fillId="0" borderId="0" xfId="1553" applyNumberFormat="1" applyFont="1" applyFill="1" applyBorder="1" applyAlignment="1">
      <alignment vertical="center"/>
    </xf>
    <xf numFmtId="181" fontId="45" fillId="0" borderId="67" xfId="1553" applyNumberFormat="1" applyFont="1" applyFill="1" applyBorder="1" applyAlignment="1">
      <alignment vertical="center"/>
    </xf>
    <xf numFmtId="10" fontId="40" fillId="0" borderId="0" xfId="1553" applyNumberFormat="1" applyFont="1" applyFill="1" applyBorder="1" applyAlignment="1">
      <alignment vertical="center" wrapText="1"/>
    </xf>
    <xf numFmtId="10" fontId="45" fillId="0" borderId="31" xfId="1553" applyNumberFormat="1" applyFont="1" applyFill="1" applyBorder="1" applyAlignment="1">
      <alignment vertical="center"/>
    </xf>
    <xf numFmtId="10" fontId="45" fillId="0" borderId="28" xfId="1553" applyNumberFormat="1" applyFont="1" applyFill="1" applyBorder="1" applyAlignment="1">
      <alignment vertical="center"/>
    </xf>
    <xf numFmtId="0" fontId="45" fillId="0" borderId="25" xfId="1553" applyFont="1" applyBorder="1">
      <alignment vertical="center"/>
    </xf>
    <xf numFmtId="0" fontId="45" fillId="0" borderId="70" xfId="1553" applyFont="1" applyBorder="1">
      <alignment vertical="center"/>
    </xf>
    <xf numFmtId="10" fontId="45" fillId="0" borderId="25" xfId="1553" applyNumberFormat="1" applyFont="1" applyFill="1" applyBorder="1" applyAlignment="1">
      <alignment vertical="center"/>
    </xf>
    <xf numFmtId="0" fontId="45" fillId="0" borderId="31" xfId="1553" applyFont="1" applyBorder="1">
      <alignment vertical="center"/>
    </xf>
    <xf numFmtId="0" fontId="45" fillId="0" borderId="28" xfId="1553" applyFont="1" applyBorder="1">
      <alignment vertical="center"/>
    </xf>
    <xf numFmtId="179" fontId="39" fillId="0" borderId="83" xfId="0" applyNumberFormat="1" applyFont="1" applyFill="1" applyBorder="1" applyAlignment="1">
      <alignment horizontal="right" vertical="center"/>
    </xf>
    <xf numFmtId="179" fontId="39" fillId="0" borderId="3" xfId="0" applyNumberFormat="1" applyFont="1" applyBorder="1" applyAlignment="1">
      <alignment horizontal="right" vertical="center"/>
    </xf>
    <xf numFmtId="178" fontId="39" fillId="0" borderId="3" xfId="0" applyNumberFormat="1" applyFont="1" applyBorder="1" applyAlignment="1">
      <alignment horizontal="right" vertical="center"/>
    </xf>
    <xf numFmtId="179" fontId="39" fillId="0" borderId="3" xfId="0" applyNumberFormat="1" applyFont="1" applyFill="1" applyBorder="1" applyAlignment="1">
      <alignment horizontal="right" vertical="center"/>
    </xf>
    <xf numFmtId="178" fontId="40" fillId="0" borderId="29" xfId="1386" applyNumberFormat="1" applyFont="1" applyFill="1" applyBorder="1" applyAlignment="1">
      <alignment horizontal="right" vertical="center" shrinkToFit="1"/>
    </xf>
    <xf numFmtId="178" fontId="40" fillId="0" borderId="3" xfId="1386" applyNumberFormat="1" applyFont="1" applyFill="1" applyBorder="1" applyAlignment="1">
      <alignment horizontal="right" vertical="center" shrinkToFit="1"/>
    </xf>
    <xf numFmtId="178" fontId="40" fillId="0" borderId="0" xfId="0" applyNumberFormat="1" applyFont="1" applyFill="1" applyAlignment="1">
      <alignment horizontal="right" vertical="center" shrinkToFit="1"/>
    </xf>
    <xf numFmtId="178" fontId="40" fillId="0" borderId="6" xfId="0" applyNumberFormat="1" applyFont="1" applyFill="1" applyBorder="1" applyAlignment="1">
      <alignment horizontal="right" vertical="center" shrinkToFit="1"/>
    </xf>
    <xf numFmtId="178" fontId="40" fillId="0" borderId="7" xfId="0" applyNumberFormat="1" applyFont="1" applyFill="1" applyBorder="1" applyAlignment="1">
      <alignment horizontal="right" vertical="center" shrinkToFit="1"/>
    </xf>
    <xf numFmtId="0" fontId="45" fillId="0" borderId="29" xfId="1337" applyNumberFormat="1" applyFont="1" applyFill="1" applyBorder="1" applyAlignment="1">
      <alignment vertical="center"/>
    </xf>
    <xf numFmtId="0" fontId="44" fillId="28" borderId="4" xfId="0" applyFont="1" applyFill="1" applyBorder="1" applyAlignment="1">
      <alignment horizontal="center" vertical="center" wrapText="1"/>
    </xf>
    <xf numFmtId="0" fontId="53" fillId="0" borderId="29" xfId="1553" applyNumberFormat="1" applyFont="1" applyFill="1" applyBorder="1" applyAlignment="1">
      <alignment vertical="center"/>
    </xf>
    <xf numFmtId="179" fontId="43" fillId="0" borderId="31" xfId="1553" applyNumberFormat="1" applyFont="1" applyFill="1" applyBorder="1" applyAlignment="1">
      <alignment horizontal="left" vertical="center" shrinkToFit="1"/>
    </xf>
    <xf numFmtId="179" fontId="43" fillId="0" borderId="0" xfId="1553" applyNumberFormat="1" applyFont="1" applyFill="1" applyBorder="1" applyAlignment="1">
      <alignment horizontal="left" vertical="center" shrinkToFit="1"/>
    </xf>
    <xf numFmtId="179" fontId="43" fillId="0" borderId="67" xfId="1553" applyNumberFormat="1" applyFont="1" applyFill="1" applyBorder="1" applyAlignment="1">
      <alignment horizontal="left" vertical="center" shrinkToFit="1"/>
    </xf>
    <xf numFmtId="0" fontId="39" fillId="0" borderId="4" xfId="0" applyFont="1" applyBorder="1" applyAlignment="1">
      <alignment horizontal="center" vertical="center" wrapText="1"/>
    </xf>
    <xf numFmtId="0" fontId="40" fillId="28" borderId="3" xfId="1" applyNumberFormat="1" applyFont="1" applyFill="1" applyBorder="1" applyAlignment="1">
      <alignment horizontal="center" vertical="center"/>
    </xf>
    <xf numFmtId="0" fontId="40" fillId="28" borderId="43" xfId="1" applyNumberFormat="1" applyFont="1" applyFill="1" applyBorder="1" applyAlignment="1">
      <alignment horizontal="center" vertical="center" shrinkToFit="1"/>
    </xf>
    <xf numFmtId="178" fontId="40" fillId="0" borderId="32" xfId="0" applyNumberFormat="1" applyFont="1" applyFill="1" applyBorder="1" applyAlignment="1">
      <alignment horizontal="right" vertical="center" shrinkToFit="1"/>
    </xf>
    <xf numFmtId="0" fontId="39" fillId="0" borderId="3" xfId="0" applyFont="1" applyFill="1" applyBorder="1" applyAlignment="1">
      <alignment horizontal="center" vertical="center" shrinkToFit="1"/>
    </xf>
    <xf numFmtId="0" fontId="40" fillId="0" borderId="3" xfId="1147" applyFont="1" applyFill="1" applyBorder="1" applyAlignment="1" applyProtection="1">
      <alignment vertical="center"/>
      <protection locked="0"/>
    </xf>
    <xf numFmtId="179" fontId="39" fillId="0" borderId="3" xfId="0" applyNumberFormat="1" applyFont="1" applyFill="1" applyBorder="1">
      <alignment vertical="center"/>
    </xf>
    <xf numFmtId="178" fontId="39" fillId="0" borderId="3" xfId="0" applyNumberFormat="1" applyFont="1" applyFill="1" applyBorder="1" applyAlignment="1">
      <alignment horizontal="right" vertical="center"/>
    </xf>
    <xf numFmtId="179" fontId="41" fillId="0" borderId="0" xfId="0" applyNumberFormat="1" applyFont="1" applyFill="1">
      <alignment vertical="center"/>
    </xf>
    <xf numFmtId="180" fontId="41" fillId="0" borderId="0" xfId="0" applyNumberFormat="1" applyFont="1" applyFill="1">
      <alignment vertical="center"/>
    </xf>
    <xf numFmtId="178" fontId="41" fillId="0" borderId="0" xfId="0" applyNumberFormat="1" applyFont="1" applyFill="1">
      <alignment vertical="center"/>
    </xf>
    <xf numFmtId="178" fontId="41" fillId="0" borderId="0" xfId="0" applyNumberFormat="1" applyFont="1" applyFill="1" applyBorder="1">
      <alignment vertical="center"/>
    </xf>
    <xf numFmtId="180" fontId="41" fillId="0" borderId="0" xfId="0" applyNumberFormat="1" applyFont="1" applyFill="1" applyBorder="1">
      <alignment vertical="center"/>
    </xf>
    <xf numFmtId="0" fontId="41" fillId="0" borderId="0" xfId="1595" applyFont="1">
      <alignment vertical="center"/>
    </xf>
    <xf numFmtId="0" fontId="39" fillId="0" borderId="4" xfId="1595" applyFont="1" applyBorder="1" applyAlignment="1">
      <alignment horizontal="center" vertical="center" shrinkToFit="1"/>
    </xf>
    <xf numFmtId="0" fontId="39" fillId="0" borderId="7" xfId="1595" applyFont="1" applyBorder="1" applyAlignment="1">
      <alignment horizontal="center" vertical="center" shrinkToFit="1"/>
    </xf>
    <xf numFmtId="0" fontId="39" fillId="28" borderId="20" xfId="1595" applyFont="1" applyFill="1" applyBorder="1" applyAlignment="1">
      <alignment horizontal="center" vertical="center" wrapText="1"/>
    </xf>
    <xf numFmtId="0" fontId="39" fillId="28" borderId="83" xfId="1595" applyFont="1" applyFill="1" applyBorder="1" applyAlignment="1">
      <alignment horizontal="center" vertical="center"/>
    </xf>
    <xf numFmtId="179" fontId="39" fillId="0" borderId="95" xfId="1595" applyNumberFormat="1" applyFont="1" applyFill="1" applyBorder="1" applyAlignment="1">
      <alignment horizontal="right" vertical="center" shrinkToFit="1"/>
    </xf>
    <xf numFmtId="0" fontId="39" fillId="28" borderId="92" xfId="1595" applyFont="1" applyFill="1" applyBorder="1" applyAlignment="1">
      <alignment horizontal="center" vertical="center" wrapText="1"/>
    </xf>
    <xf numFmtId="0" fontId="39" fillId="28" borderId="83" xfId="1595" applyFont="1" applyFill="1" applyBorder="1" applyAlignment="1">
      <alignment horizontal="center" vertical="center" wrapText="1"/>
    </xf>
    <xf numFmtId="179" fontId="39" fillId="0" borderId="94" xfId="0" applyNumberFormat="1" applyFont="1" applyFill="1" applyBorder="1" applyAlignment="1">
      <alignment horizontal="right" vertical="center" shrinkToFit="1"/>
    </xf>
    <xf numFmtId="179" fontId="39" fillId="0" borderId="95" xfId="0" applyNumberFormat="1" applyFont="1" applyFill="1" applyBorder="1" applyAlignment="1">
      <alignment horizontal="right" vertical="center" shrinkToFit="1"/>
    </xf>
    <xf numFmtId="179" fontId="39" fillId="0" borderId="20" xfId="0" applyNumberFormat="1" applyFont="1" applyBorder="1" applyAlignment="1">
      <alignment horizontal="right" vertical="center"/>
    </xf>
    <xf numFmtId="179" fontId="39" fillId="0" borderId="83" xfId="0" applyNumberFormat="1" applyFont="1" applyBorder="1" applyAlignment="1">
      <alignment horizontal="right" vertical="center"/>
    </xf>
    <xf numFmtId="0" fontId="39" fillId="0" borderId="20" xfId="1595" applyFont="1" applyFill="1" applyBorder="1" applyAlignment="1">
      <alignment horizontal="center" vertical="center" wrapText="1"/>
    </xf>
    <xf numFmtId="0" fontId="39" fillId="0" borderId="83" xfId="1595" applyFont="1" applyFill="1" applyBorder="1" applyAlignment="1">
      <alignment horizontal="center" vertical="center" wrapText="1"/>
    </xf>
    <xf numFmtId="0" fontId="39" fillId="0" borderId="3" xfId="0" applyFont="1" applyBorder="1" applyAlignment="1">
      <alignment vertical="center" shrinkToFit="1"/>
    </xf>
    <xf numFmtId="179" fontId="39" fillId="0" borderId="98" xfId="0" applyNumberFormat="1" applyFont="1" applyBorder="1" applyAlignment="1">
      <alignment horizontal="right" vertical="center"/>
    </xf>
    <xf numFmtId="0" fontId="41" fillId="0" borderId="3" xfId="0" applyFont="1" applyBorder="1" applyAlignment="1">
      <alignment vertical="center" shrinkToFit="1"/>
    </xf>
    <xf numFmtId="0" fontId="39" fillId="0" borderId="44" xfId="0" applyFont="1" applyBorder="1" applyAlignment="1">
      <alignment vertical="center" wrapText="1"/>
    </xf>
    <xf numFmtId="0" fontId="39" fillId="0" borderId="20" xfId="0" applyFont="1" applyBorder="1" applyAlignment="1">
      <alignment vertical="center" wrapText="1"/>
    </xf>
    <xf numFmtId="0" fontId="39" fillId="0" borderId="83" xfId="0" applyFont="1" applyBorder="1" applyAlignment="1">
      <alignment vertical="center" wrapText="1"/>
    </xf>
    <xf numFmtId="0" fontId="39" fillId="0" borderId="99" xfId="0" applyFont="1" applyBorder="1" applyAlignment="1">
      <alignment vertical="center" wrapText="1"/>
    </xf>
    <xf numFmtId="0" fontId="39" fillId="0" borderId="98" xfId="1595" applyFont="1" applyFill="1" applyBorder="1" applyAlignment="1">
      <alignment horizontal="center" vertical="center" wrapText="1"/>
    </xf>
    <xf numFmtId="0" fontId="39" fillId="0" borderId="44" xfId="0" applyFont="1" applyBorder="1" applyAlignment="1">
      <alignment horizontal="center" vertical="center"/>
    </xf>
    <xf numFmtId="179" fontId="39" fillId="0" borderId="44" xfId="0" applyNumberFormat="1" applyFont="1" applyFill="1" applyBorder="1">
      <alignment vertical="center"/>
    </xf>
    <xf numFmtId="0" fontId="39" fillId="0" borderId="0" xfId="1595" applyFont="1">
      <alignment vertical="center"/>
    </xf>
    <xf numFmtId="179" fontId="39" fillId="0" borderId="20" xfId="0" applyNumberFormat="1" applyFont="1" applyFill="1" applyBorder="1" applyAlignment="1">
      <alignment horizontal="right" vertical="center"/>
    </xf>
    <xf numFmtId="179" fontId="39" fillId="0" borderId="99" xfId="0" applyNumberFormat="1" applyFont="1" applyFill="1" applyBorder="1" applyAlignment="1">
      <alignment horizontal="right" vertical="center"/>
    </xf>
    <xf numFmtId="179" fontId="40" fillId="0" borderId="46" xfId="706" applyNumberFormat="1" applyFont="1" applyFill="1" applyBorder="1" applyAlignment="1">
      <alignment horizontal="center" vertical="center" shrinkToFit="1"/>
    </xf>
    <xf numFmtId="179" fontId="40" fillId="0" borderId="64" xfId="706" applyNumberFormat="1" applyFont="1" applyFill="1" applyBorder="1" applyAlignment="1">
      <alignment horizontal="center" vertical="center" shrinkToFit="1"/>
    </xf>
    <xf numFmtId="178" fontId="40" fillId="0" borderId="44" xfId="851" applyNumberFormat="1" applyFont="1" applyFill="1" applyBorder="1" applyAlignment="1">
      <alignment horizontal="right" vertical="center" shrinkToFit="1"/>
    </xf>
    <xf numFmtId="178" fontId="40" fillId="0" borderId="45" xfId="851" applyNumberFormat="1" applyFont="1" applyFill="1" applyBorder="1" applyAlignment="1">
      <alignment horizontal="right" vertical="center" shrinkToFit="1"/>
    </xf>
    <xf numFmtId="178" fontId="40" fillId="0" borderId="3" xfId="851" applyNumberFormat="1" applyFont="1" applyFill="1" applyBorder="1" applyAlignment="1">
      <alignment horizontal="right" vertical="center" shrinkToFit="1"/>
    </xf>
    <xf numFmtId="179" fontId="40" fillId="0" borderId="43" xfId="704" applyNumberFormat="1" applyFont="1" applyFill="1" applyBorder="1" applyAlignment="1">
      <alignment horizontal="right" vertical="center" shrinkToFit="1"/>
    </xf>
    <xf numFmtId="178" fontId="40" fillId="0" borderId="4" xfId="851" applyNumberFormat="1" applyFont="1" applyFill="1" applyBorder="1" applyAlignment="1">
      <alignment horizontal="right" vertical="center" shrinkToFit="1"/>
    </xf>
    <xf numFmtId="178" fontId="40" fillId="0" borderId="47" xfId="851" applyNumberFormat="1" applyFont="1" applyFill="1" applyBorder="1" applyAlignment="1">
      <alignment horizontal="right" vertical="center" shrinkToFit="1"/>
    </xf>
    <xf numFmtId="179" fontId="40" fillId="0" borderId="48" xfId="704" applyNumberFormat="1" applyFont="1" applyFill="1" applyBorder="1" applyAlignment="1">
      <alignment horizontal="right" vertical="center" shrinkToFit="1"/>
    </xf>
    <xf numFmtId="178" fontId="40" fillId="0" borderId="49" xfId="851" applyNumberFormat="1" applyFont="1" applyFill="1" applyBorder="1" applyAlignment="1">
      <alignment horizontal="right" vertical="center" shrinkToFit="1"/>
    </xf>
    <xf numFmtId="178" fontId="40" fillId="0" borderId="53" xfId="851" applyNumberFormat="1" applyFont="1" applyFill="1" applyBorder="1" applyAlignment="1">
      <alignment horizontal="right" vertical="center" shrinkToFit="1"/>
    </xf>
    <xf numFmtId="179" fontId="40" fillId="0" borderId="54" xfId="704" applyNumberFormat="1" applyFont="1" applyFill="1" applyBorder="1" applyAlignment="1">
      <alignment horizontal="right" vertical="center" shrinkToFit="1"/>
    </xf>
    <xf numFmtId="178" fontId="40" fillId="0" borderId="55" xfId="851" applyNumberFormat="1" applyFont="1" applyFill="1" applyBorder="1" applyAlignment="1">
      <alignment horizontal="right" vertical="center" shrinkToFit="1"/>
    </xf>
    <xf numFmtId="178" fontId="40" fillId="0" borderId="59" xfId="851" applyNumberFormat="1" applyFont="1" applyFill="1" applyBorder="1" applyAlignment="1">
      <alignment horizontal="right" vertical="center" shrinkToFit="1"/>
    </xf>
    <xf numFmtId="179" fontId="40" fillId="0" borderId="60" xfId="704" applyNumberFormat="1" applyFont="1" applyFill="1" applyBorder="1" applyAlignment="1">
      <alignment horizontal="right" vertical="center" shrinkToFit="1"/>
    </xf>
    <xf numFmtId="178" fontId="40" fillId="0" borderId="19" xfId="851" applyNumberFormat="1" applyFont="1" applyFill="1" applyBorder="1" applyAlignment="1">
      <alignment horizontal="right" vertical="center" shrinkToFit="1"/>
    </xf>
    <xf numFmtId="179" fontId="40" fillId="0" borderId="61" xfId="704" applyNumberFormat="1" applyFont="1" applyFill="1" applyBorder="1" applyAlignment="1">
      <alignment horizontal="right" vertical="center" shrinkToFit="1"/>
    </xf>
    <xf numFmtId="179" fontId="40" fillId="0" borderId="3" xfId="704" applyNumberFormat="1" applyFont="1" applyFill="1" applyBorder="1" applyAlignment="1">
      <alignment horizontal="right" vertical="center" shrinkToFit="1"/>
    </xf>
    <xf numFmtId="179" fontId="40" fillId="0" borderId="63" xfId="704" applyNumberFormat="1" applyFont="1" applyFill="1" applyBorder="1" applyAlignment="1">
      <alignment horizontal="right" vertical="center" shrinkToFit="1"/>
    </xf>
    <xf numFmtId="179" fontId="40" fillId="0" borderId="64" xfId="1337" applyNumberFormat="1" applyFont="1" applyFill="1" applyBorder="1" applyAlignment="1">
      <alignment horizontal="right" vertical="center" shrinkToFit="1"/>
    </xf>
    <xf numFmtId="178" fontId="40" fillId="0" borderId="65" xfId="851" applyNumberFormat="1" applyFont="1" applyFill="1" applyBorder="1" applyAlignment="1">
      <alignment horizontal="right" vertical="center" shrinkToFit="1"/>
    </xf>
    <xf numFmtId="179" fontId="39" fillId="0" borderId="23" xfId="0" applyNumberFormat="1" applyFont="1" applyFill="1" applyBorder="1" applyAlignment="1">
      <alignment horizontal="right" vertical="center" shrinkToFit="1"/>
    </xf>
    <xf numFmtId="179" fontId="39" fillId="0" borderId="92" xfId="0" applyNumberFormat="1" applyFont="1" applyFill="1" applyBorder="1" applyAlignment="1">
      <alignment horizontal="right" vertical="center" shrinkToFit="1"/>
    </xf>
    <xf numFmtId="179" fontId="39" fillId="0" borderId="27" xfId="0" applyNumberFormat="1" applyFont="1" applyFill="1" applyBorder="1" applyAlignment="1">
      <alignment horizontal="right" vertical="center" shrinkToFit="1"/>
    </xf>
    <xf numFmtId="179" fontId="39" fillId="0" borderId="93" xfId="0" applyNumberFormat="1" applyFont="1" applyFill="1" applyBorder="1" applyAlignment="1">
      <alignment horizontal="right" vertical="center" shrinkToFit="1"/>
    </xf>
    <xf numFmtId="179" fontId="39" fillId="0" borderId="83" xfId="0" applyNumberFormat="1" applyFont="1" applyFill="1" applyBorder="1" applyAlignment="1">
      <alignment horizontal="right" vertical="center" shrinkToFit="1"/>
    </xf>
    <xf numFmtId="179" fontId="39" fillId="0" borderId="96" xfId="0" applyNumberFormat="1" applyFont="1" applyFill="1" applyBorder="1" applyAlignment="1">
      <alignment horizontal="right" vertical="center" shrinkToFit="1"/>
    </xf>
    <xf numFmtId="0" fontId="39" fillId="28" borderId="20" xfId="1595" applyFont="1" applyFill="1" applyBorder="1" applyAlignment="1">
      <alignment horizontal="center" vertical="center" wrapText="1"/>
    </xf>
    <xf numFmtId="0" fontId="39" fillId="28" borderId="92" xfId="1595" applyFont="1" applyFill="1" applyBorder="1" applyAlignment="1">
      <alignment horizontal="center" vertical="center" wrapText="1"/>
    </xf>
    <xf numFmtId="0" fontId="39" fillId="28" borderId="99" xfId="1595" applyFont="1" applyFill="1" applyBorder="1" applyAlignment="1">
      <alignment horizontal="center" vertical="center"/>
    </xf>
    <xf numFmtId="0" fontId="39" fillId="28" borderId="99" xfId="1595" applyFont="1" applyFill="1" applyBorder="1" applyAlignment="1">
      <alignment horizontal="center" vertical="center" wrapText="1"/>
    </xf>
    <xf numFmtId="179" fontId="39" fillId="0" borderId="101" xfId="0" applyNumberFormat="1" applyFont="1" applyFill="1" applyBorder="1" applyAlignment="1">
      <alignment horizontal="right" vertical="center" shrinkToFit="1"/>
    </xf>
    <xf numFmtId="0" fontId="39" fillId="28" borderId="20" xfId="1595" applyFont="1" applyFill="1" applyBorder="1" applyAlignment="1">
      <alignment horizontal="center" vertical="center"/>
    </xf>
    <xf numFmtId="0" fontId="39" fillId="28" borderId="92" xfId="1595" applyFont="1" applyFill="1" applyBorder="1" applyAlignment="1">
      <alignment horizontal="center" vertical="center"/>
    </xf>
    <xf numFmtId="0" fontId="39" fillId="0" borderId="20" xfId="1595" applyFont="1" applyFill="1" applyBorder="1" applyAlignment="1">
      <alignment horizontal="center" vertical="center"/>
    </xf>
    <xf numFmtId="0" fontId="39" fillId="0" borderId="92" xfId="1595" applyFont="1" applyFill="1" applyBorder="1" applyAlignment="1">
      <alignment horizontal="center" vertical="center"/>
    </xf>
    <xf numFmtId="0" fontId="39" fillId="0" borderId="99" xfId="1595" applyFont="1" applyFill="1" applyBorder="1" applyAlignment="1">
      <alignment horizontal="center" vertical="center"/>
    </xf>
    <xf numFmtId="0" fontId="39" fillId="0" borderId="83" xfId="1595" applyFont="1" applyFill="1" applyBorder="1" applyAlignment="1">
      <alignment horizontal="center" vertical="center"/>
    </xf>
    <xf numFmtId="179" fontId="39" fillId="0" borderId="92" xfId="0" applyNumberFormat="1" applyFont="1" applyBorder="1" applyAlignment="1">
      <alignment horizontal="right" vertical="center"/>
    </xf>
    <xf numFmtId="0" fontId="41" fillId="0" borderId="44" xfId="0" applyFont="1" applyFill="1" applyBorder="1">
      <alignment vertical="center"/>
    </xf>
    <xf numFmtId="0" fontId="39" fillId="0" borderId="17" xfId="1595" applyFont="1" applyFill="1" applyBorder="1" applyAlignment="1">
      <alignment horizontal="center" vertical="center"/>
    </xf>
    <xf numFmtId="179" fontId="39" fillId="0" borderId="92" xfId="0" applyNumberFormat="1" applyFont="1" applyFill="1" applyBorder="1" applyAlignment="1">
      <alignment horizontal="right" vertical="center"/>
    </xf>
    <xf numFmtId="179" fontId="39" fillId="0" borderId="17" xfId="0" applyNumberFormat="1" applyFont="1" applyFill="1" applyBorder="1" applyAlignment="1">
      <alignment horizontal="right" vertical="center"/>
    </xf>
    <xf numFmtId="0" fontId="41" fillId="0" borderId="66" xfId="0" applyFont="1" applyFill="1" applyBorder="1">
      <alignment vertical="center"/>
    </xf>
    <xf numFmtId="0" fontId="41" fillId="0" borderId="30" xfId="0" applyFont="1" applyFill="1" applyBorder="1">
      <alignment vertical="center"/>
    </xf>
    <xf numFmtId="179" fontId="39" fillId="0" borderId="21" xfId="0" applyNumberFormat="1" applyFont="1" applyFill="1" applyBorder="1" applyAlignment="1">
      <alignment horizontal="right" vertical="center" shrinkToFit="1"/>
    </xf>
    <xf numFmtId="179" fontId="39" fillId="0" borderId="20" xfId="0" applyNumberFormat="1" applyFont="1" applyFill="1" applyBorder="1" applyAlignment="1">
      <alignment horizontal="right" vertical="center" shrinkToFit="1"/>
    </xf>
    <xf numFmtId="179" fontId="39" fillId="0" borderId="26" xfId="0" applyNumberFormat="1" applyFont="1" applyFill="1" applyBorder="1" applyAlignment="1">
      <alignment horizontal="right" vertical="center" shrinkToFit="1"/>
    </xf>
    <xf numFmtId="179" fontId="39" fillId="0" borderId="25" xfId="0" applyNumberFormat="1" applyFont="1" applyFill="1" applyBorder="1" applyAlignment="1">
      <alignment horizontal="right" vertical="center" shrinkToFit="1"/>
    </xf>
    <xf numFmtId="179" fontId="39" fillId="0" borderId="23" xfId="1595" applyNumberFormat="1" applyFont="1" applyFill="1" applyBorder="1" applyAlignment="1">
      <alignment horizontal="right" vertical="center" shrinkToFit="1"/>
    </xf>
    <xf numFmtId="179" fontId="39" fillId="0" borderId="100" xfId="1595" applyNumberFormat="1" applyFont="1" applyFill="1" applyBorder="1" applyAlignment="1">
      <alignment horizontal="right" vertical="center" shrinkToFit="1"/>
    </xf>
    <xf numFmtId="179" fontId="39" fillId="0" borderId="93" xfId="1595" applyNumberFormat="1" applyFont="1" applyFill="1" applyBorder="1" applyAlignment="1">
      <alignment horizontal="right" vertical="center" shrinkToFit="1"/>
    </xf>
    <xf numFmtId="179" fontId="39" fillId="0" borderId="22" xfId="1595" applyNumberFormat="1" applyFont="1" applyFill="1" applyBorder="1" applyAlignment="1">
      <alignment horizontal="right" vertical="center" shrinkToFit="1"/>
    </xf>
    <xf numFmtId="179" fontId="39" fillId="0" borderId="94" xfId="1595" applyNumberFormat="1" applyFont="1" applyFill="1" applyBorder="1" applyAlignment="1">
      <alignment horizontal="right" vertical="center" shrinkToFit="1"/>
    </xf>
    <xf numFmtId="179" fontId="39" fillId="0" borderId="101" xfId="1595" applyNumberFormat="1" applyFont="1" applyFill="1" applyBorder="1" applyAlignment="1">
      <alignment horizontal="right" vertical="center" shrinkToFit="1"/>
    </xf>
    <xf numFmtId="179" fontId="39" fillId="0" borderId="100" xfId="0" applyNumberFormat="1" applyFont="1" applyFill="1" applyBorder="1" applyAlignment="1">
      <alignment horizontal="right" vertical="center" shrinkToFit="1"/>
    </xf>
    <xf numFmtId="179" fontId="39" fillId="0" borderId="99" xfId="0" applyNumberFormat="1" applyFont="1" applyFill="1" applyBorder="1" applyAlignment="1">
      <alignment horizontal="right" vertical="center" shrinkToFit="1"/>
    </xf>
    <xf numFmtId="179" fontId="39" fillId="0" borderId="102" xfId="0" applyNumberFormat="1" applyFont="1" applyFill="1" applyBorder="1" applyAlignment="1">
      <alignment horizontal="right" vertical="center" shrinkToFit="1"/>
    </xf>
    <xf numFmtId="178" fontId="40" fillId="0" borderId="4" xfId="1386" applyNumberFormat="1" applyFont="1" applyFill="1" applyBorder="1" applyAlignment="1">
      <alignment horizontal="right" vertical="center" shrinkToFit="1"/>
    </xf>
    <xf numFmtId="179" fontId="39" fillId="0" borderId="99" xfId="0" applyNumberFormat="1" applyFont="1" applyBorder="1" applyAlignment="1">
      <alignment horizontal="right" vertical="center"/>
    </xf>
    <xf numFmtId="0" fontId="41" fillId="0" borderId="66" xfId="1595" applyFont="1" applyBorder="1">
      <alignment vertical="center"/>
    </xf>
    <xf numFmtId="182" fontId="40" fillId="0" borderId="29" xfId="1386" applyNumberFormat="1" applyFont="1" applyFill="1" applyBorder="1" applyAlignment="1">
      <alignment horizontal="right" vertical="center" shrinkToFit="1"/>
    </xf>
    <xf numFmtId="182" fontId="40" fillId="0" borderId="3" xfId="1386" applyNumberFormat="1" applyFont="1" applyFill="1" applyBorder="1" applyAlignment="1">
      <alignment horizontal="right" vertical="center" shrinkToFit="1"/>
    </xf>
    <xf numFmtId="182" fontId="40" fillId="0" borderId="0" xfId="0" applyNumberFormat="1" applyFont="1" applyFill="1" applyAlignment="1">
      <alignment horizontal="right" vertical="center" shrinkToFit="1"/>
    </xf>
    <xf numFmtId="182" fontId="39" fillId="0" borderId="4" xfId="0" applyNumberFormat="1" applyFont="1" applyFill="1" applyBorder="1" applyAlignment="1">
      <alignment horizontal="right" vertical="center" shrinkToFit="1"/>
    </xf>
    <xf numFmtId="182" fontId="40" fillId="0" borderId="3" xfId="0" applyNumberFormat="1" applyFont="1" applyFill="1" applyBorder="1" applyAlignment="1">
      <alignment horizontal="right" vertical="center" shrinkToFit="1"/>
    </xf>
    <xf numFmtId="182" fontId="40" fillId="0" borderId="4" xfId="1386" applyNumberFormat="1" applyFont="1" applyFill="1" applyBorder="1" applyAlignment="1">
      <alignment horizontal="right" vertical="center" shrinkToFit="1"/>
    </xf>
    <xf numFmtId="0" fontId="40" fillId="0" borderId="36" xfId="1337" applyFont="1" applyBorder="1" applyAlignment="1">
      <alignment vertical="center" shrinkToFit="1"/>
    </xf>
    <xf numFmtId="0" fontId="40" fillId="0" borderId="17" xfId="1337" applyFont="1" applyBorder="1" applyAlignment="1">
      <alignment vertical="center" shrinkToFit="1"/>
    </xf>
    <xf numFmtId="0" fontId="40" fillId="0" borderId="18" xfId="1337" applyFont="1" applyBorder="1" applyAlignment="1">
      <alignment vertical="center" shrinkToFit="1"/>
    </xf>
    <xf numFmtId="0" fontId="40" fillId="28" borderId="33" xfId="1337" applyFont="1" applyFill="1" applyBorder="1" applyAlignment="1">
      <alignment horizontal="center" vertical="center" shrinkToFit="1"/>
    </xf>
    <xf numFmtId="0" fontId="40" fillId="28" borderId="34" xfId="1337" applyFont="1" applyFill="1" applyBorder="1" applyAlignment="1">
      <alignment horizontal="center" vertical="center" shrinkToFit="1"/>
    </xf>
    <xf numFmtId="0" fontId="40" fillId="28" borderId="35" xfId="1337" applyFont="1" applyFill="1" applyBorder="1" applyAlignment="1">
      <alignment horizontal="center" vertical="center" shrinkToFit="1"/>
    </xf>
    <xf numFmtId="0" fontId="40" fillId="28" borderId="39" xfId="1337" applyFont="1" applyFill="1" applyBorder="1" applyAlignment="1">
      <alignment horizontal="center" vertical="center" shrinkToFit="1"/>
    </xf>
    <xf numFmtId="0" fontId="40" fillId="28" borderId="40" xfId="1337" applyFont="1" applyFill="1" applyBorder="1" applyAlignment="1">
      <alignment horizontal="center" vertical="center" shrinkToFit="1"/>
    </xf>
    <xf numFmtId="0" fontId="40" fillId="28" borderId="41" xfId="1337" applyFont="1" applyFill="1" applyBorder="1" applyAlignment="1">
      <alignment horizontal="center" vertical="center" shrinkToFit="1"/>
    </xf>
    <xf numFmtId="0" fontId="40" fillId="28" borderId="37" xfId="1" applyNumberFormat="1" applyFont="1" applyFill="1" applyBorder="1" applyAlignment="1">
      <alignment horizontal="center" vertical="center" shrinkToFit="1"/>
    </xf>
    <xf numFmtId="0" fontId="40" fillId="28" borderId="38" xfId="1" applyNumberFormat="1" applyFont="1" applyFill="1" applyBorder="1" applyAlignment="1">
      <alignment horizontal="center" vertical="center" shrinkToFit="1"/>
    </xf>
    <xf numFmtId="0" fontId="40" fillId="0" borderId="31" xfId="1337" applyFont="1" applyFill="1" applyBorder="1" applyAlignment="1">
      <alignment vertical="center" shrinkToFit="1"/>
    </xf>
    <xf numFmtId="0" fontId="40" fillId="0" borderId="28" xfId="1337" applyFont="1" applyFill="1" applyBorder="1" applyAlignment="1">
      <alignment vertical="center" shrinkToFit="1"/>
    </xf>
    <xf numFmtId="0" fontId="40" fillId="0" borderId="25" xfId="1337" applyFont="1" applyFill="1" applyBorder="1" applyAlignment="1">
      <alignment vertical="center" shrinkToFit="1"/>
    </xf>
    <xf numFmtId="0" fontId="40" fillId="0" borderId="31" xfId="1337" applyFont="1" applyBorder="1" applyAlignment="1">
      <alignment vertical="center" shrinkToFit="1"/>
    </xf>
    <xf numFmtId="0" fontId="40" fillId="0" borderId="28" xfId="1337" applyFont="1" applyBorder="1" applyAlignment="1">
      <alignment vertical="center" shrinkToFit="1"/>
    </xf>
    <xf numFmtId="0" fontId="40" fillId="0" borderId="25" xfId="1337" applyFont="1" applyBorder="1" applyAlignment="1">
      <alignment vertical="center" shrinkToFit="1"/>
    </xf>
    <xf numFmtId="0" fontId="40" fillId="0" borderId="50" xfId="1337" applyFont="1" applyBorder="1" applyAlignment="1">
      <alignment vertical="center" shrinkToFit="1"/>
    </xf>
    <xf numFmtId="0" fontId="40" fillId="0" borderId="51" xfId="1337" applyFont="1" applyBorder="1" applyAlignment="1">
      <alignment vertical="center" shrinkToFit="1"/>
    </xf>
    <xf numFmtId="0" fontId="40" fillId="0" borderId="52" xfId="1337" applyFont="1" applyBorder="1" applyAlignment="1">
      <alignment vertical="center" shrinkToFit="1"/>
    </xf>
    <xf numFmtId="0" fontId="40" fillId="0" borderId="56" xfId="1337" applyFont="1" applyBorder="1" applyAlignment="1">
      <alignment vertical="center" shrinkToFit="1"/>
    </xf>
    <xf numFmtId="0" fontId="40" fillId="0" borderId="57" xfId="1337" applyFont="1" applyBorder="1" applyAlignment="1">
      <alignment vertical="center" shrinkToFit="1"/>
    </xf>
    <xf numFmtId="0" fontId="40" fillId="0" borderId="58" xfId="1337" applyFont="1" applyBorder="1" applyAlignment="1">
      <alignment vertical="center" shrinkToFit="1"/>
    </xf>
    <xf numFmtId="0" fontId="40" fillId="28" borderId="36" xfId="1" applyNumberFormat="1" applyFont="1" applyFill="1" applyBorder="1" applyAlignment="1">
      <alignment horizontal="center" vertical="center" shrinkToFit="1"/>
    </xf>
    <xf numFmtId="0" fontId="40" fillId="28" borderId="17" xfId="1" applyNumberFormat="1" applyFont="1" applyFill="1" applyBorder="1" applyAlignment="1">
      <alignment horizontal="center" vertical="center" shrinkToFit="1"/>
    </xf>
    <xf numFmtId="0" fontId="40" fillId="28" borderId="97" xfId="1" applyNumberFormat="1" applyFont="1" applyFill="1" applyBorder="1" applyAlignment="1">
      <alignment horizontal="center" vertical="center" shrinkToFit="1"/>
    </xf>
    <xf numFmtId="0" fontId="40" fillId="0" borderId="36" xfId="1553" applyFont="1" applyBorder="1" applyAlignment="1">
      <alignment vertical="center" shrinkToFit="1"/>
    </xf>
    <xf numFmtId="0" fontId="40" fillId="0" borderId="17" xfId="1553" applyFont="1" applyBorder="1" applyAlignment="1">
      <alignment vertical="center" shrinkToFit="1"/>
    </xf>
    <xf numFmtId="0" fontId="40" fillId="0" borderId="18" xfId="1553" applyFont="1" applyBorder="1" applyAlignment="1">
      <alignment vertical="center" shrinkToFit="1"/>
    </xf>
    <xf numFmtId="0" fontId="40" fillId="0" borderId="50" xfId="1553" applyFont="1" applyBorder="1" applyAlignment="1">
      <alignment vertical="center" shrinkToFit="1"/>
    </xf>
    <xf numFmtId="0" fontId="40" fillId="0" borderId="51" xfId="1553" applyFont="1" applyBorder="1" applyAlignment="1">
      <alignment vertical="center" shrinkToFit="1"/>
    </xf>
    <xf numFmtId="0" fontId="40" fillId="0" borderId="52" xfId="1553" applyFont="1" applyBorder="1" applyAlignment="1">
      <alignment vertical="center" shrinkToFit="1"/>
    </xf>
    <xf numFmtId="0" fontId="40" fillId="0" borderId="56" xfId="1553" applyFont="1" applyBorder="1" applyAlignment="1">
      <alignment vertical="center" shrinkToFit="1"/>
    </xf>
    <xf numFmtId="0" fontId="40" fillId="0" borderId="57" xfId="1553" applyFont="1" applyBorder="1" applyAlignment="1">
      <alignment vertical="center" shrinkToFit="1"/>
    </xf>
    <xf numFmtId="0" fontId="40" fillId="0" borderId="58" xfId="1553" applyFont="1" applyBorder="1" applyAlignment="1">
      <alignment vertical="center" shrinkToFit="1"/>
    </xf>
    <xf numFmtId="0" fontId="40" fillId="28" borderId="33" xfId="1338" applyFont="1" applyFill="1" applyBorder="1" applyAlignment="1">
      <alignment horizontal="center" vertical="center" shrinkToFit="1"/>
    </xf>
    <xf numFmtId="0" fontId="40" fillId="28" borderId="34" xfId="1338" applyFont="1" applyFill="1" applyBorder="1" applyAlignment="1">
      <alignment horizontal="center" vertical="center" shrinkToFit="1"/>
    </xf>
    <xf numFmtId="0" fontId="40" fillId="28" borderId="35" xfId="1338" applyFont="1" applyFill="1" applyBorder="1" applyAlignment="1">
      <alignment horizontal="center" vertical="center" shrinkToFit="1"/>
    </xf>
    <xf numFmtId="0" fontId="40" fillId="28" borderId="39" xfId="1338" applyFont="1" applyFill="1" applyBorder="1" applyAlignment="1">
      <alignment horizontal="center" vertical="center" shrinkToFit="1"/>
    </xf>
    <xf numFmtId="0" fontId="40" fillId="28" borderId="40" xfId="1338" applyFont="1" applyFill="1" applyBorder="1" applyAlignment="1">
      <alignment horizontal="center" vertical="center" shrinkToFit="1"/>
    </xf>
    <xf numFmtId="0" fontId="40" fillId="28" borderId="41" xfId="1338" applyFont="1" applyFill="1" applyBorder="1" applyAlignment="1">
      <alignment horizontal="center" vertical="center" shrinkToFit="1"/>
    </xf>
    <xf numFmtId="0" fontId="40" fillId="0" borderId="31" xfId="1553" applyFont="1" applyFill="1" applyBorder="1" applyAlignment="1">
      <alignment vertical="center" shrinkToFit="1"/>
    </xf>
    <xf numFmtId="0" fontId="40" fillId="0" borderId="28" xfId="1553" applyFont="1" applyFill="1" applyBorder="1" applyAlignment="1">
      <alignment vertical="center" shrinkToFit="1"/>
    </xf>
    <xf numFmtId="0" fontId="40" fillId="0" borderId="25" xfId="1553" applyFont="1" applyFill="1" applyBorder="1" applyAlignment="1">
      <alignment vertical="center" shrinkToFit="1"/>
    </xf>
    <xf numFmtId="0" fontId="40" fillId="0" borderId="31" xfId="1553" applyFont="1" applyBorder="1" applyAlignment="1">
      <alignment vertical="center" shrinkToFit="1"/>
    </xf>
    <xf numFmtId="0" fontId="40" fillId="0" borderId="28" xfId="1553" applyFont="1" applyBorder="1" applyAlignment="1">
      <alignment vertical="center" shrinkToFit="1"/>
    </xf>
    <xf numFmtId="0" fontId="40" fillId="0" borderId="25" xfId="1553" applyFont="1" applyBorder="1" applyAlignment="1">
      <alignment vertical="center" shrinkToFit="1"/>
    </xf>
    <xf numFmtId="0" fontId="39" fillId="0" borderId="5" xfId="0" applyFont="1" applyBorder="1" applyAlignment="1">
      <alignment horizontal="center" vertical="center" shrinkToFit="1"/>
    </xf>
    <xf numFmtId="0" fontId="39" fillId="0" borderId="6" xfId="0" applyFont="1" applyBorder="1" applyAlignment="1">
      <alignment horizontal="center" vertical="center" shrinkToFit="1"/>
    </xf>
    <xf numFmtId="0" fontId="39" fillId="28" borderId="21" xfId="0" applyFont="1" applyFill="1" applyBorder="1" applyAlignment="1">
      <alignment horizontal="center" vertical="center" wrapText="1"/>
    </xf>
    <xf numFmtId="0" fontId="39" fillId="28" borderId="26" xfId="0" applyFont="1" applyFill="1" applyBorder="1" applyAlignment="1">
      <alignment horizontal="center" vertical="center" wrapText="1"/>
    </xf>
    <xf numFmtId="0" fontId="39" fillId="28" borderId="24" xfId="0" applyFont="1" applyFill="1" applyBorder="1" applyAlignment="1">
      <alignment horizontal="center" vertical="center" wrapText="1"/>
    </xf>
    <xf numFmtId="0" fontId="39" fillId="28" borderId="25" xfId="0" applyFont="1" applyFill="1" applyBorder="1" applyAlignment="1">
      <alignment horizontal="center" vertical="center" wrapText="1"/>
    </xf>
    <xf numFmtId="0" fontId="39" fillId="0" borderId="36"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40" fillId="28" borderId="3" xfId="0" applyFont="1" applyFill="1" applyBorder="1" applyAlignment="1">
      <alignment horizontal="center" vertical="center" shrinkToFit="1"/>
    </xf>
    <xf numFmtId="0" fontId="40" fillId="28" borderId="3" xfId="0" applyFont="1" applyFill="1" applyBorder="1" applyAlignment="1">
      <alignment horizontal="center" vertical="center"/>
    </xf>
    <xf numFmtId="0" fontId="41" fillId="28" borderId="3" xfId="0" applyNumberFormat="1" applyFont="1" applyFill="1" applyBorder="1" applyAlignment="1">
      <alignment horizontal="center" vertical="center"/>
    </xf>
    <xf numFmtId="0" fontId="39" fillId="28" borderId="3" xfId="0" applyFont="1" applyFill="1" applyBorder="1" applyAlignment="1">
      <alignment horizontal="center" vertical="center"/>
    </xf>
    <xf numFmtId="0" fontId="39" fillId="0" borderId="5" xfId="0" applyFont="1" applyFill="1" applyBorder="1" applyAlignment="1">
      <alignment horizontal="center" vertical="center" shrinkToFit="1"/>
    </xf>
    <xf numFmtId="0" fontId="39" fillId="0" borderId="6" xfId="0" applyFont="1" applyFill="1" applyBorder="1" applyAlignment="1">
      <alignment horizontal="center" vertical="center" shrinkToFit="1"/>
    </xf>
    <xf numFmtId="0" fontId="39" fillId="28" borderId="3" xfId="1595" applyFont="1" applyFill="1" applyBorder="1" applyAlignment="1">
      <alignment horizontal="center" vertical="center"/>
    </xf>
    <xf numFmtId="0" fontId="39" fillId="28" borderId="20" xfId="1595" applyFont="1" applyFill="1" applyBorder="1" applyAlignment="1">
      <alignment horizontal="center" vertical="center" wrapText="1"/>
    </xf>
    <xf numFmtId="0" fontId="39" fillId="28" borderId="92" xfId="1595" applyFont="1" applyFill="1" applyBorder="1" applyAlignment="1">
      <alignment horizontal="center" vertical="center" wrapText="1"/>
    </xf>
    <xf numFmtId="0" fontId="39" fillId="28" borderId="99" xfId="1595" applyFont="1" applyFill="1" applyBorder="1" applyAlignment="1">
      <alignment horizontal="center" vertical="center" wrapText="1"/>
    </xf>
    <xf numFmtId="0" fontId="39" fillId="28" borderId="83" xfId="1595" applyFont="1" applyFill="1" applyBorder="1" applyAlignment="1">
      <alignment horizontal="center" vertical="center" wrapText="1"/>
    </xf>
    <xf numFmtId="0" fontId="39" fillId="28" borderId="3" xfId="1595" applyFont="1" applyFill="1" applyBorder="1" applyAlignment="1">
      <alignment horizontal="center" vertical="center" wrapText="1"/>
    </xf>
    <xf numFmtId="0" fontId="39" fillId="28" borderId="36" xfId="1595" applyFont="1" applyFill="1" applyBorder="1" applyAlignment="1">
      <alignment horizontal="center" vertical="center" wrapText="1"/>
    </xf>
    <xf numFmtId="0" fontId="39" fillId="28" borderId="17" xfId="1595" applyFont="1" applyFill="1" applyBorder="1" applyAlignment="1">
      <alignment horizontal="center" vertical="center" wrapText="1"/>
    </xf>
    <xf numFmtId="0" fontId="39" fillId="28" borderId="18" xfId="1595" applyFont="1" applyFill="1" applyBorder="1" applyAlignment="1">
      <alignment horizontal="center" vertical="center" wrapText="1"/>
    </xf>
    <xf numFmtId="0" fontId="39" fillId="0" borderId="36" xfId="0" applyFont="1" applyBorder="1" applyAlignment="1">
      <alignment horizontal="center" vertical="center"/>
    </xf>
    <xf numFmtId="0" fontId="39" fillId="0" borderId="18" xfId="0" applyFont="1" applyBorder="1" applyAlignment="1">
      <alignment horizontal="center" vertical="center"/>
    </xf>
    <xf numFmtId="0" fontId="41" fillId="0" borderId="3" xfId="0" applyFont="1" applyBorder="1" applyAlignment="1">
      <alignment horizontal="center" vertical="center"/>
    </xf>
    <xf numFmtId="0" fontId="39" fillId="0" borderId="3" xfId="0" applyFont="1" applyBorder="1" applyAlignment="1">
      <alignment horizontal="center" vertical="center"/>
    </xf>
    <xf numFmtId="0" fontId="39" fillId="0" borderId="17" xfId="0" applyFont="1" applyBorder="1" applyAlignment="1">
      <alignment horizontal="center" vertical="center"/>
    </xf>
    <xf numFmtId="0" fontId="41" fillId="0" borderId="4" xfId="0" applyFont="1" applyBorder="1" applyAlignment="1">
      <alignment horizontal="center" vertical="center"/>
    </xf>
    <xf numFmtId="0" fontId="41" fillId="0" borderId="19" xfId="0" applyFont="1" applyBorder="1" applyAlignment="1">
      <alignment horizontal="center" vertical="center"/>
    </xf>
    <xf numFmtId="178" fontId="45" fillId="0" borderId="31" xfId="853" applyNumberFormat="1" applyFont="1" applyFill="1" applyBorder="1" applyAlignment="1">
      <alignment horizontal="right" vertical="center"/>
    </xf>
    <xf numFmtId="178" fontId="45" fillId="0" borderId="25" xfId="853" applyNumberFormat="1" applyFont="1" applyFill="1" applyBorder="1" applyAlignment="1">
      <alignment horizontal="right" vertical="center"/>
    </xf>
    <xf numFmtId="0" fontId="45" fillId="0" borderId="29" xfId="1337" applyNumberFormat="1" applyFont="1" applyFill="1" applyBorder="1" applyAlignment="1">
      <alignment vertical="center" wrapText="1"/>
    </xf>
    <xf numFmtId="0" fontId="45" fillId="0" borderId="24" xfId="1337" applyNumberFormat="1" applyFont="1" applyFill="1" applyBorder="1" applyAlignment="1">
      <alignment vertical="center" wrapText="1"/>
    </xf>
    <xf numFmtId="0" fontId="45" fillId="0" borderId="66" xfId="1337" applyNumberFormat="1" applyFont="1" applyFill="1" applyBorder="1" applyAlignment="1">
      <alignment vertical="center" wrapText="1"/>
    </xf>
    <xf numFmtId="0" fontId="45" fillId="0" borderId="67" xfId="1337" applyNumberFormat="1" applyFont="1" applyFill="1" applyBorder="1" applyAlignment="1">
      <alignment vertical="center" wrapText="1"/>
    </xf>
    <xf numFmtId="178" fontId="45" fillId="0" borderId="66" xfId="853" applyNumberFormat="1" applyFont="1" applyFill="1" applyBorder="1" applyAlignment="1">
      <alignment horizontal="right" vertical="center"/>
    </xf>
    <xf numFmtId="178" fontId="45" fillId="0" borderId="67" xfId="853" applyNumberFormat="1" applyFont="1" applyFill="1" applyBorder="1" applyAlignment="1">
      <alignment horizontal="right" vertical="center"/>
    </xf>
    <xf numFmtId="178" fontId="45" fillId="0" borderId="66" xfId="853" applyNumberFormat="1" applyFont="1" applyFill="1" applyBorder="1" applyAlignment="1">
      <alignment horizontal="right" vertical="center" wrapText="1"/>
    </xf>
    <xf numFmtId="178" fontId="45" fillId="0" borderId="67" xfId="853" applyNumberFormat="1" applyFont="1" applyFill="1" applyBorder="1" applyAlignment="1">
      <alignment horizontal="right" vertical="center" wrapText="1"/>
    </xf>
    <xf numFmtId="0" fontId="45" fillId="29" borderId="36" xfId="1337" applyNumberFormat="1" applyFont="1" applyFill="1" applyBorder="1" applyAlignment="1">
      <alignment vertical="center" shrinkToFit="1"/>
    </xf>
    <xf numFmtId="0" fontId="45" fillId="29" borderId="18" xfId="1337" applyNumberFormat="1" applyFont="1" applyFill="1" applyBorder="1" applyAlignment="1">
      <alignment vertical="center" shrinkToFit="1"/>
    </xf>
    <xf numFmtId="0" fontId="45" fillId="0" borderId="29" xfId="1337" applyNumberFormat="1" applyFont="1" applyFill="1" applyBorder="1" applyAlignment="1">
      <alignment vertical="center"/>
    </xf>
    <xf numFmtId="0" fontId="45" fillId="0" borderId="24" xfId="1337" applyNumberFormat="1" applyFont="1" applyFill="1" applyBorder="1" applyAlignment="1">
      <alignment vertical="center"/>
    </xf>
    <xf numFmtId="0" fontId="45" fillId="0" borderId="66" xfId="1337" applyNumberFormat="1" applyFont="1" applyFill="1" applyBorder="1" applyAlignment="1">
      <alignment vertical="center"/>
    </xf>
    <xf numFmtId="0" fontId="45" fillId="0" borderId="67" xfId="1337" applyNumberFormat="1" applyFont="1" applyFill="1" applyBorder="1" applyAlignment="1">
      <alignment vertical="center"/>
    </xf>
    <xf numFmtId="178" fontId="46" fillId="0" borderId="31" xfId="1337" applyNumberFormat="1" applyFont="1" applyFill="1" applyBorder="1" applyAlignment="1">
      <alignment horizontal="right" vertical="center" wrapText="1"/>
    </xf>
    <xf numFmtId="178" fontId="46" fillId="0" borderId="25" xfId="1337" applyNumberFormat="1" applyFont="1" applyFill="1" applyBorder="1" applyAlignment="1">
      <alignment horizontal="right" vertical="center" wrapText="1"/>
    </xf>
    <xf numFmtId="0" fontId="45" fillId="0" borderId="29" xfId="1337" applyNumberFormat="1" applyFont="1" applyFill="1" applyBorder="1" applyAlignment="1">
      <alignment vertical="center" shrinkToFit="1"/>
    </xf>
    <xf numFmtId="0" fontId="45" fillId="0" borderId="24" xfId="1337" applyNumberFormat="1" applyFont="1" applyFill="1" applyBorder="1" applyAlignment="1">
      <alignment vertical="center" shrinkToFit="1"/>
    </xf>
    <xf numFmtId="178" fontId="45" fillId="0" borderId="17" xfId="853" applyNumberFormat="1" applyFont="1" applyFill="1" applyBorder="1" applyAlignment="1">
      <alignment horizontal="right" vertical="center" shrinkToFit="1"/>
    </xf>
    <xf numFmtId="178" fontId="45" fillId="0" borderId="30" xfId="853" applyNumberFormat="1" applyFont="1" applyFill="1" applyBorder="1" applyAlignment="1">
      <alignment horizontal="right" vertical="center" shrinkToFit="1"/>
    </xf>
    <xf numFmtId="0" fontId="39" fillId="28" borderId="3" xfId="0" applyNumberFormat="1" applyFont="1" applyFill="1" applyBorder="1" applyAlignment="1">
      <alignment horizontal="center" vertical="center"/>
    </xf>
    <xf numFmtId="0" fontId="39" fillId="28" borderId="4" xfId="0" applyFont="1" applyFill="1" applyBorder="1" applyAlignment="1">
      <alignment horizontal="center" vertical="center" wrapText="1"/>
    </xf>
    <xf numFmtId="0" fontId="39" fillId="28" borderId="19" xfId="0" applyFont="1" applyFill="1" applyBorder="1" applyAlignment="1">
      <alignment horizontal="center" vertical="center" wrapText="1"/>
    </xf>
    <xf numFmtId="0" fontId="44" fillId="28" borderId="4" xfId="0" applyFont="1" applyFill="1" applyBorder="1" applyAlignment="1">
      <alignment horizontal="center" vertical="center" wrapText="1"/>
    </xf>
    <xf numFmtId="0" fontId="44" fillId="28" borderId="19" xfId="0" applyFont="1" applyFill="1" applyBorder="1" applyAlignment="1">
      <alignment horizontal="center" vertical="center" wrapText="1"/>
    </xf>
    <xf numFmtId="0" fontId="44" fillId="28" borderId="29" xfId="0" applyFont="1" applyFill="1" applyBorder="1" applyAlignment="1">
      <alignment horizontal="center" vertical="center" wrapText="1"/>
    </xf>
    <xf numFmtId="0" fontId="39" fillId="0" borderId="5" xfId="0" applyNumberFormat="1" applyFont="1" applyFill="1" applyBorder="1" applyAlignment="1">
      <alignment horizontal="center" vertical="center" shrinkToFit="1"/>
    </xf>
    <xf numFmtId="0" fontId="39" fillId="0" borderId="6" xfId="0" applyNumberFormat="1" applyFont="1" applyFill="1" applyBorder="1" applyAlignment="1">
      <alignment horizontal="center" vertical="center" shrinkToFit="1"/>
    </xf>
    <xf numFmtId="179" fontId="52" fillId="0" borderId="66" xfId="1553" applyNumberFormat="1" applyFont="1" applyFill="1" applyBorder="1" applyAlignment="1">
      <alignment horizontal="right" vertical="center" wrapText="1"/>
    </xf>
    <xf numFmtId="179" fontId="52" fillId="0" borderId="67" xfId="1553" applyNumberFormat="1" applyFont="1" applyFill="1" applyBorder="1" applyAlignment="1">
      <alignment horizontal="right" vertical="center" wrapText="1"/>
    </xf>
    <xf numFmtId="179" fontId="52" fillId="0" borderId="31" xfId="1553" applyNumberFormat="1" applyFont="1" applyFill="1" applyBorder="1" applyAlignment="1">
      <alignment horizontal="right" vertical="center" wrapText="1"/>
    </xf>
    <xf numFmtId="179" fontId="52" fillId="0" borderId="25" xfId="1553" applyNumberFormat="1" applyFont="1" applyFill="1" applyBorder="1" applyAlignment="1">
      <alignment horizontal="right" vertical="center" wrapText="1"/>
    </xf>
    <xf numFmtId="0" fontId="45" fillId="0" borderId="17" xfId="1553" applyFont="1" applyBorder="1" applyAlignment="1">
      <alignment horizontal="center" vertical="center"/>
    </xf>
    <xf numFmtId="0" fontId="40" fillId="0" borderId="29" xfId="1553" applyNumberFormat="1" applyFont="1" applyFill="1" applyBorder="1" applyAlignment="1">
      <alignment vertical="center" wrapText="1"/>
    </xf>
    <xf numFmtId="0" fontId="40" fillId="0" borderId="24" xfId="1553" applyNumberFormat="1" applyFont="1" applyFill="1" applyBorder="1" applyAlignment="1">
      <alignment vertical="center" wrapText="1"/>
    </xf>
    <xf numFmtId="178" fontId="45" fillId="0" borderId="80" xfId="1553" applyNumberFormat="1" applyFont="1" applyBorder="1" applyAlignment="1">
      <alignment horizontal="right" vertical="center"/>
    </xf>
    <xf numFmtId="178" fontId="45" fillId="0" borderId="81" xfId="1553" applyNumberFormat="1" applyFont="1" applyBorder="1" applyAlignment="1">
      <alignment horizontal="right" vertical="center"/>
    </xf>
    <xf numFmtId="178" fontId="45" fillId="0" borderId="82" xfId="1553" applyNumberFormat="1" applyFont="1" applyBorder="1" applyAlignment="1">
      <alignment horizontal="right" vertical="center"/>
    </xf>
    <xf numFmtId="178" fontId="45" fillId="0" borderId="28" xfId="853" applyNumberFormat="1" applyFont="1" applyFill="1" applyBorder="1" applyAlignment="1">
      <alignment horizontal="right" vertical="center"/>
    </xf>
    <xf numFmtId="178" fontId="45" fillId="0" borderId="31" xfId="1553" applyNumberFormat="1" applyFont="1" applyBorder="1" applyAlignment="1">
      <alignment horizontal="right" vertical="center"/>
    </xf>
    <xf numFmtId="178" fontId="45" fillId="0" borderId="28" xfId="1553" applyNumberFormat="1" applyFont="1" applyBorder="1" applyAlignment="1">
      <alignment horizontal="right" vertical="center"/>
    </xf>
    <xf numFmtId="178" fontId="45" fillId="0" borderId="25" xfId="1553" applyNumberFormat="1" applyFont="1" applyBorder="1" applyAlignment="1">
      <alignment horizontal="right" vertical="center"/>
    </xf>
    <xf numFmtId="0" fontId="53" fillId="0" borderId="29" xfId="1553" applyNumberFormat="1" applyFont="1" applyFill="1" applyBorder="1" applyAlignment="1">
      <alignment vertical="center" wrapText="1"/>
    </xf>
    <xf numFmtId="0" fontId="53" fillId="0" borderId="24" xfId="1553" applyNumberFormat="1" applyFont="1" applyFill="1" applyBorder="1" applyAlignment="1">
      <alignment vertical="center" wrapText="1"/>
    </xf>
    <xf numFmtId="0" fontId="53" fillId="0" borderId="66" xfId="1553" applyNumberFormat="1" applyFont="1" applyFill="1" applyBorder="1" applyAlignment="1">
      <alignment vertical="center" wrapText="1"/>
    </xf>
    <xf numFmtId="0" fontId="53" fillId="0" borderId="67" xfId="1553" applyNumberFormat="1" applyFont="1" applyFill="1" applyBorder="1" applyAlignment="1">
      <alignment vertical="center" wrapText="1"/>
    </xf>
    <xf numFmtId="0" fontId="40" fillId="0" borderId="0" xfId="1553" applyNumberFormat="1" applyFont="1" applyFill="1" applyBorder="1" applyAlignment="1">
      <alignment vertical="center" wrapText="1"/>
    </xf>
    <xf numFmtId="179" fontId="43" fillId="0" borderId="74" xfId="1553" applyNumberFormat="1" applyFont="1" applyBorder="1" applyAlignment="1">
      <alignment horizontal="left" vertical="center"/>
    </xf>
    <xf numFmtId="179" fontId="43" fillId="0" borderId="67" xfId="1553" applyNumberFormat="1" applyFont="1" applyBorder="1" applyAlignment="1">
      <alignment horizontal="left" vertical="center"/>
    </xf>
    <xf numFmtId="179" fontId="43" fillId="0" borderId="66" xfId="1553" applyNumberFormat="1" applyFont="1" applyBorder="1" applyAlignment="1">
      <alignment horizontal="left" vertical="center"/>
    </xf>
    <xf numFmtId="0" fontId="53" fillId="0" borderId="29" xfId="1553" applyNumberFormat="1" applyFont="1" applyFill="1" applyBorder="1" applyAlignment="1">
      <alignment vertical="center" shrinkToFit="1"/>
    </xf>
    <xf numFmtId="0" fontId="53" fillId="0" borderId="30" xfId="1553" applyNumberFormat="1" applyFont="1" applyFill="1" applyBorder="1" applyAlignment="1">
      <alignment vertical="center" shrinkToFit="1"/>
    </xf>
    <xf numFmtId="0" fontId="53" fillId="0" borderId="24" xfId="1553" applyNumberFormat="1" applyFont="1" applyFill="1" applyBorder="1" applyAlignment="1">
      <alignment vertical="center" shrinkToFit="1"/>
    </xf>
    <xf numFmtId="178" fontId="45" fillId="0" borderId="17" xfId="853" applyNumberFormat="1" applyFont="1" applyFill="1" applyBorder="1" applyAlignment="1">
      <alignment vertical="center"/>
    </xf>
    <xf numFmtId="178" fontId="45" fillId="0" borderId="30" xfId="853" applyNumberFormat="1" applyFont="1" applyFill="1" applyBorder="1" applyAlignment="1">
      <alignment vertical="center"/>
    </xf>
    <xf numFmtId="0" fontId="45" fillId="0" borderId="29" xfId="1553" applyNumberFormat="1" applyFont="1" applyFill="1" applyBorder="1" applyAlignment="1">
      <alignment vertical="center" wrapText="1"/>
    </xf>
    <xf numFmtId="0" fontId="45" fillId="0" borderId="30" xfId="1553" applyNumberFormat="1" applyFont="1" applyFill="1" applyBorder="1" applyAlignment="1">
      <alignment vertical="center" wrapText="1"/>
    </xf>
    <xf numFmtId="0" fontId="45" fillId="0" borderId="24" xfId="1553" applyNumberFormat="1" applyFont="1" applyFill="1" applyBorder="1" applyAlignment="1">
      <alignment vertical="center" wrapText="1"/>
    </xf>
    <xf numFmtId="0" fontId="45" fillId="0" borderId="66" xfId="1553" applyNumberFormat="1" applyFont="1" applyFill="1" applyBorder="1" applyAlignment="1">
      <alignment vertical="center" wrapText="1"/>
    </xf>
    <xf numFmtId="0" fontId="45" fillId="0" borderId="0" xfId="1553" applyNumberFormat="1" applyFont="1" applyFill="1" applyBorder="1" applyAlignment="1">
      <alignment vertical="center" wrapText="1"/>
    </xf>
    <xf numFmtId="0" fontId="45" fillId="0" borderId="67" xfId="1553" applyNumberFormat="1" applyFont="1" applyFill="1" applyBorder="1" applyAlignment="1">
      <alignment vertical="center" wrapText="1"/>
    </xf>
    <xf numFmtId="0" fontId="45" fillId="0" borderId="66" xfId="1553" applyNumberFormat="1" applyFont="1" applyBorder="1" applyAlignment="1">
      <alignment vertical="center" wrapText="1"/>
    </xf>
    <xf numFmtId="0" fontId="45" fillId="0" borderId="0" xfId="1553" applyNumberFormat="1" applyFont="1" applyBorder="1" applyAlignment="1">
      <alignment vertical="center"/>
    </xf>
    <xf numFmtId="0" fontId="45" fillId="0" borderId="67" xfId="1553" applyNumberFormat="1" applyFont="1" applyBorder="1" applyAlignment="1">
      <alignment vertical="center"/>
    </xf>
    <xf numFmtId="0" fontId="45" fillId="0" borderId="66" xfId="1553" applyNumberFormat="1" applyFont="1" applyBorder="1" applyAlignment="1">
      <alignment vertical="center"/>
    </xf>
    <xf numFmtId="178" fontId="45" fillId="0" borderId="76" xfId="1553" applyNumberFormat="1" applyFont="1" applyBorder="1" applyAlignment="1">
      <alignment horizontal="right" vertical="center"/>
    </xf>
    <xf numFmtId="178" fontId="45" fillId="0" borderId="77" xfId="1553" applyNumberFormat="1" applyFont="1" applyBorder="1" applyAlignment="1">
      <alignment horizontal="right" vertical="center"/>
    </xf>
    <xf numFmtId="0" fontId="45" fillId="0" borderId="29" xfId="1553" applyFont="1" applyBorder="1" applyAlignment="1">
      <alignment horizontal="center" vertical="center"/>
    </xf>
    <xf numFmtId="0" fontId="45" fillId="0" borderId="30" xfId="1553" applyFont="1" applyBorder="1" applyAlignment="1">
      <alignment horizontal="center" vertical="center"/>
    </xf>
    <xf numFmtId="0" fontId="45" fillId="0" borderId="24" xfId="1553" applyFont="1" applyBorder="1" applyAlignment="1">
      <alignment horizontal="center" vertical="center"/>
    </xf>
    <xf numFmtId="0" fontId="53" fillId="0" borderId="30" xfId="1553" applyNumberFormat="1" applyFont="1" applyFill="1" applyBorder="1" applyAlignment="1">
      <alignment vertical="center" wrapText="1"/>
    </xf>
    <xf numFmtId="0" fontId="53" fillId="0" borderId="0" xfId="1553" applyNumberFormat="1" applyFont="1" applyFill="1" applyBorder="1" applyAlignment="1">
      <alignment vertical="center" wrapText="1"/>
    </xf>
    <xf numFmtId="0" fontId="45" fillId="0" borderId="78" xfId="1553" applyNumberFormat="1" applyFont="1" applyBorder="1" applyAlignment="1">
      <alignment vertical="center" wrapText="1"/>
    </xf>
    <xf numFmtId="0" fontId="45" fillId="0" borderId="30" xfId="1553" applyNumberFormat="1" applyFont="1" applyBorder="1" applyAlignment="1">
      <alignment vertical="center"/>
    </xf>
    <xf numFmtId="0" fontId="45" fillId="0" borderId="79" xfId="1553" applyNumberFormat="1" applyFont="1" applyBorder="1" applyAlignment="1">
      <alignment vertical="center"/>
    </xf>
    <xf numFmtId="0" fontId="45" fillId="0" borderId="74" xfId="1553" applyNumberFormat="1" applyFont="1" applyBorder="1" applyAlignment="1">
      <alignment vertical="center"/>
    </xf>
    <xf numFmtId="0" fontId="45" fillId="0" borderId="75" xfId="1553" applyNumberFormat="1" applyFont="1" applyBorder="1" applyAlignment="1">
      <alignment vertical="center"/>
    </xf>
    <xf numFmtId="0" fontId="53" fillId="0" borderId="66" xfId="1553" applyNumberFormat="1" applyFont="1" applyFill="1" applyBorder="1" applyAlignment="1">
      <alignment vertical="center"/>
    </xf>
    <xf numFmtId="0" fontId="53" fillId="0" borderId="0" xfId="1553" applyNumberFormat="1" applyFont="1" applyFill="1" applyBorder="1" applyAlignment="1">
      <alignment vertical="center"/>
    </xf>
    <xf numFmtId="0" fontId="53" fillId="0" borderId="67" xfId="1553" applyNumberFormat="1" applyFont="1" applyFill="1" applyBorder="1" applyAlignment="1">
      <alignment vertical="center"/>
    </xf>
    <xf numFmtId="178" fontId="45" fillId="0" borderId="0" xfId="853" applyNumberFormat="1" applyFont="1" applyFill="1" applyBorder="1" applyAlignment="1">
      <alignment horizontal="right" vertical="center" wrapText="1"/>
    </xf>
    <xf numFmtId="0" fontId="39" fillId="28" borderId="23" xfId="0" applyFont="1" applyFill="1" applyBorder="1" applyAlignment="1">
      <alignment horizontal="center" vertical="center" wrapText="1"/>
    </xf>
    <xf numFmtId="0" fontId="39" fillId="28" borderId="27" xfId="0" applyFont="1" applyFill="1" applyBorder="1" applyAlignment="1">
      <alignment horizontal="center" vertical="center" wrapText="1"/>
    </xf>
    <xf numFmtId="0" fontId="44" fillId="28" borderId="31" xfId="0" applyFont="1" applyFill="1" applyBorder="1" applyAlignment="1">
      <alignment horizontal="center" vertical="center" wrapText="1"/>
    </xf>
    <xf numFmtId="0" fontId="39" fillId="28" borderId="29" xfId="0" applyFont="1" applyFill="1" applyBorder="1" applyAlignment="1">
      <alignment horizontal="center" vertical="center" wrapText="1"/>
    </xf>
    <xf numFmtId="0" fontId="39" fillId="28" borderId="31" xfId="0" applyFont="1" applyFill="1" applyBorder="1" applyAlignment="1">
      <alignment horizontal="center" vertical="center" wrapText="1"/>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808080"/>
      <color rgb="FF7F7F7F"/>
      <color rgb="FF376092"/>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'普及率(金額)'!$G$9:$M$9</c:f>
              <c:numCache>
                <c:formatCode>General</c:formatCode>
                <c:ptCount val="7"/>
                <c:pt idx="0">
                  <c:v>205775764.43520001</c:v>
                </c:pt>
                <c:pt idx="1">
                  <c:v>597365952.43036902</c:v>
                </c:pt>
                <c:pt idx="2">
                  <c:v>15348559419.8139</c:v>
                </c:pt>
                <c:pt idx="3">
                  <c:v>14734037043.9048</c:v>
                </c:pt>
                <c:pt idx="4">
                  <c:v>9350578873.7877998</c:v>
                </c:pt>
                <c:pt idx="5">
                  <c:v>3540915333.06005</c:v>
                </c:pt>
                <c:pt idx="6">
                  <c:v>860461076.90912998</c:v>
                </c:pt>
              </c:numCache>
            </c:numRef>
          </c:val>
          <c:extLst>
            <c:ext xmlns:c16="http://schemas.microsoft.com/office/drawing/2014/chart" uri="{C3380CC4-5D6E-409C-BE32-E72D297353CC}">
              <c16:uniqueId val="{00000000-A89D-45D5-864E-F401CCB0440C}"/>
            </c:ext>
          </c:extLst>
        </c:ser>
        <c:ser>
          <c:idx val="6"/>
          <c:order val="1"/>
          <c:tx>
            <c:strRef>
              <c:f>'普及率(金額)'!$C$12</c:f>
              <c:strCache>
                <c:ptCount val="1"/>
                <c:pt idx="0">
                  <c:v>先発品薬剤費のうちジェネリック医薬品が存在しない金額範囲</c:v>
                </c:pt>
              </c:strCache>
            </c:strRef>
          </c:tx>
          <c:spPr>
            <a:solidFill>
              <a:srgbClr val="4F81BD"/>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'普及率(金額)'!$G$12:$M$12</c:f>
              <c:numCache>
                <c:formatCode>General</c:formatCode>
                <c:ptCount val="7"/>
                <c:pt idx="0">
                  <c:v>881347178.77244496</c:v>
                </c:pt>
                <c:pt idx="1">
                  <c:v>1855576868.6500599</c:v>
                </c:pt>
                <c:pt idx="2">
                  <c:v>52972209565.267097</c:v>
                </c:pt>
                <c:pt idx="3">
                  <c:v>47241954250.878098</c:v>
                </c:pt>
                <c:pt idx="4">
                  <c:v>27330653457.9571</c:v>
                </c:pt>
                <c:pt idx="5">
                  <c:v>9857651568.0645599</c:v>
                </c:pt>
                <c:pt idx="6">
                  <c:v>2478138071.3419199</c:v>
                </c:pt>
              </c:numCache>
            </c:numRef>
          </c:val>
          <c:extLst>
            <c:ext xmlns:c16="http://schemas.microsoft.com/office/drawing/2014/chart" uri="{C3380CC4-5D6E-409C-BE32-E72D297353CC}">
              <c16:uniqueId val="{00000001-A89D-45D5-864E-F401CCB0440C}"/>
            </c:ext>
          </c:extLst>
        </c:ser>
        <c:ser>
          <c:idx val="7"/>
          <c:order val="2"/>
          <c:tx>
            <c:strRef>
              <c:f>'普及率(金額)'!$C$7</c:f>
              <c:strCache>
                <c:ptCount val="1"/>
                <c:pt idx="0">
                  <c:v>ジェネリック医薬品薬剤費</c:v>
                </c:pt>
              </c:strCache>
            </c:strRef>
          </c:tx>
          <c:spPr>
            <a:solidFill>
              <a:srgbClr val="C00000"/>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'普及率(金額)'!$G$7:$M$7</c:f>
              <c:numCache>
                <c:formatCode>General</c:formatCode>
                <c:ptCount val="7"/>
                <c:pt idx="0">
                  <c:v>131323203.90654001</c:v>
                </c:pt>
                <c:pt idx="1">
                  <c:v>386036155.61537999</c:v>
                </c:pt>
                <c:pt idx="2">
                  <c:v>12959256646.640499</c:v>
                </c:pt>
                <c:pt idx="3">
                  <c:v>12686642328.3647</c:v>
                </c:pt>
                <c:pt idx="4">
                  <c:v>8852596411.6477108</c:v>
                </c:pt>
                <c:pt idx="5">
                  <c:v>3817570645.84514</c:v>
                </c:pt>
                <c:pt idx="6">
                  <c:v>1131901360.1270001</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0"/>
              <c:layout>
                <c:manualLayout>
                  <c:x val="-2.1385658954935216E-2"/>
                  <c:y val="-2.937236111111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9D-45D5-864E-F401CCB0440C}"/>
                </c:ext>
              </c:extLst>
            </c:dLbl>
            <c:dLbl>
              <c:idx val="1"/>
              <c:layout>
                <c:manualLayout>
                  <c:x val="-2.4702713144521125E-2"/>
                  <c:y val="3.1040833333333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2.2518790631585638E-2"/>
                  <c:y val="-3.2916944444444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3988385607780056E-2"/>
                  <c:y val="-5.76048611111111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9D-45D5-864E-F401CCB0440C}"/>
                </c:ext>
              </c:extLst>
            </c:dLbl>
            <c:dLbl>
              <c:idx val="4"/>
              <c:layout>
                <c:manualLayout>
                  <c:x val="-2.5086386421967762E-2"/>
                  <c:y val="-4.5647777777777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5B-4BCF-BBC0-DF1B797260DF}"/>
                </c:ext>
              </c:extLst>
            </c:dLbl>
            <c:dLbl>
              <c:idx val="5"/>
              <c:layout>
                <c:manualLayout>
                  <c:x val="-2.2744328924456197E-2"/>
                  <c:y val="-3.8478472222222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5B-4BCF-BBC0-DF1B797260DF}"/>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9D-45D5-864E-F401CCB0440C}"/>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9D-45D5-864E-F401CCB0440C}"/>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'普及率(金額)'!$G$14:$M$14</c:f>
              <c:numCache>
                <c:formatCode>0.0%</c:formatCode>
                <c:ptCount val="7"/>
                <c:pt idx="0">
                  <c:v>0.3895686912141742</c:v>
                </c:pt>
                <c:pt idx="1">
                  <c:v>0.39255168608751972</c:v>
                </c:pt>
                <c:pt idx="2">
                  <c:v>0.45779782573893441</c:v>
                </c:pt>
                <c:pt idx="3">
                  <c:v>0.46266695861644791</c:v>
                </c:pt>
                <c:pt idx="4">
                  <c:v>0.48632154955573803</c:v>
                </c:pt>
                <c:pt idx="5">
                  <c:v>0.51879838553597757</c:v>
                </c:pt>
                <c:pt idx="6">
                  <c:v>0.56812020698946453</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1.913424092671711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2160548041454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市区町村別_自己負担割合別普及率!$N$4</c:f>
              <c:strCache>
                <c:ptCount val="1"/>
                <c:pt idx="0">
                  <c:v>自己負担割合1割</c:v>
                </c:pt>
              </c:strCache>
            </c:strRef>
          </c:tx>
          <c:spPr>
            <a:solidFill>
              <a:schemeClr val="accent4">
                <a:lumMod val="60000"/>
                <a:lumOff val="40000"/>
              </a:schemeClr>
            </a:solidFill>
            <a:ln>
              <a:noFill/>
            </a:ln>
          </c:spPr>
          <c:invertIfNegative val="0"/>
          <c:dLbls>
            <c:dLbl>
              <c:idx val="0"/>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24-4FD9-AF03-D68F74C8A767}"/>
                </c:ext>
              </c:extLst>
            </c:dLbl>
            <c:dLbl>
              <c:idx val="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24-4FD9-AF03-D68F74C8A767}"/>
                </c:ext>
              </c:extLst>
            </c:dLbl>
            <c:dLbl>
              <c:idx val="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24-4FD9-AF03-D68F74C8A767}"/>
                </c:ext>
              </c:extLst>
            </c:dLbl>
            <c:dLbl>
              <c:idx val="3"/>
              <c:layout>
                <c:manualLayout>
                  <c:x val="3.0676328502415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24-4FD9-AF03-D68F74C8A767}"/>
                </c:ext>
              </c:extLst>
            </c:dLbl>
            <c:dLbl>
              <c:idx val="4"/>
              <c:layout>
                <c:manualLayout>
                  <c:x val="6.2801932367149756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5C-4907-BE2F-DA86ABE64F07}"/>
                </c:ext>
              </c:extLst>
            </c:dLbl>
            <c:dLbl>
              <c:idx val="5"/>
              <c:layout>
                <c:manualLayout>
                  <c:x val="7.8141304347826082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5C-4907-BE2F-DA86ABE64F07}"/>
                </c:ext>
              </c:extLst>
            </c:dLbl>
            <c:dLbl>
              <c:idx val="6"/>
              <c:layout>
                <c:manualLayout>
                  <c:x val="3.5277777777777776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5C-4907-BE2F-DA86ABE64F07}"/>
                </c:ext>
              </c:extLst>
            </c:dLbl>
            <c:dLbl>
              <c:idx val="7"/>
              <c:layout>
                <c:manualLayout>
                  <c:x val="1.6787439613526571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5C-4907-BE2F-DA86ABE64F07}"/>
                </c:ext>
              </c:extLst>
            </c:dLbl>
            <c:dLbl>
              <c:idx val="8"/>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24-4FD9-AF03-D68F74C8A767}"/>
                </c:ext>
              </c:extLst>
            </c:dLbl>
            <c:dLbl>
              <c:idx val="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24-4FD9-AF03-D68F74C8A767}"/>
                </c:ext>
              </c:extLst>
            </c:dLbl>
            <c:dLbl>
              <c:idx val="10"/>
              <c:layout>
                <c:manualLayout>
                  <c:x val="1.59415458937198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5C-4907-BE2F-DA86ABE64F07}"/>
                </c:ext>
              </c:extLst>
            </c:dLbl>
            <c:dLbl>
              <c:idx val="11"/>
              <c:layout>
                <c:manualLayout>
                  <c:x val="3.55394927536230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5C-4907-BE2F-DA86ABE64F07}"/>
                </c:ext>
              </c:extLst>
            </c:dLbl>
            <c:dLbl>
              <c:idx val="12"/>
              <c:layout>
                <c:manualLayout>
                  <c:x val="3.65571256038647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5C-4907-BE2F-DA86ABE64F07}"/>
                </c:ext>
              </c:extLst>
            </c:dLbl>
            <c:dLbl>
              <c:idx val="13"/>
              <c:layout>
                <c:manualLayout>
                  <c:x val="3.05963768115940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5C-4907-BE2F-DA86ABE64F07}"/>
                </c:ext>
              </c:extLst>
            </c:dLbl>
            <c:dLbl>
              <c:idx val="14"/>
              <c:layout>
                <c:manualLayout>
                  <c:x val="6.03381642511964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5C-4907-BE2F-DA86ABE64F07}"/>
                </c:ext>
              </c:extLst>
            </c:dLbl>
            <c:dLbl>
              <c:idx val="15"/>
              <c:layout>
                <c:manualLayout>
                  <c:x val="5.800966183574879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5C-4907-BE2F-DA86ABE64F07}"/>
                </c:ext>
              </c:extLst>
            </c:dLbl>
            <c:dLbl>
              <c:idx val="16"/>
              <c:layout>
                <c:manualLayout>
                  <c:x val="1.22705314009660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24-4FD9-AF03-D68F74C8A767}"/>
                </c:ext>
              </c:extLst>
            </c:dLbl>
            <c:dLbl>
              <c:idx val="17"/>
              <c:layout>
                <c:manualLayout>
                  <c:x val="2.45410628019322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24-4FD9-AF03-D68F74C8A767}"/>
                </c:ext>
              </c:extLst>
            </c:dLbl>
            <c:dLbl>
              <c:idx val="18"/>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24-4FD9-AF03-D68F74C8A767}"/>
                </c:ext>
              </c:extLst>
            </c:dLbl>
            <c:dLbl>
              <c:idx val="19"/>
              <c:layout>
                <c:manualLayout>
                  <c:x val="-3.067632850241658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224-4FD9-AF03-D68F74C8A767}"/>
                </c:ext>
              </c:extLst>
            </c:dLbl>
            <c:dLbl>
              <c:idx val="20"/>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24-4FD9-AF03-D68F74C8A767}"/>
                </c:ext>
              </c:extLst>
            </c:dLbl>
            <c:dLbl>
              <c:idx val="21"/>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224-4FD9-AF03-D68F74C8A767}"/>
                </c:ext>
              </c:extLst>
            </c:dLbl>
            <c:dLbl>
              <c:idx val="2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24-4FD9-AF03-D68F74C8A767}"/>
                </c:ext>
              </c:extLst>
            </c:dLbl>
            <c:dLbl>
              <c:idx val="23"/>
              <c:layout>
                <c:manualLayout>
                  <c:x val="3.37439613526570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224-4FD9-AF03-D68F74C8A767}"/>
                </c:ext>
              </c:extLst>
            </c:dLbl>
            <c:dLbl>
              <c:idx val="24"/>
              <c:layout>
                <c:manualLayout>
                  <c:x val="2.45410628019322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24-4FD9-AF03-D68F74C8A767}"/>
                </c:ext>
              </c:extLst>
            </c:dLbl>
            <c:dLbl>
              <c:idx val="2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224-4FD9-AF03-D68F74C8A767}"/>
                </c:ext>
              </c:extLst>
            </c:dLbl>
            <c:dLbl>
              <c:idx val="26"/>
              <c:layout>
                <c:manualLayout>
                  <c:x val="5.62644927536231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5C-4907-BE2F-DA86ABE64F07}"/>
                </c:ext>
              </c:extLst>
            </c:dLbl>
            <c:dLbl>
              <c:idx val="27"/>
              <c:layout>
                <c:manualLayout>
                  <c:x val="7.85096618357487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5C-4907-BE2F-DA86ABE64F07}"/>
                </c:ext>
              </c:extLst>
            </c:dLbl>
            <c:dLbl>
              <c:idx val="28"/>
              <c:layout>
                <c:manualLayout>
                  <c:x val="5.62644927536220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5C-4907-BE2F-DA86ABE64F07}"/>
                </c:ext>
              </c:extLst>
            </c:dLbl>
            <c:dLbl>
              <c:idx val="29"/>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24-4FD9-AF03-D68F74C8A767}"/>
                </c:ext>
              </c:extLst>
            </c:dLbl>
            <c:dLbl>
              <c:idx val="30"/>
              <c:layout>
                <c:manualLayout>
                  <c:x val="3.987922705314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224-4FD9-AF03-D68F74C8A767}"/>
                </c:ext>
              </c:extLst>
            </c:dLbl>
            <c:dLbl>
              <c:idx val="31"/>
              <c:layout>
                <c:manualLayout>
                  <c:x val="6.22983091787439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5C-4907-BE2F-DA86ABE64F07}"/>
                </c:ext>
              </c:extLst>
            </c:dLbl>
            <c:dLbl>
              <c:idx val="32"/>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224-4FD9-AF03-D68F74C8A767}"/>
                </c:ext>
              </c:extLst>
            </c:dLbl>
            <c:dLbl>
              <c:idx val="33"/>
              <c:layout>
                <c:manualLayout>
                  <c:x val="2.08846618357487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5C-4907-BE2F-DA86ABE64F07}"/>
                </c:ext>
              </c:extLst>
            </c:dLbl>
            <c:dLbl>
              <c:idx val="34"/>
              <c:layout>
                <c:manualLayout>
                  <c:x val="9.2028985507246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224-4FD9-AF03-D68F74C8A767}"/>
                </c:ext>
              </c:extLst>
            </c:dLbl>
            <c:dLbl>
              <c:idx val="35"/>
              <c:layout>
                <c:manualLayout>
                  <c:x val="1.22705314009661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224-4FD9-AF03-D68F74C8A767}"/>
                </c:ext>
              </c:extLst>
            </c:dLbl>
            <c:dLbl>
              <c:idx val="36"/>
              <c:layout>
                <c:manualLayout>
                  <c:x val="1.5338164251207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224-4FD9-AF03-D68F74C8A767}"/>
                </c:ext>
              </c:extLst>
            </c:dLbl>
            <c:dLbl>
              <c:idx val="37"/>
              <c:layout>
                <c:manualLayout>
                  <c:x val="2.13136473429951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5C-4907-BE2F-DA86ABE64F07}"/>
                </c:ext>
              </c:extLst>
            </c:dLbl>
            <c:dLbl>
              <c:idx val="38"/>
              <c:layout>
                <c:manualLayout>
                  <c:x val="5.72101449275351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5C-4907-BE2F-DA86ABE64F07}"/>
                </c:ext>
              </c:extLst>
            </c:dLbl>
            <c:dLbl>
              <c:idx val="39"/>
              <c:layout>
                <c:manualLayout>
                  <c:x val="3.68115942028984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224-4FD9-AF03-D68F74C8A767}"/>
                </c:ext>
              </c:extLst>
            </c:dLbl>
            <c:dLbl>
              <c:idx val="40"/>
              <c:layout>
                <c:manualLayout>
                  <c:x val="5.89553140096618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D5C-4907-BE2F-DA86ABE64F07}"/>
                </c:ext>
              </c:extLst>
            </c:dLbl>
            <c:dLbl>
              <c:idx val="41"/>
              <c:layout>
                <c:manualLayout>
                  <c:x val="2.050000000000000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D5C-4907-BE2F-DA86ABE64F07}"/>
                </c:ext>
              </c:extLst>
            </c:dLbl>
            <c:dLbl>
              <c:idx val="42"/>
              <c:layout>
                <c:manualLayout>
                  <c:x val="1.55579710144927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D5C-4907-BE2F-DA86ABE64F07}"/>
                </c:ext>
              </c:extLst>
            </c:dLbl>
            <c:dLbl>
              <c:idx val="43"/>
              <c:layout>
                <c:manualLayout>
                  <c:x val="3.24214975845410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D5C-4907-BE2F-DA86ABE64F07}"/>
                </c:ext>
              </c:extLst>
            </c:dLbl>
            <c:dLbl>
              <c:idx val="44"/>
              <c:layout>
                <c:manualLayout>
                  <c:x val="1.79553140096618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D5C-4907-BE2F-DA86ABE64F07}"/>
                </c:ext>
              </c:extLst>
            </c:dLbl>
            <c:dLbl>
              <c:idx val="45"/>
              <c:layout>
                <c:manualLayout>
                  <c:x val="2.14734299516907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224-4FD9-AF03-D68F74C8A767}"/>
                </c:ext>
              </c:extLst>
            </c:dLbl>
            <c:dLbl>
              <c:idx val="46"/>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224-4FD9-AF03-D68F74C8A767}"/>
                </c:ext>
              </c:extLst>
            </c:dLbl>
            <c:dLbl>
              <c:idx val="47"/>
              <c:layout>
                <c:manualLayout>
                  <c:x val="-7.9951690821256042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D5C-4907-BE2F-DA86ABE64F07}"/>
                </c:ext>
              </c:extLst>
            </c:dLbl>
            <c:dLbl>
              <c:idx val="4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224-4FD9-AF03-D68F74C8A767}"/>
                </c:ext>
              </c:extLst>
            </c:dLbl>
            <c:dLbl>
              <c:idx val="49"/>
              <c:layout>
                <c:manualLayout>
                  <c:x val="9.5241545893719811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D5C-4907-BE2F-DA86ABE64F07}"/>
                </c:ext>
              </c:extLst>
            </c:dLbl>
            <c:dLbl>
              <c:idx val="5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224-4FD9-AF03-D68F74C8A767}"/>
                </c:ext>
              </c:extLst>
            </c:dLbl>
            <c:dLbl>
              <c:idx val="51"/>
              <c:layout>
                <c:manualLayout>
                  <c:x val="3.33671497584529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D5C-4907-BE2F-DA86ABE64F07}"/>
                </c:ext>
              </c:extLst>
            </c:dLbl>
            <c:dLbl>
              <c:idx val="52"/>
              <c:layout>
                <c:manualLayout>
                  <c:x val="-1.86074879227053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D5C-4907-BE2F-DA86ABE64F07}"/>
                </c:ext>
              </c:extLst>
            </c:dLbl>
            <c:dLbl>
              <c:idx val="5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224-4FD9-AF03-D68F74C8A767}"/>
                </c:ext>
              </c:extLst>
            </c:dLbl>
            <c:dLbl>
              <c:idx val="54"/>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224-4FD9-AF03-D68F74C8A767}"/>
                </c:ext>
              </c:extLst>
            </c:dLbl>
            <c:dLbl>
              <c:idx val="5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224-4FD9-AF03-D68F74C8A767}"/>
                </c:ext>
              </c:extLst>
            </c:dLbl>
            <c:dLbl>
              <c:idx val="56"/>
              <c:layout>
                <c:manualLayout>
                  <c:x val="4.52886473429951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D5C-4907-BE2F-DA86ABE64F07}"/>
                </c:ext>
              </c:extLst>
            </c:dLbl>
            <c:dLbl>
              <c:idx val="57"/>
              <c:layout>
                <c:manualLayout>
                  <c:x val="1.84057971014491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224-4FD9-AF03-D68F74C8A767}"/>
                </c:ext>
              </c:extLst>
            </c:dLbl>
            <c:dLbl>
              <c:idx val="5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224-4FD9-AF03-D68F74C8A767}"/>
                </c:ext>
              </c:extLst>
            </c:dLbl>
            <c:dLbl>
              <c:idx val="59"/>
              <c:layout>
                <c:manualLayout>
                  <c:x val="9.2028985507246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224-4FD9-AF03-D68F74C8A767}"/>
                </c:ext>
              </c:extLst>
            </c:dLbl>
            <c:dLbl>
              <c:idx val="60"/>
              <c:layout>
                <c:manualLayout>
                  <c:x val="1.5338164251207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224-4FD9-AF03-D68F74C8A767}"/>
                </c:ext>
              </c:extLst>
            </c:dLbl>
            <c:dLbl>
              <c:idx val="6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224-4FD9-AF03-D68F74C8A767}"/>
                </c:ext>
              </c:extLst>
            </c:dLbl>
            <c:dLbl>
              <c:idx val="6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224-4FD9-AF03-D68F74C8A767}"/>
                </c:ext>
              </c:extLst>
            </c:dLbl>
            <c:dLbl>
              <c:idx val="6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224-4FD9-AF03-D68F74C8A767}"/>
                </c:ext>
              </c:extLst>
            </c:dLbl>
            <c:dLbl>
              <c:idx val="6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224-4FD9-AF03-D68F74C8A767}"/>
                </c:ext>
              </c:extLst>
            </c:dLbl>
            <c:dLbl>
              <c:idx val="65"/>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224-4FD9-AF03-D68F74C8A767}"/>
                </c:ext>
              </c:extLst>
            </c:dLbl>
            <c:dLbl>
              <c:idx val="6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224-4FD9-AF03-D68F74C8A767}"/>
                </c:ext>
              </c:extLst>
            </c:dLbl>
            <c:dLbl>
              <c:idx val="67"/>
              <c:layout>
                <c:manualLayout>
                  <c:x val="6.135265700483091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224-4FD9-AF03-D68F74C8A767}"/>
                </c:ext>
              </c:extLst>
            </c:dLbl>
            <c:dLbl>
              <c:idx val="6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224-4FD9-AF03-D68F74C8A767}"/>
                </c:ext>
              </c:extLst>
            </c:dLbl>
            <c:dLbl>
              <c:idx val="69"/>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224-4FD9-AF03-D68F74C8A767}"/>
                </c:ext>
              </c:extLst>
            </c:dLbl>
            <c:dLbl>
              <c:idx val="7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224-4FD9-AF03-D68F74C8A767}"/>
                </c:ext>
              </c:extLst>
            </c:dLbl>
            <c:dLbl>
              <c:idx val="71"/>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224-4FD9-AF03-D68F74C8A767}"/>
                </c:ext>
              </c:extLst>
            </c:dLbl>
            <c:dLbl>
              <c:idx val="7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5224-4FD9-AF03-D68F74C8A767}"/>
                </c:ext>
              </c:extLst>
            </c:dLbl>
            <c:dLbl>
              <c:idx val="7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5224-4FD9-AF03-D68F74C8A767}"/>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市区町村別_自己負担割合別普及率!$N$5:$N$78</c:f>
              <c:numCache>
                <c:formatCode>0.0%</c:formatCode>
                <c:ptCount val="74"/>
                <c:pt idx="0">
                  <c:v>0.47135100128440899</c:v>
                </c:pt>
                <c:pt idx="1">
                  <c:v>0.49427932610623798</c:v>
                </c:pt>
                <c:pt idx="2">
                  <c:v>0.41892510014282802</c:v>
                </c:pt>
                <c:pt idx="3">
                  <c:v>0.45071354652677798</c:v>
                </c:pt>
                <c:pt idx="4">
                  <c:v>0.46899677390496602</c:v>
                </c:pt>
                <c:pt idx="5">
                  <c:v>0.51863645773391198</c:v>
                </c:pt>
                <c:pt idx="6">
                  <c:v>0.439218934830792</c:v>
                </c:pt>
                <c:pt idx="7">
                  <c:v>0.39620534655942302</c:v>
                </c:pt>
                <c:pt idx="8">
                  <c:v>0.484988668241709</c:v>
                </c:pt>
                <c:pt idx="9">
                  <c:v>0.54626274777295403</c:v>
                </c:pt>
                <c:pt idx="10">
                  <c:v>0.53068239102762105</c:v>
                </c:pt>
                <c:pt idx="11">
                  <c:v>0.44047008948634497</c:v>
                </c:pt>
                <c:pt idx="12">
                  <c:v>0.43688780056537901</c:v>
                </c:pt>
                <c:pt idx="13">
                  <c:v>0.44792335888822699</c:v>
                </c:pt>
                <c:pt idx="14">
                  <c:v>0.49728602489999801</c:v>
                </c:pt>
                <c:pt idx="15">
                  <c:v>0.38032576063344398</c:v>
                </c:pt>
                <c:pt idx="16">
                  <c:v>0.460344974307071</c:v>
                </c:pt>
                <c:pt idx="17">
                  <c:v>0.45021205924546398</c:v>
                </c:pt>
                <c:pt idx="18">
                  <c:v>0.49386991598480601</c:v>
                </c:pt>
                <c:pt idx="19">
                  <c:v>0.52390379227915895</c:v>
                </c:pt>
                <c:pt idx="20">
                  <c:v>0.48455218325964799</c:v>
                </c:pt>
                <c:pt idx="21">
                  <c:v>0.49232889627711801</c:v>
                </c:pt>
                <c:pt idx="22">
                  <c:v>0.47350331047820199</c:v>
                </c:pt>
                <c:pt idx="23">
                  <c:v>0.44017586764570599</c:v>
                </c:pt>
                <c:pt idx="24">
                  <c:v>0.45235361771231603</c:v>
                </c:pt>
                <c:pt idx="25">
                  <c:v>0.47821373851357402</c:v>
                </c:pt>
                <c:pt idx="26">
                  <c:v>0.51597201051111796</c:v>
                </c:pt>
                <c:pt idx="27">
                  <c:v>0.47947799507706301</c:v>
                </c:pt>
                <c:pt idx="28">
                  <c:v>0.47071300138891198</c:v>
                </c:pt>
                <c:pt idx="29">
                  <c:v>0.50025225346749003</c:v>
                </c:pt>
                <c:pt idx="30">
                  <c:v>0.43459267679933</c:v>
                </c:pt>
                <c:pt idx="31">
                  <c:v>0.477880147045252</c:v>
                </c:pt>
                <c:pt idx="32">
                  <c:v>0.47812379548113398</c:v>
                </c:pt>
                <c:pt idx="33">
                  <c:v>0.45248035146813698</c:v>
                </c:pt>
                <c:pt idx="34">
                  <c:v>0.46165656888108397</c:v>
                </c:pt>
                <c:pt idx="35">
                  <c:v>0.46081727017698298</c:v>
                </c:pt>
                <c:pt idx="36">
                  <c:v>0.45707613758339899</c:v>
                </c:pt>
                <c:pt idx="37">
                  <c:v>0.45174723929149802</c:v>
                </c:pt>
                <c:pt idx="38">
                  <c:v>0.51987316864352096</c:v>
                </c:pt>
                <c:pt idx="39">
                  <c:v>0.43840232106120303</c:v>
                </c:pt>
                <c:pt idx="40">
                  <c:v>0.47307976065894503</c:v>
                </c:pt>
                <c:pt idx="41">
                  <c:v>0.48281075909607601</c:v>
                </c:pt>
                <c:pt idx="42">
                  <c:v>0.47476381066341899</c:v>
                </c:pt>
                <c:pt idx="43">
                  <c:v>0.48732661072379102</c:v>
                </c:pt>
                <c:pt idx="44">
                  <c:v>0.49254249860201499</c:v>
                </c:pt>
                <c:pt idx="45">
                  <c:v>0.45141972226342902</c:v>
                </c:pt>
                <c:pt idx="46">
                  <c:v>0.51480426305348204</c:v>
                </c:pt>
                <c:pt idx="47">
                  <c:v>0.424447458955301</c:v>
                </c:pt>
                <c:pt idx="48">
                  <c:v>0.486540561330711</c:v>
                </c:pt>
                <c:pt idx="49">
                  <c:v>0.39256644025234899</c:v>
                </c:pt>
                <c:pt idx="50">
                  <c:v>0.41766767483142397</c:v>
                </c:pt>
                <c:pt idx="51">
                  <c:v>0.46906559097941602</c:v>
                </c:pt>
                <c:pt idx="52">
                  <c:v>0.471254870329398</c:v>
                </c:pt>
                <c:pt idx="53">
                  <c:v>0.46883386726508403</c:v>
                </c:pt>
                <c:pt idx="54">
                  <c:v>0.51324190330887998</c:v>
                </c:pt>
                <c:pt idx="55">
                  <c:v>0.54976783644763405</c:v>
                </c:pt>
                <c:pt idx="56">
                  <c:v>0.46935574706148198</c:v>
                </c:pt>
                <c:pt idx="57">
                  <c:v>0.45586336127167498</c:v>
                </c:pt>
                <c:pt idx="58">
                  <c:v>0.431170903195912</c:v>
                </c:pt>
                <c:pt idx="59">
                  <c:v>0.46210415512909703</c:v>
                </c:pt>
                <c:pt idx="60">
                  <c:v>0.45651339824546699</c:v>
                </c:pt>
                <c:pt idx="61">
                  <c:v>0.47485766859207901</c:v>
                </c:pt>
                <c:pt idx="62">
                  <c:v>0.38908133234873499</c:v>
                </c:pt>
                <c:pt idx="63">
                  <c:v>0.41968536252729199</c:v>
                </c:pt>
                <c:pt idx="64">
                  <c:v>0.49650158775317499</c:v>
                </c:pt>
                <c:pt idx="65">
                  <c:v>0.50337235087058596</c:v>
                </c:pt>
                <c:pt idx="66">
                  <c:v>0.56046546113483697</c:v>
                </c:pt>
                <c:pt idx="67">
                  <c:v>0.46433919618438502</c:v>
                </c:pt>
                <c:pt idx="68">
                  <c:v>0.51168636211599605</c:v>
                </c:pt>
                <c:pt idx="69">
                  <c:v>0.52254202129865501</c:v>
                </c:pt>
                <c:pt idx="70">
                  <c:v>0.54517347629267998</c:v>
                </c:pt>
                <c:pt idx="71">
                  <c:v>0.418916355674195</c:v>
                </c:pt>
                <c:pt idx="72">
                  <c:v>0.43202622444930699</c:v>
                </c:pt>
                <c:pt idx="73">
                  <c:v>0.34281282280166397</c:v>
                </c:pt>
              </c:numCache>
            </c:numRef>
          </c:val>
          <c:extLst>
            <c:ext xmlns:c16="http://schemas.microsoft.com/office/drawing/2014/chart" uri="{C3380CC4-5D6E-409C-BE32-E72D297353CC}">
              <c16:uniqueId val="{0000001B-0D5C-4907-BE2F-DA86ABE64F07}"/>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9661847826086967"/>
                  <c:y val="-0.8940396825396825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0D5C-4907-BE2F-DA86ABE64F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市区町村別_自己負担割合別普及率!$S$5:$S$78</c:f>
              <c:numCache>
                <c:formatCode>0.0%</c:formatCode>
                <c:ptCount val="74"/>
                <c:pt idx="0">
                  <c:v>0.469786631736202</c:v>
                </c:pt>
                <c:pt idx="1">
                  <c:v>0.469786631736202</c:v>
                </c:pt>
                <c:pt idx="2">
                  <c:v>0.469786631736202</c:v>
                </c:pt>
                <c:pt idx="3">
                  <c:v>0.469786631736202</c:v>
                </c:pt>
                <c:pt idx="4">
                  <c:v>0.469786631736202</c:v>
                </c:pt>
                <c:pt idx="5">
                  <c:v>0.469786631736202</c:v>
                </c:pt>
                <c:pt idx="6">
                  <c:v>0.469786631736202</c:v>
                </c:pt>
                <c:pt idx="7">
                  <c:v>0.469786631736202</c:v>
                </c:pt>
                <c:pt idx="8">
                  <c:v>0.469786631736202</c:v>
                </c:pt>
                <c:pt idx="9">
                  <c:v>0.469786631736202</c:v>
                </c:pt>
                <c:pt idx="10">
                  <c:v>0.469786631736202</c:v>
                </c:pt>
                <c:pt idx="11">
                  <c:v>0.469786631736202</c:v>
                </c:pt>
                <c:pt idx="12">
                  <c:v>0.469786631736202</c:v>
                </c:pt>
                <c:pt idx="13">
                  <c:v>0.469786631736202</c:v>
                </c:pt>
                <c:pt idx="14">
                  <c:v>0.469786631736202</c:v>
                </c:pt>
                <c:pt idx="15">
                  <c:v>0.469786631736202</c:v>
                </c:pt>
                <c:pt idx="16">
                  <c:v>0.469786631736202</c:v>
                </c:pt>
                <c:pt idx="17">
                  <c:v>0.469786631736202</c:v>
                </c:pt>
                <c:pt idx="18">
                  <c:v>0.469786631736202</c:v>
                </c:pt>
                <c:pt idx="19">
                  <c:v>0.469786631736202</c:v>
                </c:pt>
                <c:pt idx="20">
                  <c:v>0.469786631736202</c:v>
                </c:pt>
                <c:pt idx="21">
                  <c:v>0.469786631736202</c:v>
                </c:pt>
                <c:pt idx="22">
                  <c:v>0.469786631736202</c:v>
                </c:pt>
                <c:pt idx="23">
                  <c:v>0.469786631736202</c:v>
                </c:pt>
                <c:pt idx="24">
                  <c:v>0.469786631736202</c:v>
                </c:pt>
                <c:pt idx="25">
                  <c:v>0.469786631736202</c:v>
                </c:pt>
                <c:pt idx="26">
                  <c:v>0.469786631736202</c:v>
                </c:pt>
                <c:pt idx="27">
                  <c:v>0.469786631736202</c:v>
                </c:pt>
                <c:pt idx="28">
                  <c:v>0.469786631736202</c:v>
                </c:pt>
                <c:pt idx="29">
                  <c:v>0.469786631736202</c:v>
                </c:pt>
                <c:pt idx="30">
                  <c:v>0.469786631736202</c:v>
                </c:pt>
                <c:pt idx="31">
                  <c:v>0.469786631736202</c:v>
                </c:pt>
                <c:pt idx="32">
                  <c:v>0.469786631736202</c:v>
                </c:pt>
                <c:pt idx="33">
                  <c:v>0.469786631736202</c:v>
                </c:pt>
                <c:pt idx="34">
                  <c:v>0.469786631736202</c:v>
                </c:pt>
                <c:pt idx="35">
                  <c:v>0.469786631736202</c:v>
                </c:pt>
                <c:pt idx="36">
                  <c:v>0.469786631736202</c:v>
                </c:pt>
                <c:pt idx="37">
                  <c:v>0.469786631736202</c:v>
                </c:pt>
                <c:pt idx="38">
                  <c:v>0.469786631736202</c:v>
                </c:pt>
                <c:pt idx="39">
                  <c:v>0.469786631736202</c:v>
                </c:pt>
                <c:pt idx="40">
                  <c:v>0.469786631736202</c:v>
                </c:pt>
                <c:pt idx="41">
                  <c:v>0.469786631736202</c:v>
                </c:pt>
                <c:pt idx="42">
                  <c:v>0.469786631736202</c:v>
                </c:pt>
                <c:pt idx="43">
                  <c:v>0.469786631736202</c:v>
                </c:pt>
                <c:pt idx="44">
                  <c:v>0.469786631736202</c:v>
                </c:pt>
                <c:pt idx="45">
                  <c:v>0.469786631736202</c:v>
                </c:pt>
                <c:pt idx="46">
                  <c:v>0.469786631736202</c:v>
                </c:pt>
                <c:pt idx="47">
                  <c:v>0.469786631736202</c:v>
                </c:pt>
                <c:pt idx="48">
                  <c:v>0.469786631736202</c:v>
                </c:pt>
                <c:pt idx="49">
                  <c:v>0.469786631736202</c:v>
                </c:pt>
                <c:pt idx="50">
                  <c:v>0.469786631736202</c:v>
                </c:pt>
                <c:pt idx="51">
                  <c:v>0.469786631736202</c:v>
                </c:pt>
                <c:pt idx="52">
                  <c:v>0.469786631736202</c:v>
                </c:pt>
                <c:pt idx="53">
                  <c:v>0.469786631736202</c:v>
                </c:pt>
                <c:pt idx="54">
                  <c:v>0.469786631736202</c:v>
                </c:pt>
                <c:pt idx="55">
                  <c:v>0.469786631736202</c:v>
                </c:pt>
                <c:pt idx="56">
                  <c:v>0.469786631736202</c:v>
                </c:pt>
                <c:pt idx="57">
                  <c:v>0.469786631736202</c:v>
                </c:pt>
                <c:pt idx="58">
                  <c:v>0.469786631736202</c:v>
                </c:pt>
                <c:pt idx="59">
                  <c:v>0.469786631736202</c:v>
                </c:pt>
                <c:pt idx="60">
                  <c:v>0.469786631736202</c:v>
                </c:pt>
                <c:pt idx="61">
                  <c:v>0.469786631736202</c:v>
                </c:pt>
                <c:pt idx="62">
                  <c:v>0.469786631736202</c:v>
                </c:pt>
                <c:pt idx="63">
                  <c:v>0.469786631736202</c:v>
                </c:pt>
                <c:pt idx="64">
                  <c:v>0.469786631736202</c:v>
                </c:pt>
                <c:pt idx="65">
                  <c:v>0.469786631736202</c:v>
                </c:pt>
                <c:pt idx="66">
                  <c:v>0.469786631736202</c:v>
                </c:pt>
                <c:pt idx="67">
                  <c:v>0.469786631736202</c:v>
                </c:pt>
                <c:pt idx="68">
                  <c:v>0.469786631736202</c:v>
                </c:pt>
                <c:pt idx="69">
                  <c:v>0.469786631736202</c:v>
                </c:pt>
                <c:pt idx="70">
                  <c:v>0.469786631736202</c:v>
                </c:pt>
                <c:pt idx="71">
                  <c:v>0.469786631736202</c:v>
                </c:pt>
                <c:pt idx="72">
                  <c:v>0.469786631736202</c:v>
                </c:pt>
                <c:pt idx="73">
                  <c:v>0.469786631736202</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0D5C-4907-BE2F-DA86ABE64F07}"/>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977161835748786"/>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7506031746031749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市区町村別_自己負担割合別普及率!$O$4</c:f>
              <c:strCache>
                <c:ptCount val="1"/>
                <c:pt idx="0">
                  <c:v>自己負担割合3割</c:v>
                </c:pt>
              </c:strCache>
            </c:strRef>
          </c:tx>
          <c:spPr>
            <a:solidFill>
              <a:srgbClr val="376092"/>
            </a:solidFill>
            <a:ln>
              <a:noFill/>
            </a:ln>
          </c:spPr>
          <c:invertIfNegative val="0"/>
          <c:dLbls>
            <c:dLbl>
              <c:idx val="0"/>
              <c:layout>
                <c:manualLayout>
                  <c:x val="9.20289855072452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2F-47E4-904F-0D8112D53113}"/>
                </c:ext>
              </c:extLst>
            </c:dLbl>
            <c:dLbl>
              <c:idx val="2"/>
              <c:layout>
                <c:manualLayout>
                  <c:x val="1.5338164251207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2F-47E4-904F-0D8112D53113}"/>
                </c:ext>
              </c:extLst>
            </c:dLbl>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A2-45D0-B8E7-B36905A2099C}"/>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A2-45D0-B8E7-B36905A2099C}"/>
                </c:ext>
              </c:extLst>
            </c:dLbl>
            <c:dLbl>
              <c:idx val="6"/>
              <c:layout>
                <c:manualLayout>
                  <c:x val="4.6014492753623185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A2-45D0-B8E7-B36905A2099C}"/>
                </c:ext>
              </c:extLst>
            </c:dLbl>
            <c:dLbl>
              <c:idx val="7"/>
              <c:layout>
                <c:manualLayout>
                  <c:x val="4.7463768115942025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A2-45D0-B8E7-B36905A2099C}"/>
                </c:ext>
              </c:extLst>
            </c:dLbl>
            <c:dLbl>
              <c:idx val="10"/>
              <c:layout>
                <c:manualLayout>
                  <c:x val="3.671014492753623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A2-45D0-B8E7-B36905A2099C}"/>
                </c:ext>
              </c:extLst>
            </c:dLbl>
            <c:dLbl>
              <c:idx val="11"/>
              <c:layout>
                <c:manualLayout>
                  <c:x val="3.24718599033816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A2-45D0-B8E7-B36905A2099C}"/>
                </c:ext>
              </c:extLst>
            </c:dLbl>
            <c:dLbl>
              <c:idx val="12"/>
              <c:layout>
                <c:manualLayout>
                  <c:x val="3.34894927536231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A2-45D0-B8E7-B36905A2099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A2-45D0-B8E7-B36905A2099C}"/>
                </c:ext>
              </c:extLst>
            </c:dLbl>
            <c:dLbl>
              <c:idx val="14"/>
              <c:layout>
                <c:manualLayout>
                  <c:x val="6.0338164251207734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A2-45D0-B8E7-B36905A2099C}"/>
                </c:ext>
              </c:extLst>
            </c:dLbl>
            <c:dLbl>
              <c:idx val="15"/>
              <c:layout>
                <c:manualLayout>
                  <c:x val="2.733333333333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A2-45D0-B8E7-B36905A2099C}"/>
                </c:ext>
              </c:extLst>
            </c:dLbl>
            <c:dLbl>
              <c:idx val="16"/>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2F-47E4-904F-0D8112D53113}"/>
                </c:ext>
              </c:extLst>
            </c:dLbl>
            <c:dLbl>
              <c:idx val="17"/>
              <c:layout>
                <c:manualLayout>
                  <c:x val="1.5338164251207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2F-47E4-904F-0D8112D53113}"/>
                </c:ext>
              </c:extLst>
            </c:dLbl>
            <c:dLbl>
              <c:idx val="26"/>
              <c:layout>
                <c:manualLayout>
                  <c:x val="2.5588164251207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A2-45D0-B8E7-B36905A2099C}"/>
                </c:ext>
              </c:extLst>
            </c:dLbl>
            <c:dLbl>
              <c:idx val="27"/>
              <c:layout>
                <c:manualLayout>
                  <c:x val="3.54596618357487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A2-45D0-B8E7-B36905A2099C}"/>
                </c:ext>
              </c:extLst>
            </c:dLbl>
            <c:dLbl>
              <c:idx val="28"/>
              <c:layout>
                <c:manualLayout>
                  <c:x val="2.55881642512066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4A2-45D0-B8E7-B36905A2099C}"/>
                </c:ext>
              </c:extLst>
            </c:dLbl>
            <c:dLbl>
              <c:idx val="31"/>
              <c:layout>
                <c:manualLayout>
                  <c:x val="9.4565217391304353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4A2-45D0-B8E7-B36905A2099C}"/>
                </c:ext>
              </c:extLst>
            </c:dLbl>
            <c:dLbl>
              <c:idx val="32"/>
              <c:layout>
                <c:manualLayout>
                  <c:x val="2.4541062801932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2F-47E4-904F-0D8112D53113}"/>
                </c:ext>
              </c:extLst>
            </c:dLbl>
            <c:dLbl>
              <c:idx val="33"/>
              <c:layout>
                <c:manualLayout>
                  <c:x val="-3.65640096618357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4A2-45D0-B8E7-B36905A2099C}"/>
                </c:ext>
              </c:extLst>
            </c:dLbl>
            <c:dLbl>
              <c:idx val="34"/>
              <c:layout>
                <c:manualLayout>
                  <c:x val="1.5338164251207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2F-47E4-904F-0D8112D53113}"/>
                </c:ext>
              </c:extLst>
            </c:dLbl>
            <c:dLbl>
              <c:idx val="36"/>
              <c:layout>
                <c:manualLayout>
                  <c:x val="6.13526570048297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2F-47E4-904F-0D8112D53113}"/>
                </c:ext>
              </c:extLst>
            </c:dLbl>
            <c:dLbl>
              <c:idx val="37"/>
              <c:layout>
                <c:manualLayout>
                  <c:x val="5.975483091787439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4A2-45D0-B8E7-B36905A2099C}"/>
                </c:ext>
              </c:extLst>
            </c:dLbl>
            <c:dLbl>
              <c:idx val="38"/>
              <c:layout>
                <c:manualLayout>
                  <c:x val="2.65338164251196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4A2-45D0-B8E7-B36905A2099C}"/>
                </c:ext>
              </c:extLst>
            </c:dLbl>
            <c:dLbl>
              <c:idx val="39"/>
              <c:layout>
                <c:manualLayout>
                  <c:x val="2.4541062801932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2F-47E4-904F-0D8112D53113}"/>
                </c:ext>
              </c:extLst>
            </c:dLbl>
            <c:dLbl>
              <c:idx val="40"/>
              <c:layout>
                <c:manualLayout>
                  <c:x val="2.43013285024154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4A2-45D0-B8E7-B36905A2099C}"/>
                </c:ext>
              </c:extLst>
            </c:dLbl>
            <c:dLbl>
              <c:idx val="41"/>
              <c:layout>
                <c:manualLayout>
                  <c:x val="2.050000000000000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4A2-45D0-B8E7-B36905A2099C}"/>
                </c:ext>
              </c:extLst>
            </c:dLbl>
            <c:dLbl>
              <c:idx val="42"/>
              <c:layout>
                <c:manualLayout>
                  <c:x val="-1.51183574879227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4A2-45D0-B8E7-B36905A2099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4A2-45D0-B8E7-B36905A2099C}"/>
                </c:ext>
              </c:extLst>
            </c:dLbl>
            <c:dLbl>
              <c:idx val="44"/>
              <c:layout>
                <c:manualLayout>
                  <c:x val="2.63365942028984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4A2-45D0-B8E7-B36905A2099C}"/>
                </c:ext>
              </c:extLst>
            </c:dLbl>
            <c:dLbl>
              <c:idx val="47"/>
              <c:layout>
                <c:manualLayout>
                  <c:x val="-3.14758454106280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4A2-45D0-B8E7-B36905A2099C}"/>
                </c:ext>
              </c:extLst>
            </c:dLbl>
            <c:dLbl>
              <c:idx val="48"/>
              <c:layout>
                <c:manualLayout>
                  <c:x val="1.22705314009661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2F-47E4-904F-0D8112D53113}"/>
                </c:ext>
              </c:extLst>
            </c:dLbl>
            <c:dLbl>
              <c:idx val="49"/>
              <c:layout>
                <c:manualLayout>
                  <c:x val="4.0200483091787443E-3"/>
                  <c:y val="1.00809523809523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4A2-45D0-B8E7-B36905A2099C}"/>
                </c:ext>
              </c:extLst>
            </c:dLbl>
            <c:dLbl>
              <c:idx val="50"/>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2F-47E4-904F-0D8112D53113}"/>
                </c:ext>
              </c:extLst>
            </c:dLbl>
            <c:dLbl>
              <c:idx val="51"/>
              <c:layout>
                <c:manualLayout>
                  <c:x val="3.33671497584541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4A2-45D0-B8E7-B36905A2099C}"/>
                </c:ext>
              </c:extLst>
            </c:dLbl>
            <c:dLbl>
              <c:idx val="52"/>
              <c:layout>
                <c:manualLayout>
                  <c:x val="7.3421497584541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4A2-45D0-B8E7-B36905A2099C}"/>
                </c:ext>
              </c:extLst>
            </c:dLbl>
            <c:dLbl>
              <c:idx val="56"/>
              <c:layout>
                <c:manualLayout>
                  <c:x val="-1.60640096618368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4A2-45D0-B8E7-B36905A2099C}"/>
                </c:ext>
              </c:extLst>
            </c:dLbl>
            <c:dLbl>
              <c:idx val="57"/>
              <c:layout>
                <c:manualLayout>
                  <c:x val="2.4541062801932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2F-47E4-904F-0D8112D53113}"/>
                </c:ext>
              </c:extLst>
            </c:dLbl>
            <c:dLbl>
              <c:idx val="60"/>
              <c:layout>
                <c:manualLayout>
                  <c:x val="1.5338164251207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2F-47E4-904F-0D8112D53113}"/>
                </c:ext>
              </c:extLst>
            </c:dLbl>
            <c:dLbl>
              <c:idx val="64"/>
              <c:layout>
                <c:manualLayout>
                  <c:x val="2.760869565217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22F-47E4-904F-0D8112D53113}"/>
                </c:ext>
              </c:extLst>
            </c:dLbl>
            <c:dLbl>
              <c:idx val="66"/>
              <c:layout>
                <c:manualLayout>
                  <c:x val="-3.06763285024154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22F-47E4-904F-0D8112D53113}"/>
                </c:ext>
              </c:extLst>
            </c:dLbl>
            <c:dLbl>
              <c:idx val="67"/>
              <c:layout>
                <c:manualLayout>
                  <c:x val="-3.067632850241658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22F-47E4-904F-0D8112D53113}"/>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市区町村別_自己負担割合別普及率!$O$5:$O$78</c:f>
              <c:numCache>
                <c:formatCode>0.0%</c:formatCode>
                <c:ptCount val="74"/>
                <c:pt idx="0">
                  <c:v>0.43370205666200301</c:v>
                </c:pt>
                <c:pt idx="1">
                  <c:v>0.46187811570968901</c:v>
                </c:pt>
                <c:pt idx="2">
                  <c:v>0.42805328654195302</c:v>
                </c:pt>
                <c:pt idx="3">
                  <c:v>0.39224208801986998</c:v>
                </c:pt>
                <c:pt idx="4">
                  <c:v>0.45672226028830398</c:v>
                </c:pt>
                <c:pt idx="5">
                  <c:v>0.543339191514571</c:v>
                </c:pt>
                <c:pt idx="6">
                  <c:v>0.45051576426755502</c:v>
                </c:pt>
                <c:pt idx="7">
                  <c:v>0.33174083512423003</c:v>
                </c:pt>
                <c:pt idx="8">
                  <c:v>0.38740652502497702</c:v>
                </c:pt>
                <c:pt idx="9">
                  <c:v>0.55911142177089301</c:v>
                </c:pt>
                <c:pt idx="10">
                  <c:v>0.48369007298528499</c:v>
                </c:pt>
                <c:pt idx="11">
                  <c:v>0.41459001788833399</c:v>
                </c:pt>
                <c:pt idx="12">
                  <c:v>0.41425832730141998</c:v>
                </c:pt>
                <c:pt idx="13">
                  <c:v>0.441233242381599</c:v>
                </c:pt>
                <c:pt idx="14">
                  <c:v>0.46502446761648503</c:v>
                </c:pt>
                <c:pt idx="15">
                  <c:v>0.35358689308083702</c:v>
                </c:pt>
                <c:pt idx="16">
                  <c:v>0.44470984896374999</c:v>
                </c:pt>
                <c:pt idx="17">
                  <c:v>0.43164251270346898</c:v>
                </c:pt>
                <c:pt idx="18">
                  <c:v>0.46340485467874398</c:v>
                </c:pt>
                <c:pt idx="19">
                  <c:v>0.48912674622148899</c:v>
                </c:pt>
                <c:pt idx="20">
                  <c:v>0.47116382265604501</c:v>
                </c:pt>
                <c:pt idx="21">
                  <c:v>0.49125411627253901</c:v>
                </c:pt>
                <c:pt idx="22">
                  <c:v>0.43948029248031401</c:v>
                </c:pt>
                <c:pt idx="23">
                  <c:v>0.39217166277009902</c:v>
                </c:pt>
                <c:pt idx="24">
                  <c:v>0.39359936797239198</c:v>
                </c:pt>
                <c:pt idx="25">
                  <c:v>0.45054837379374202</c:v>
                </c:pt>
                <c:pt idx="26">
                  <c:v>0.48510215990230798</c:v>
                </c:pt>
                <c:pt idx="27">
                  <c:v>0.41174319717032598</c:v>
                </c:pt>
                <c:pt idx="28">
                  <c:v>0.462550308880052</c:v>
                </c:pt>
                <c:pt idx="29">
                  <c:v>0.46585939645845098</c:v>
                </c:pt>
                <c:pt idx="30">
                  <c:v>0.437776915926399</c:v>
                </c:pt>
                <c:pt idx="31">
                  <c:v>0.44973362980226</c:v>
                </c:pt>
                <c:pt idx="32">
                  <c:v>0.42301649276069497</c:v>
                </c:pt>
                <c:pt idx="33">
                  <c:v>0.45770904068930801</c:v>
                </c:pt>
                <c:pt idx="34">
                  <c:v>0.42978348284925699</c:v>
                </c:pt>
                <c:pt idx="35">
                  <c:v>0.45577215199228099</c:v>
                </c:pt>
                <c:pt idx="36">
                  <c:v>0.435810145171316</c:v>
                </c:pt>
                <c:pt idx="37">
                  <c:v>0.43829350626621699</c:v>
                </c:pt>
                <c:pt idx="38">
                  <c:v>0.48897645340663498</c:v>
                </c:pt>
                <c:pt idx="39">
                  <c:v>0.42163593614682898</c:v>
                </c:pt>
                <c:pt idx="40">
                  <c:v>0.423763744305796</c:v>
                </c:pt>
                <c:pt idx="41">
                  <c:v>0.48411613463997499</c:v>
                </c:pt>
                <c:pt idx="42">
                  <c:v>0.48628141261036001</c:v>
                </c:pt>
                <c:pt idx="43">
                  <c:v>0.47656828687300301</c:v>
                </c:pt>
                <c:pt idx="44">
                  <c:v>0.41988446021173298</c:v>
                </c:pt>
                <c:pt idx="45">
                  <c:v>0.44682302827623999</c:v>
                </c:pt>
                <c:pt idx="46">
                  <c:v>0.50586139928924601</c:v>
                </c:pt>
                <c:pt idx="47">
                  <c:v>0.405466301835118</c:v>
                </c:pt>
                <c:pt idx="48">
                  <c:v>0.43059207897476298</c:v>
                </c:pt>
                <c:pt idx="49">
                  <c:v>0.38540522227997798</c:v>
                </c:pt>
                <c:pt idx="50">
                  <c:v>0.40797998828635201</c:v>
                </c:pt>
                <c:pt idx="51">
                  <c:v>0.44350510353351402</c:v>
                </c:pt>
                <c:pt idx="52">
                  <c:v>0.43766887397305498</c:v>
                </c:pt>
                <c:pt idx="53">
                  <c:v>0.47607189630437902</c:v>
                </c:pt>
                <c:pt idx="54">
                  <c:v>0.44891217816404499</c:v>
                </c:pt>
                <c:pt idx="55">
                  <c:v>0.503296268331346</c:v>
                </c:pt>
                <c:pt idx="56">
                  <c:v>0.44299349166933499</c:v>
                </c:pt>
                <c:pt idx="57">
                  <c:v>0.42168819122990903</c:v>
                </c:pt>
                <c:pt idx="58">
                  <c:v>0.39443884013569203</c:v>
                </c:pt>
                <c:pt idx="59">
                  <c:v>0.49023099937770398</c:v>
                </c:pt>
                <c:pt idx="60">
                  <c:v>0.43012925437729399</c:v>
                </c:pt>
                <c:pt idx="61">
                  <c:v>0.45623680404280598</c:v>
                </c:pt>
                <c:pt idx="62">
                  <c:v>0.351703604031259</c:v>
                </c:pt>
                <c:pt idx="63">
                  <c:v>0.35283867441245198</c:v>
                </c:pt>
                <c:pt idx="64">
                  <c:v>0.41685233538682698</c:v>
                </c:pt>
                <c:pt idx="65">
                  <c:v>0.576115735646756</c:v>
                </c:pt>
                <c:pt idx="66">
                  <c:v>0.51166092932660101</c:v>
                </c:pt>
                <c:pt idx="67">
                  <c:v>0.40817412322021901</c:v>
                </c:pt>
                <c:pt idx="68">
                  <c:v>0.49768814312209603</c:v>
                </c:pt>
                <c:pt idx="69">
                  <c:v>0.35332805402990197</c:v>
                </c:pt>
                <c:pt idx="70">
                  <c:v>0.55708576587429204</c:v>
                </c:pt>
                <c:pt idx="71">
                  <c:v>0.51434678195944294</c:v>
                </c:pt>
                <c:pt idx="72">
                  <c:v>0.46213819640439502</c:v>
                </c:pt>
                <c:pt idx="73">
                  <c:v>0.32714853440441999</c:v>
                </c:pt>
              </c:numCache>
            </c:numRef>
          </c:val>
          <c:extLst>
            <c:ext xmlns:c16="http://schemas.microsoft.com/office/drawing/2014/chart" uri="{C3380CC4-5D6E-409C-BE32-E72D297353CC}">
              <c16:uniqueId val="{0000001B-34A2-45D0-B8E7-B36905A2099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521378019323672"/>
                  <c:y val="-0.8930317460317460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C-34A2-45D0-B8E7-B36905A2099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市区町村別_自己負担割合別普及率!$T$5:$T$78</c:f>
              <c:numCache>
                <c:formatCode>0.0%</c:formatCode>
                <c:ptCount val="74"/>
                <c:pt idx="0">
                  <c:v>0.44399544325222401</c:v>
                </c:pt>
                <c:pt idx="1">
                  <c:v>0.44399544325222401</c:v>
                </c:pt>
                <c:pt idx="2">
                  <c:v>0.44399544325222401</c:v>
                </c:pt>
                <c:pt idx="3">
                  <c:v>0.44399544325222401</c:v>
                </c:pt>
                <c:pt idx="4">
                  <c:v>0.44399544325222401</c:v>
                </c:pt>
                <c:pt idx="5">
                  <c:v>0.44399544325222401</c:v>
                </c:pt>
                <c:pt idx="6">
                  <c:v>0.44399544325222401</c:v>
                </c:pt>
                <c:pt idx="7">
                  <c:v>0.44399544325222401</c:v>
                </c:pt>
                <c:pt idx="8">
                  <c:v>0.44399544325222401</c:v>
                </c:pt>
                <c:pt idx="9">
                  <c:v>0.44399544325222401</c:v>
                </c:pt>
                <c:pt idx="10">
                  <c:v>0.44399544325222401</c:v>
                </c:pt>
                <c:pt idx="11">
                  <c:v>0.44399544325222401</c:v>
                </c:pt>
                <c:pt idx="12">
                  <c:v>0.44399544325222401</c:v>
                </c:pt>
                <c:pt idx="13">
                  <c:v>0.44399544325222401</c:v>
                </c:pt>
                <c:pt idx="14">
                  <c:v>0.44399544325222401</c:v>
                </c:pt>
                <c:pt idx="15">
                  <c:v>0.44399544325222401</c:v>
                </c:pt>
                <c:pt idx="16">
                  <c:v>0.44399544325222401</c:v>
                </c:pt>
                <c:pt idx="17">
                  <c:v>0.44399544325222401</c:v>
                </c:pt>
                <c:pt idx="18">
                  <c:v>0.44399544325222401</c:v>
                </c:pt>
                <c:pt idx="19">
                  <c:v>0.44399544325222401</c:v>
                </c:pt>
                <c:pt idx="20">
                  <c:v>0.44399544325222401</c:v>
                </c:pt>
                <c:pt idx="21">
                  <c:v>0.44399544325222401</c:v>
                </c:pt>
                <c:pt idx="22">
                  <c:v>0.44399544325222401</c:v>
                </c:pt>
                <c:pt idx="23">
                  <c:v>0.44399544325222401</c:v>
                </c:pt>
                <c:pt idx="24">
                  <c:v>0.44399544325222401</c:v>
                </c:pt>
                <c:pt idx="25">
                  <c:v>0.44399544325222401</c:v>
                </c:pt>
                <c:pt idx="26">
                  <c:v>0.44399544325222401</c:v>
                </c:pt>
                <c:pt idx="27">
                  <c:v>0.44399544325222401</c:v>
                </c:pt>
                <c:pt idx="28">
                  <c:v>0.44399544325222401</c:v>
                </c:pt>
                <c:pt idx="29">
                  <c:v>0.44399544325222401</c:v>
                </c:pt>
                <c:pt idx="30">
                  <c:v>0.44399544325222401</c:v>
                </c:pt>
                <c:pt idx="31">
                  <c:v>0.44399544325222401</c:v>
                </c:pt>
                <c:pt idx="32">
                  <c:v>0.44399544325222401</c:v>
                </c:pt>
                <c:pt idx="33">
                  <c:v>0.44399544325222401</c:v>
                </c:pt>
                <c:pt idx="34">
                  <c:v>0.44399544325222401</c:v>
                </c:pt>
                <c:pt idx="35">
                  <c:v>0.44399544325222401</c:v>
                </c:pt>
                <c:pt idx="36">
                  <c:v>0.44399544325222401</c:v>
                </c:pt>
                <c:pt idx="37">
                  <c:v>0.44399544325222401</c:v>
                </c:pt>
                <c:pt idx="38">
                  <c:v>0.44399544325222401</c:v>
                </c:pt>
                <c:pt idx="39">
                  <c:v>0.44399544325222401</c:v>
                </c:pt>
                <c:pt idx="40">
                  <c:v>0.44399544325222401</c:v>
                </c:pt>
                <c:pt idx="41">
                  <c:v>0.44399544325222401</c:v>
                </c:pt>
                <c:pt idx="42">
                  <c:v>0.44399544325222401</c:v>
                </c:pt>
                <c:pt idx="43">
                  <c:v>0.44399544325222401</c:v>
                </c:pt>
                <c:pt idx="44">
                  <c:v>0.44399544325222401</c:v>
                </c:pt>
                <c:pt idx="45">
                  <c:v>0.44399544325222401</c:v>
                </c:pt>
                <c:pt idx="46">
                  <c:v>0.44399544325222401</c:v>
                </c:pt>
                <c:pt idx="47">
                  <c:v>0.44399544325222401</c:v>
                </c:pt>
                <c:pt idx="48">
                  <c:v>0.44399544325222401</c:v>
                </c:pt>
                <c:pt idx="49">
                  <c:v>0.44399544325222401</c:v>
                </c:pt>
                <c:pt idx="50">
                  <c:v>0.44399544325222401</c:v>
                </c:pt>
                <c:pt idx="51">
                  <c:v>0.44399544325222401</c:v>
                </c:pt>
                <c:pt idx="52">
                  <c:v>0.44399544325222401</c:v>
                </c:pt>
                <c:pt idx="53">
                  <c:v>0.44399544325222401</c:v>
                </c:pt>
                <c:pt idx="54">
                  <c:v>0.44399544325222401</c:v>
                </c:pt>
                <c:pt idx="55">
                  <c:v>0.44399544325222401</c:v>
                </c:pt>
                <c:pt idx="56">
                  <c:v>0.44399544325222401</c:v>
                </c:pt>
                <c:pt idx="57">
                  <c:v>0.44399544325222401</c:v>
                </c:pt>
                <c:pt idx="58">
                  <c:v>0.44399544325222401</c:v>
                </c:pt>
                <c:pt idx="59">
                  <c:v>0.44399544325222401</c:v>
                </c:pt>
                <c:pt idx="60">
                  <c:v>0.44399544325222401</c:v>
                </c:pt>
                <c:pt idx="61">
                  <c:v>0.44399544325222401</c:v>
                </c:pt>
                <c:pt idx="62">
                  <c:v>0.44399544325222401</c:v>
                </c:pt>
                <c:pt idx="63">
                  <c:v>0.44399544325222401</c:v>
                </c:pt>
                <c:pt idx="64">
                  <c:v>0.44399544325222401</c:v>
                </c:pt>
                <c:pt idx="65">
                  <c:v>0.44399544325222401</c:v>
                </c:pt>
                <c:pt idx="66">
                  <c:v>0.44399544325222401</c:v>
                </c:pt>
                <c:pt idx="67">
                  <c:v>0.44399544325222401</c:v>
                </c:pt>
                <c:pt idx="68">
                  <c:v>0.44399544325222401</c:v>
                </c:pt>
                <c:pt idx="69">
                  <c:v>0.44399544325222401</c:v>
                </c:pt>
                <c:pt idx="70">
                  <c:v>0.44399544325222401</c:v>
                </c:pt>
                <c:pt idx="71">
                  <c:v>0.44399544325222401</c:v>
                </c:pt>
                <c:pt idx="72">
                  <c:v>0.44399544325222401</c:v>
                </c:pt>
                <c:pt idx="73">
                  <c:v>0.44399544325222401</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34A2-45D0-B8E7-B36905A2099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437306763285029"/>
              <c:y val="2.6757777777777776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7506031746031749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市区町村別_自己負担割合別普及率!$P$4</c:f>
              <c:strCache>
                <c:ptCount val="1"/>
                <c:pt idx="0">
                  <c:v>自己負担割合1割</c:v>
                </c:pt>
              </c:strCache>
            </c:strRef>
          </c:tx>
          <c:spPr>
            <a:solidFill>
              <a:schemeClr val="accent4">
                <a:lumMod val="60000"/>
                <a:lumOff val="40000"/>
              </a:schemeClr>
            </a:solidFill>
            <a:ln>
              <a:noFill/>
            </a:ln>
          </c:spPr>
          <c:invertIfNegative val="0"/>
          <c:dLbls>
            <c:dLbl>
              <c:idx val="0"/>
              <c:layout>
                <c:manualLayout>
                  <c:x val="-1.9644006004717993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A1-4264-8A34-62E91F2DC09A}"/>
                </c:ext>
              </c:extLst>
            </c:dLbl>
            <c:dLbl>
              <c:idx val="2"/>
              <c:layout>
                <c:manualLayout>
                  <c:x val="2.1481667185182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89-4992-8BCB-89914B05E0F2}"/>
                </c:ext>
              </c:extLst>
            </c:dLbl>
            <c:dLbl>
              <c:idx val="4"/>
              <c:layout>
                <c:manualLayout>
                  <c:x val="5.6821305271042948E-4"/>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A1-4264-8A34-62E91F2DC09A}"/>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A1-4264-8A34-62E91F2DC09A}"/>
                </c:ext>
              </c:extLst>
            </c:dLbl>
            <c:dLbl>
              <c:idx val="6"/>
              <c:layout>
                <c:manualLayout>
                  <c:x val="7.0040142204287276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A1-4264-8A34-62E91F2DC09A}"/>
                </c:ext>
              </c:extLst>
            </c:dLbl>
            <c:dLbl>
              <c:idx val="7"/>
              <c:layout>
                <c:manualLayout>
                  <c:x val="5.9028673434559746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A1-4264-8A34-62E91F2DC09A}"/>
                </c:ext>
              </c:extLst>
            </c:dLbl>
            <c:dLbl>
              <c:idx val="10"/>
              <c:layout>
                <c:manualLayout>
                  <c:x val="5.975721366586825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A1-4264-8A34-62E91F2DC09A}"/>
                </c:ext>
              </c:extLst>
            </c:dLbl>
            <c:dLbl>
              <c:idx val="11"/>
              <c:layout>
                <c:manualLayout>
                  <c:x val="2.6341380903909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A1-4264-8A34-62E91F2DC09A}"/>
                </c:ext>
              </c:extLst>
            </c:dLbl>
            <c:dLbl>
              <c:idx val="12"/>
              <c:layout>
                <c:manualLayout>
                  <c:x val="1.81573248196017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A1-4264-8A34-62E91F2DC09A}"/>
                </c:ext>
              </c:extLst>
            </c:dLbl>
            <c:dLbl>
              <c:idx val="13"/>
              <c:layout>
                <c:manualLayout>
                  <c:x val="1.525947449656106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A1-4264-8A34-62E91F2DC09A}"/>
                </c:ext>
              </c:extLst>
            </c:dLbl>
            <c:dLbl>
              <c:idx val="14"/>
              <c:layout>
                <c:manualLayout>
                  <c:x val="6.735191332425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A1-4264-8A34-62E91F2DC09A}"/>
                </c:ext>
              </c:extLst>
            </c:dLbl>
            <c:dLbl>
              <c:idx val="15"/>
              <c:layout>
                <c:manualLayout>
                  <c:x val="-3.40227079828315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A1-4264-8A34-62E91F2DC09A}"/>
                </c:ext>
              </c:extLst>
            </c:dLbl>
            <c:dLbl>
              <c:idx val="16"/>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89-4992-8BCB-89914B05E0F2}"/>
                </c:ext>
              </c:extLst>
            </c:dLbl>
            <c:dLbl>
              <c:idx val="17"/>
              <c:layout>
                <c:manualLayout>
                  <c:x val="1.53440479894162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89-4992-8BCB-89914B05E0F2}"/>
                </c:ext>
              </c:extLst>
            </c:dLbl>
            <c:dLbl>
              <c:idx val="23"/>
              <c:layout>
                <c:manualLayout>
                  <c:x val="3.06880959788324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89-4992-8BCB-89914B05E0F2}"/>
                </c:ext>
              </c:extLst>
            </c:dLbl>
            <c:dLbl>
              <c:idx val="26"/>
              <c:layout>
                <c:manualLayout>
                  <c:x val="2.557623243212222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A1-4264-8A34-62E91F2DC09A}"/>
                </c:ext>
              </c:extLst>
            </c:dLbl>
            <c:dLbl>
              <c:idx val="27"/>
              <c:layout>
                <c:manualLayout>
                  <c:x val="1.7062098087128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A1-4264-8A34-62E91F2DC09A}"/>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A1-4264-8A34-62E91F2DC09A}"/>
                </c:ext>
              </c:extLst>
            </c:dLbl>
            <c:dLbl>
              <c:idx val="30"/>
              <c:layout>
                <c:manualLayout>
                  <c:x val="1.22752383915329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89-4992-8BCB-89914B05E0F2}"/>
                </c:ext>
              </c:extLst>
            </c:dLbl>
            <c:dLbl>
              <c:idx val="31"/>
              <c:layout>
                <c:manualLayout>
                  <c:x val="1.23616241735205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A1-4264-8A34-62E91F2DC09A}"/>
                </c:ext>
              </c:extLst>
            </c:dLbl>
            <c:dLbl>
              <c:idx val="33"/>
              <c:layout>
                <c:manualLayout>
                  <c:x val="1.16794785440067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A1-4264-8A34-62E91F2DC09A}"/>
                </c:ext>
              </c:extLst>
            </c:dLbl>
            <c:dLbl>
              <c:idx val="34"/>
              <c:layout>
                <c:manualLayout>
                  <c:x val="1.22752383915329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89-4992-8BCB-89914B05E0F2}"/>
                </c:ext>
              </c:extLst>
            </c:dLbl>
            <c:dLbl>
              <c:idx val="35"/>
              <c:layout>
                <c:manualLayout>
                  <c:x val="9.2064287936497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89-4992-8BCB-89914B05E0F2}"/>
                </c:ext>
              </c:extLst>
            </c:dLbl>
            <c:dLbl>
              <c:idx val="36"/>
              <c:layout>
                <c:manualLayout>
                  <c:x val="1.22752383915329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89-4992-8BCB-89914B05E0F2}"/>
                </c:ext>
              </c:extLst>
            </c:dLbl>
            <c:dLbl>
              <c:idx val="37"/>
              <c:layout>
                <c:manualLayout>
                  <c:x val="9.03716098866413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A1-4264-8A34-62E91F2DC09A}"/>
                </c:ext>
              </c:extLst>
            </c:dLbl>
            <c:dLbl>
              <c:idx val="38"/>
              <c:layout>
                <c:manualLayout>
                  <c:x val="2.64400902519988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DA1-4264-8A34-62E91F2DC09A}"/>
                </c:ext>
              </c:extLst>
            </c:dLbl>
            <c:dLbl>
              <c:idx val="39"/>
              <c:layout>
                <c:manualLayout>
                  <c:x val="1.53440479894162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89-4992-8BCB-89914B05E0F2}"/>
                </c:ext>
              </c:extLst>
            </c:dLbl>
            <c:dLbl>
              <c:idx val="40"/>
              <c:layout>
                <c:manualLayout>
                  <c:x val="-2.53841297840657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DA1-4264-8A34-62E91F2DC09A}"/>
                </c:ext>
              </c:extLst>
            </c:dLbl>
            <c:dLbl>
              <c:idx val="41"/>
              <c:layout>
                <c:manualLayout>
                  <c:x val="5.11524648642444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DA1-4264-8A34-62E91F2DC09A}"/>
                </c:ext>
              </c:extLst>
            </c:dLbl>
            <c:dLbl>
              <c:idx val="42"/>
              <c:layout>
                <c:manualLayout>
                  <c:x val="1.53706282300266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DA1-4264-8A34-62E91F2DC09A}"/>
                </c:ext>
              </c:extLst>
            </c:dLbl>
            <c:dLbl>
              <c:idx val="43"/>
              <c:layout>
                <c:manualLayout>
                  <c:x val="1.709592748425958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DA1-4264-8A34-62E91F2DC09A}"/>
                </c:ext>
              </c:extLst>
            </c:dLbl>
            <c:dLbl>
              <c:idx val="44"/>
              <c:layout>
                <c:manualLayout>
                  <c:x val="1.79090412084355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DA1-4264-8A34-62E91F2DC09A}"/>
                </c:ext>
              </c:extLst>
            </c:dLbl>
            <c:dLbl>
              <c:idx val="45"/>
              <c:layout>
                <c:manualLayout>
                  <c:x val="6.1376191957664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89-4992-8BCB-89914B05E0F2}"/>
                </c:ext>
              </c:extLst>
            </c:dLbl>
            <c:dLbl>
              <c:idx val="47"/>
              <c:layout>
                <c:manualLayout>
                  <c:x val="3.06035224859773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DA1-4264-8A34-62E91F2DC09A}"/>
                </c:ext>
              </c:extLst>
            </c:dLbl>
            <c:dLbl>
              <c:idx val="49"/>
              <c:layout>
                <c:manualLayout>
                  <c:x val="-2.12931891153925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DA1-4264-8A34-62E91F2DC09A}"/>
                </c:ext>
              </c:extLst>
            </c:dLbl>
            <c:dLbl>
              <c:idx val="50"/>
              <c:layout>
                <c:manualLayout>
                  <c:x val="-6.1376191957664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89-4992-8BCB-89914B05E0F2}"/>
                </c:ext>
              </c:extLst>
            </c:dLbl>
            <c:dLbl>
              <c:idx val="51"/>
              <c:layout>
                <c:manualLayout>
                  <c:x val="1.25325834483633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DA1-4264-8A34-62E91F2DC09A}"/>
                </c:ext>
              </c:extLst>
            </c:dLbl>
            <c:dLbl>
              <c:idx val="52"/>
              <c:layout>
                <c:manualLayout>
                  <c:x val="1.34702618455748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DA1-4264-8A34-62E91F2DC09A}"/>
                </c:ext>
              </c:extLst>
            </c:dLbl>
            <c:dLbl>
              <c:idx val="53"/>
              <c:layout>
                <c:manualLayout>
                  <c:x val="3.06880959788313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89-4992-8BCB-89914B05E0F2}"/>
                </c:ext>
              </c:extLst>
            </c:dLbl>
            <c:dLbl>
              <c:idx val="56"/>
              <c:layout>
                <c:manualLayout>
                  <c:x val="1.67947250304313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DA1-4264-8A34-62E91F2DC09A}"/>
                </c:ext>
              </c:extLst>
            </c:dLbl>
            <c:dLbl>
              <c:idx val="57"/>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89-4992-8BCB-89914B05E0F2}"/>
                </c:ext>
              </c:extLst>
            </c:dLbl>
            <c:dLbl>
              <c:idx val="58"/>
              <c:layout>
                <c:manualLayout>
                  <c:x val="2.45504767830658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89-4992-8BCB-89914B05E0F2}"/>
                </c:ext>
              </c:extLst>
            </c:dLbl>
            <c:dLbl>
              <c:idx val="59"/>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89-4992-8BCB-89914B05E0F2}"/>
                </c:ext>
              </c:extLst>
            </c:dLbl>
            <c:dLbl>
              <c:idx val="60"/>
              <c:layout>
                <c:manualLayout>
                  <c:x val="4.60321439682475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E89-4992-8BCB-89914B05E0F2}"/>
                </c:ext>
              </c:extLst>
            </c:dLbl>
            <c:dLbl>
              <c:idx val="61"/>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89-4992-8BCB-89914B05E0F2}"/>
                </c:ext>
              </c:extLst>
            </c:dLbl>
            <c:dLbl>
              <c:idx val="62"/>
              <c:layout>
                <c:manualLayout>
                  <c:x val="3.68257151745989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89-4992-8BCB-89914B05E0F2}"/>
                </c:ext>
              </c:extLst>
            </c:dLbl>
            <c:dLbl>
              <c:idx val="63"/>
              <c:layout>
                <c:manualLayout>
                  <c:x val="3.8360119973540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89-4992-8BCB-89914B05E0F2}"/>
                </c:ext>
              </c:extLst>
            </c:dLbl>
            <c:dLbl>
              <c:idx val="71"/>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89-4992-8BCB-89914B05E0F2}"/>
                </c:ext>
              </c:extLst>
            </c:dLbl>
            <c:dLbl>
              <c:idx val="72"/>
              <c:layout>
                <c:manualLayout>
                  <c:x val="3.06880959788324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89-4992-8BCB-89914B05E0F2}"/>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市区町村別_自己負担割合別普及率!$P$5:$P$78</c:f>
              <c:numCache>
                <c:formatCode>0.0%</c:formatCode>
                <c:ptCount val="74"/>
                <c:pt idx="0">
                  <c:v>0.74312251744402003</c:v>
                </c:pt>
                <c:pt idx="1">
                  <c:v>0.74782456865078795</c:v>
                </c:pt>
                <c:pt idx="2">
                  <c:v>0.71760165534571996</c:v>
                </c:pt>
                <c:pt idx="3">
                  <c:v>0.75790516252512596</c:v>
                </c:pt>
                <c:pt idx="4">
                  <c:v>0.74294664413545897</c:v>
                </c:pt>
                <c:pt idx="5">
                  <c:v>0.78391882884825603</c:v>
                </c:pt>
                <c:pt idx="6">
                  <c:v>0.73706141798782898</c:v>
                </c:pt>
                <c:pt idx="7">
                  <c:v>0.66382742325161703</c:v>
                </c:pt>
                <c:pt idx="8">
                  <c:v>0.75132970652907105</c:v>
                </c:pt>
                <c:pt idx="9">
                  <c:v>0.81886938395390696</c:v>
                </c:pt>
                <c:pt idx="10">
                  <c:v>0.77578389502201694</c:v>
                </c:pt>
                <c:pt idx="11">
                  <c:v>0.70683616026913298</c:v>
                </c:pt>
                <c:pt idx="12">
                  <c:v>0.71821908794099198</c:v>
                </c:pt>
                <c:pt idx="13">
                  <c:v>0.72095058116690702</c:v>
                </c:pt>
                <c:pt idx="14">
                  <c:v>0.75982679809309805</c:v>
                </c:pt>
                <c:pt idx="15">
                  <c:v>0.64620393679599897</c:v>
                </c:pt>
                <c:pt idx="16">
                  <c:v>0.71912434136732495</c:v>
                </c:pt>
                <c:pt idx="17">
                  <c:v>0.72295130207868596</c:v>
                </c:pt>
                <c:pt idx="18">
                  <c:v>0.76613381216310905</c:v>
                </c:pt>
                <c:pt idx="19">
                  <c:v>0.77926947896117904</c:v>
                </c:pt>
                <c:pt idx="20">
                  <c:v>0.75519700194544503</c:v>
                </c:pt>
                <c:pt idx="21">
                  <c:v>0.77178216149879197</c:v>
                </c:pt>
                <c:pt idx="22">
                  <c:v>0.74623723319925594</c:v>
                </c:pt>
                <c:pt idx="23">
                  <c:v>0.70667316395257196</c:v>
                </c:pt>
                <c:pt idx="24">
                  <c:v>0.73726070338157501</c:v>
                </c:pt>
                <c:pt idx="25">
                  <c:v>0.74664704720004704</c:v>
                </c:pt>
                <c:pt idx="26">
                  <c:v>0.77565265019853002</c:v>
                </c:pt>
                <c:pt idx="27">
                  <c:v>0.74096391980881104</c:v>
                </c:pt>
                <c:pt idx="28">
                  <c:v>0.746637495746582</c:v>
                </c:pt>
                <c:pt idx="29">
                  <c:v>0.75935818638172103</c:v>
                </c:pt>
                <c:pt idx="30">
                  <c:v>0.72335221109871795</c:v>
                </c:pt>
                <c:pt idx="31">
                  <c:v>0.73459624957362302</c:v>
                </c:pt>
                <c:pt idx="32">
                  <c:v>0.75237678765817895</c:v>
                </c:pt>
                <c:pt idx="33">
                  <c:v>0.72664902090561601</c:v>
                </c:pt>
                <c:pt idx="34">
                  <c:v>0.72467905146042999</c:v>
                </c:pt>
                <c:pt idx="35">
                  <c:v>0.72631115683187597</c:v>
                </c:pt>
                <c:pt idx="36">
                  <c:v>0.72971690255711996</c:v>
                </c:pt>
                <c:pt idx="37">
                  <c:v>0.73552658653115299</c:v>
                </c:pt>
                <c:pt idx="38">
                  <c:v>0.79323589036645603</c:v>
                </c:pt>
                <c:pt idx="39">
                  <c:v>0.72433243063714503</c:v>
                </c:pt>
                <c:pt idx="40">
                  <c:v>0.74519050176537804</c:v>
                </c:pt>
                <c:pt idx="41">
                  <c:v>0.77013879060063695</c:v>
                </c:pt>
                <c:pt idx="42">
                  <c:v>0.751910285519371</c:v>
                </c:pt>
                <c:pt idx="43">
                  <c:v>0.75557201025249299</c:v>
                </c:pt>
                <c:pt idx="44">
                  <c:v>0.75434442628750298</c:v>
                </c:pt>
                <c:pt idx="45">
                  <c:v>0.73270021618504699</c:v>
                </c:pt>
                <c:pt idx="46">
                  <c:v>0.78203378516855904</c:v>
                </c:pt>
                <c:pt idx="47">
                  <c:v>0.70635455767962396</c:v>
                </c:pt>
                <c:pt idx="48">
                  <c:v>0.75235504863470004</c:v>
                </c:pt>
                <c:pt idx="49">
                  <c:v>0.68071866613268395</c:v>
                </c:pt>
                <c:pt idx="50">
                  <c:v>0.69663489415176805</c:v>
                </c:pt>
                <c:pt idx="51">
                  <c:v>0.727767655507919</c:v>
                </c:pt>
                <c:pt idx="52">
                  <c:v>0.72660902864665999</c:v>
                </c:pt>
                <c:pt idx="53">
                  <c:v>0.73879824813024997</c:v>
                </c:pt>
                <c:pt idx="54">
                  <c:v>0.76946805364402704</c:v>
                </c:pt>
                <c:pt idx="55">
                  <c:v>0.79996795081618899</c:v>
                </c:pt>
                <c:pt idx="56">
                  <c:v>0.72337823562635895</c:v>
                </c:pt>
                <c:pt idx="57">
                  <c:v>0.71714415196055503</c:v>
                </c:pt>
                <c:pt idx="58">
                  <c:v>0.71173029838329804</c:v>
                </c:pt>
                <c:pt idx="59">
                  <c:v>0.73776850746990497</c:v>
                </c:pt>
                <c:pt idx="60">
                  <c:v>0.73493251092948497</c:v>
                </c:pt>
                <c:pt idx="61">
                  <c:v>0.74639454026132102</c:v>
                </c:pt>
                <c:pt idx="62">
                  <c:v>0.69938944627988697</c:v>
                </c:pt>
                <c:pt idx="63">
                  <c:v>0.69754199293280506</c:v>
                </c:pt>
                <c:pt idx="64">
                  <c:v>0.74893119483898796</c:v>
                </c:pt>
                <c:pt idx="65">
                  <c:v>0.76038438681466702</c:v>
                </c:pt>
                <c:pt idx="66">
                  <c:v>0.81467537817163505</c:v>
                </c:pt>
                <c:pt idx="67">
                  <c:v>0.74715516762161205</c:v>
                </c:pt>
                <c:pt idx="68">
                  <c:v>0.78816826429034503</c:v>
                </c:pt>
                <c:pt idx="69">
                  <c:v>0.77728906567263301</c:v>
                </c:pt>
                <c:pt idx="70">
                  <c:v>0.77330992898067197</c:v>
                </c:pt>
                <c:pt idx="71">
                  <c:v>0.690878634527891</c:v>
                </c:pt>
                <c:pt idx="72">
                  <c:v>0.70748723070520003</c:v>
                </c:pt>
                <c:pt idx="73">
                  <c:v>0.61850262074145601</c:v>
                </c:pt>
              </c:numCache>
            </c:numRef>
          </c:val>
          <c:extLst>
            <c:ext xmlns:c16="http://schemas.microsoft.com/office/drawing/2014/chart" uri="{C3380CC4-5D6E-409C-BE32-E72D297353CC}">
              <c16:uniqueId val="{0000001C-0DA1-4264-8A34-62E91F2DC09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634042137707549"/>
                  <c:y val="-0.88899996510269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0DA1-4264-8A34-62E91F2DC09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市区町村別_自己負担割合別普及率!$U$5:$U$78</c:f>
              <c:numCache>
                <c:formatCode>0.0%</c:formatCode>
                <c:ptCount val="74"/>
                <c:pt idx="0">
                  <c:v>0.74230690168883096</c:v>
                </c:pt>
                <c:pt idx="1">
                  <c:v>0.74230690168883096</c:v>
                </c:pt>
                <c:pt idx="2">
                  <c:v>0.74230690168883096</c:v>
                </c:pt>
                <c:pt idx="3">
                  <c:v>0.74230690168883096</c:v>
                </c:pt>
                <c:pt idx="4">
                  <c:v>0.74230690168883096</c:v>
                </c:pt>
                <c:pt idx="5">
                  <c:v>0.74230690168883096</c:v>
                </c:pt>
                <c:pt idx="6">
                  <c:v>0.74230690168883096</c:v>
                </c:pt>
                <c:pt idx="7">
                  <c:v>0.74230690168883096</c:v>
                </c:pt>
                <c:pt idx="8">
                  <c:v>0.74230690168883096</c:v>
                </c:pt>
                <c:pt idx="9">
                  <c:v>0.74230690168883096</c:v>
                </c:pt>
                <c:pt idx="10">
                  <c:v>0.74230690168883096</c:v>
                </c:pt>
                <c:pt idx="11">
                  <c:v>0.74230690168883096</c:v>
                </c:pt>
                <c:pt idx="12">
                  <c:v>0.74230690168883096</c:v>
                </c:pt>
                <c:pt idx="13">
                  <c:v>0.74230690168883096</c:v>
                </c:pt>
                <c:pt idx="14">
                  <c:v>0.74230690168883096</c:v>
                </c:pt>
                <c:pt idx="15">
                  <c:v>0.74230690168883096</c:v>
                </c:pt>
                <c:pt idx="16">
                  <c:v>0.74230690168883096</c:v>
                </c:pt>
                <c:pt idx="17">
                  <c:v>0.74230690168883096</c:v>
                </c:pt>
                <c:pt idx="18">
                  <c:v>0.74230690168883096</c:v>
                </c:pt>
                <c:pt idx="19">
                  <c:v>0.74230690168883096</c:v>
                </c:pt>
                <c:pt idx="20">
                  <c:v>0.74230690168883096</c:v>
                </c:pt>
                <c:pt idx="21">
                  <c:v>0.74230690168883096</c:v>
                </c:pt>
                <c:pt idx="22">
                  <c:v>0.74230690168883096</c:v>
                </c:pt>
                <c:pt idx="23">
                  <c:v>0.74230690168883096</c:v>
                </c:pt>
                <c:pt idx="24">
                  <c:v>0.74230690168883096</c:v>
                </c:pt>
                <c:pt idx="25">
                  <c:v>0.74230690168883096</c:v>
                </c:pt>
                <c:pt idx="26">
                  <c:v>0.74230690168883096</c:v>
                </c:pt>
                <c:pt idx="27">
                  <c:v>0.74230690168883096</c:v>
                </c:pt>
                <c:pt idx="28">
                  <c:v>0.74230690168883096</c:v>
                </c:pt>
                <c:pt idx="29">
                  <c:v>0.74230690168883096</c:v>
                </c:pt>
                <c:pt idx="30">
                  <c:v>0.74230690168883096</c:v>
                </c:pt>
                <c:pt idx="31">
                  <c:v>0.74230690168883096</c:v>
                </c:pt>
                <c:pt idx="32">
                  <c:v>0.74230690168883096</c:v>
                </c:pt>
                <c:pt idx="33">
                  <c:v>0.74230690168883096</c:v>
                </c:pt>
                <c:pt idx="34">
                  <c:v>0.74230690168883096</c:v>
                </c:pt>
                <c:pt idx="35">
                  <c:v>0.74230690168883096</c:v>
                </c:pt>
                <c:pt idx="36">
                  <c:v>0.74230690168883096</c:v>
                </c:pt>
                <c:pt idx="37">
                  <c:v>0.74230690168883096</c:v>
                </c:pt>
                <c:pt idx="38">
                  <c:v>0.74230690168883096</c:v>
                </c:pt>
                <c:pt idx="39">
                  <c:v>0.74230690168883096</c:v>
                </c:pt>
                <c:pt idx="40">
                  <c:v>0.74230690168883096</c:v>
                </c:pt>
                <c:pt idx="41">
                  <c:v>0.74230690168883096</c:v>
                </c:pt>
                <c:pt idx="42">
                  <c:v>0.74230690168883096</c:v>
                </c:pt>
                <c:pt idx="43">
                  <c:v>0.74230690168883096</c:v>
                </c:pt>
                <c:pt idx="44">
                  <c:v>0.74230690168883096</c:v>
                </c:pt>
                <c:pt idx="45">
                  <c:v>0.74230690168883096</c:v>
                </c:pt>
                <c:pt idx="46">
                  <c:v>0.74230690168883096</c:v>
                </c:pt>
                <c:pt idx="47">
                  <c:v>0.74230690168883096</c:v>
                </c:pt>
                <c:pt idx="48">
                  <c:v>0.74230690168883096</c:v>
                </c:pt>
                <c:pt idx="49">
                  <c:v>0.74230690168883096</c:v>
                </c:pt>
                <c:pt idx="50">
                  <c:v>0.74230690168883096</c:v>
                </c:pt>
                <c:pt idx="51">
                  <c:v>0.74230690168883096</c:v>
                </c:pt>
                <c:pt idx="52">
                  <c:v>0.74230690168883096</c:v>
                </c:pt>
                <c:pt idx="53">
                  <c:v>0.74230690168883096</c:v>
                </c:pt>
                <c:pt idx="54">
                  <c:v>0.74230690168883096</c:v>
                </c:pt>
                <c:pt idx="55">
                  <c:v>0.74230690168883096</c:v>
                </c:pt>
                <c:pt idx="56">
                  <c:v>0.74230690168883096</c:v>
                </c:pt>
                <c:pt idx="57">
                  <c:v>0.74230690168883096</c:v>
                </c:pt>
                <c:pt idx="58">
                  <c:v>0.74230690168883096</c:v>
                </c:pt>
                <c:pt idx="59">
                  <c:v>0.74230690168883096</c:v>
                </c:pt>
                <c:pt idx="60">
                  <c:v>0.74230690168883096</c:v>
                </c:pt>
                <c:pt idx="61">
                  <c:v>0.74230690168883096</c:v>
                </c:pt>
                <c:pt idx="62">
                  <c:v>0.74230690168883096</c:v>
                </c:pt>
                <c:pt idx="63">
                  <c:v>0.74230690168883096</c:v>
                </c:pt>
                <c:pt idx="64">
                  <c:v>0.74230690168883096</c:v>
                </c:pt>
                <c:pt idx="65">
                  <c:v>0.74230690168883096</c:v>
                </c:pt>
                <c:pt idx="66">
                  <c:v>0.74230690168883096</c:v>
                </c:pt>
                <c:pt idx="67">
                  <c:v>0.74230690168883096</c:v>
                </c:pt>
                <c:pt idx="68">
                  <c:v>0.74230690168883096</c:v>
                </c:pt>
                <c:pt idx="69">
                  <c:v>0.74230690168883096</c:v>
                </c:pt>
                <c:pt idx="70">
                  <c:v>0.74230690168883096</c:v>
                </c:pt>
                <c:pt idx="71">
                  <c:v>0.74230690168883096</c:v>
                </c:pt>
                <c:pt idx="72">
                  <c:v>0.74230690168883096</c:v>
                </c:pt>
                <c:pt idx="73">
                  <c:v>0.74230690168883096</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0DA1-4264-8A34-62E91F2DC09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0.9"/>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2723004322323541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市区町村別_自己負担割合別普及率!$Q$4</c:f>
              <c:strCache>
                <c:ptCount val="1"/>
                <c:pt idx="0">
                  <c:v>自己負担割合3割</c:v>
                </c:pt>
              </c:strCache>
            </c:strRef>
          </c:tx>
          <c:spPr>
            <a:solidFill>
              <a:srgbClr val="376092"/>
            </a:solidFill>
            <a:ln>
              <a:noFill/>
            </a:ln>
          </c:spPr>
          <c:invertIfNegative val="0"/>
          <c:dLbls>
            <c:dLbl>
              <c:idx val="0"/>
              <c:layout>
                <c:manualLayout>
                  <c:x val="7.2420281931778272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04-4CFE-809E-E892AA5B0446}"/>
                </c:ext>
              </c:extLst>
            </c:dLbl>
            <c:dLbl>
              <c:idx val="1"/>
              <c:layout>
                <c:manualLayout>
                  <c:x val="1.22752383915329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5C-42C0-A36B-6ECA3F331286}"/>
                </c:ext>
              </c:extLst>
            </c:dLbl>
            <c:dLbl>
              <c:idx val="2"/>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5C-42C0-A36B-6ECA3F331286}"/>
                </c:ext>
              </c:extLst>
            </c:dLbl>
            <c:dLbl>
              <c:idx val="3"/>
              <c:layout>
                <c:manualLayout>
                  <c:x val="1.53440479894162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5C-42C0-A36B-6ECA3F331286}"/>
                </c:ext>
              </c:extLst>
            </c:dLbl>
            <c:dLbl>
              <c:idx val="4"/>
              <c:layout>
                <c:manualLayout>
                  <c:x val="3.6370226505935631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04-4CFE-809E-E892AA5B0446}"/>
                </c:ext>
              </c:extLst>
            </c:dLbl>
            <c:dLbl>
              <c:idx val="5"/>
              <c:layout>
                <c:manualLayout>
                  <c:x val="1.1462849583022364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04-4CFE-809E-E892AA5B0446}"/>
                </c:ext>
              </c:extLst>
            </c:dLbl>
            <c:dLbl>
              <c:idx val="6"/>
              <c:layout>
                <c:manualLayout>
                  <c:x val="3.9352046225454808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04-4CFE-809E-E892AA5B0446}"/>
                </c:ext>
              </c:extLst>
            </c:dLbl>
            <c:dLbl>
              <c:idx val="7"/>
              <c:layout>
                <c:manualLayout>
                  <c:x val="-2.3475185231051763E-4"/>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04-4CFE-809E-E892AA5B0446}"/>
                </c:ext>
              </c:extLst>
            </c:dLbl>
            <c:dLbl>
              <c:idx val="8"/>
              <c:layout>
                <c:manualLayout>
                  <c:x val="1.53440479894162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5C-42C0-A36B-6ECA3F331286}"/>
                </c:ext>
              </c:extLst>
            </c:dLbl>
            <c:dLbl>
              <c:idx val="9"/>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5C-42C0-A36B-6ECA3F331286}"/>
                </c:ext>
              </c:extLst>
            </c:dLbl>
            <c:dLbl>
              <c:idx val="10"/>
              <c:layout>
                <c:manualLayout>
                  <c:x val="5.975721366586825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04-4CFE-809E-E892AA5B0446}"/>
                </c:ext>
              </c:extLst>
            </c:dLbl>
            <c:dLbl>
              <c:idx val="11"/>
              <c:layout>
                <c:manualLayout>
                  <c:x val="3.55478096975590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04-4CFE-809E-E892AA5B0446}"/>
                </c:ext>
              </c:extLst>
            </c:dLbl>
            <c:dLbl>
              <c:idx val="12"/>
              <c:layout>
                <c:manualLayout>
                  <c:x val="3.65701824069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04-4CFE-809E-E892AA5B0446}"/>
                </c:ext>
              </c:extLst>
            </c:dLbl>
            <c:dLbl>
              <c:idx val="13"/>
              <c:layout>
                <c:manualLayout>
                  <c:x val="6.05304570291144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04-4CFE-809E-E892AA5B0446}"/>
                </c:ext>
              </c:extLst>
            </c:dLbl>
            <c:dLbl>
              <c:idx val="14"/>
              <c:layout>
                <c:manualLayout>
                  <c:x val="3.6663817345418165E-3"/>
                  <c:y val="-1.007444552662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04-4CFE-809E-E892AA5B0446}"/>
                </c:ext>
              </c:extLst>
            </c:dLbl>
            <c:dLbl>
              <c:idx val="15"/>
              <c:layout>
                <c:manualLayout>
                  <c:x val="-3.4022707982842834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04-4CFE-809E-E892AA5B0446}"/>
                </c:ext>
              </c:extLst>
            </c:dLbl>
            <c:dLbl>
              <c:idx val="16"/>
              <c:layout>
                <c:manualLayout>
                  <c:x val="1.534404798941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5C-42C0-A36B-6ECA3F331286}"/>
                </c:ext>
              </c:extLst>
            </c:dLbl>
            <c:dLbl>
              <c:idx val="17"/>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5C-42C0-A36B-6ECA3F331286}"/>
                </c:ext>
              </c:extLst>
            </c:dLbl>
            <c:dLbl>
              <c:idx val="18"/>
              <c:layout>
                <c:manualLayout>
                  <c:x val="-1.125217187285557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5C-42C0-A36B-6ECA3F331286}"/>
                </c:ext>
              </c:extLst>
            </c:dLbl>
            <c:dLbl>
              <c:idx val="19"/>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5C-42C0-A36B-6ECA3F331286}"/>
                </c:ext>
              </c:extLst>
            </c:dLbl>
            <c:dLbl>
              <c:idx val="20"/>
              <c:layout>
                <c:manualLayout>
                  <c:x val="3.06880959788313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5C-42C0-A36B-6ECA3F331286}"/>
                </c:ext>
              </c:extLst>
            </c:dLbl>
            <c:dLbl>
              <c:idx val="21"/>
              <c:layout>
                <c:manualLayout>
                  <c:x val="3.06880959788313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5C-42C0-A36B-6ECA3F331286}"/>
                </c:ext>
              </c:extLst>
            </c:dLbl>
            <c:dLbl>
              <c:idx val="22"/>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5C-42C0-A36B-6ECA3F331286}"/>
                </c:ext>
              </c:extLst>
            </c:dLbl>
            <c:dLbl>
              <c:idx val="2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5C-42C0-A36B-6ECA3F331286}"/>
                </c:ext>
              </c:extLst>
            </c:dLbl>
            <c:dLbl>
              <c:idx val="24"/>
              <c:layout>
                <c:manualLayout>
                  <c:x val="1.8412857587299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5C-42C0-A36B-6ECA3F331286}"/>
                </c:ext>
              </c:extLst>
            </c:dLbl>
            <c:dLbl>
              <c:idx val="25"/>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75C-42C0-A36B-6ECA3F331286}"/>
                </c:ext>
              </c:extLst>
            </c:dLbl>
            <c:dLbl>
              <c:idx val="26"/>
              <c:layout>
                <c:manualLayout>
                  <c:x val="2.557623243212222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04-4CFE-809E-E892AA5B0446}"/>
                </c:ext>
              </c:extLst>
            </c:dLbl>
            <c:dLbl>
              <c:idx val="27"/>
              <c:layout>
                <c:manualLayout>
                  <c:x val="-1.36259978917047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04-4CFE-809E-E892AA5B0446}"/>
                </c:ext>
              </c:extLst>
            </c:dLbl>
            <c:dLbl>
              <c:idx val="28"/>
              <c:layout>
                <c:manualLayout>
                  <c:x val="-5.1118635467102417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04-4CFE-809E-E892AA5B0446}"/>
                </c:ext>
              </c:extLst>
            </c:dLbl>
            <c:dLbl>
              <c:idx val="30"/>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5C-42C0-A36B-6ECA3F331286}"/>
                </c:ext>
              </c:extLst>
            </c:dLbl>
            <c:dLbl>
              <c:idx val="31"/>
              <c:layout>
                <c:manualLayout>
                  <c:x val="8.6385781987658309E-5"/>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004-4CFE-809E-E892AA5B0446}"/>
                </c:ext>
              </c:extLst>
            </c:dLbl>
            <c:dLbl>
              <c:idx val="33"/>
              <c:layout>
                <c:manualLayout>
                  <c:x val="2.4730497503571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004-4CFE-809E-E892AA5B0446}"/>
                </c:ext>
              </c:extLst>
            </c:dLbl>
            <c:dLbl>
              <c:idx val="34"/>
              <c:layout>
                <c:manualLayout>
                  <c:x val="2.148166718518272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5C-42C0-A36B-6ECA3F331286}"/>
                </c:ext>
              </c:extLst>
            </c:dLbl>
            <c:dLbl>
              <c:idx val="36"/>
              <c:layout>
                <c:manualLayout>
                  <c:x val="6.1376191957664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5C-42C0-A36B-6ECA3F331286}"/>
                </c:ext>
              </c:extLst>
            </c:dLbl>
            <c:dLbl>
              <c:idx val="37"/>
              <c:layout>
                <c:manualLayout>
                  <c:x val="-1.6926780498560741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004-4CFE-809E-E892AA5B0446}"/>
                </c:ext>
              </c:extLst>
            </c:dLbl>
            <c:dLbl>
              <c:idx val="38"/>
              <c:layout>
                <c:manualLayout>
                  <c:x val="-4.248005726833659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004-4CFE-809E-E892AA5B0446}"/>
                </c:ext>
              </c:extLst>
            </c:dLbl>
            <c:dLbl>
              <c:idx val="40"/>
              <c:layout>
                <c:manualLayout>
                  <c:x val="2.814968300042588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004-4CFE-809E-E892AA5B0446}"/>
                </c:ext>
              </c:extLst>
            </c:dLbl>
            <c:dLbl>
              <c:idx val="41"/>
              <c:layout>
                <c:manualLayout>
                  <c:x val="2.04643688854119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004-4CFE-809E-E892AA5B0446}"/>
                </c:ext>
              </c:extLst>
            </c:dLbl>
            <c:dLbl>
              <c:idx val="42"/>
              <c:layout>
                <c:manualLayout>
                  <c:x val="1.537062823002669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004-4CFE-809E-E892AA5B0446}"/>
                </c:ext>
              </c:extLst>
            </c:dLbl>
            <c:dLbl>
              <c:idx val="43"/>
              <c:layout>
                <c:manualLayout>
                  <c:x val="1.709592748425958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004-4CFE-809E-E892AA5B0446}"/>
                </c:ext>
              </c:extLst>
            </c:dLbl>
            <c:dLbl>
              <c:idx val="44"/>
              <c:layout>
                <c:manualLayout>
                  <c:x val="4.85971371872679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004-4CFE-809E-E892AA5B0446}"/>
                </c:ext>
              </c:extLst>
            </c:dLbl>
            <c:dLbl>
              <c:idx val="47"/>
              <c:layout>
                <c:manualLayout>
                  <c:x val="2.75347128880941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004-4CFE-809E-E892AA5B0446}"/>
                </c:ext>
              </c:extLst>
            </c:dLbl>
            <c:dLbl>
              <c:idx val="49"/>
              <c:layout>
                <c:manualLayout>
                  <c:x val="9.3949068634409936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004-4CFE-809E-E892AA5B0446}"/>
                </c:ext>
              </c:extLst>
            </c:dLbl>
            <c:dLbl>
              <c:idx val="50"/>
              <c:layout>
                <c:manualLayout>
                  <c:x val="1.22752383915329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0B-492C-8E76-784EFEE95083}"/>
                </c:ext>
              </c:extLst>
            </c:dLbl>
            <c:dLbl>
              <c:idx val="51"/>
              <c:layout>
                <c:manualLayout>
                  <c:x val="9.46377385048010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004-4CFE-809E-E892AA5B0446}"/>
                </c:ext>
              </c:extLst>
            </c:dLbl>
            <c:dLbl>
              <c:idx val="52"/>
              <c:layout>
                <c:manualLayout>
                  <c:x val="1.19502345404185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004-4CFE-809E-E892AA5B0446}"/>
                </c:ext>
              </c:extLst>
            </c:dLbl>
            <c:dLbl>
              <c:idx val="54"/>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5C-42C0-A36B-6ECA3F331286}"/>
                </c:ext>
              </c:extLst>
            </c:dLbl>
            <c:dLbl>
              <c:idx val="55"/>
              <c:layout>
                <c:manualLayout>
                  <c:x val="-3.06880959788324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0B-492C-8E76-784EFEE95083}"/>
                </c:ext>
              </c:extLst>
            </c:dLbl>
            <c:dLbl>
              <c:idx val="56"/>
              <c:layout>
                <c:manualLayout>
                  <c:x val="4.51948663889836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004-4CFE-809E-E892AA5B0446}"/>
                </c:ext>
              </c:extLst>
            </c:dLbl>
            <c:dLbl>
              <c:idx val="57"/>
              <c:layout>
                <c:manualLayout>
                  <c:x val="1.22752383915329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5C-42C0-A36B-6ECA3F331286}"/>
                </c:ext>
              </c:extLst>
            </c:dLbl>
            <c:dLbl>
              <c:idx val="58"/>
              <c:layout>
                <c:manualLayout>
                  <c:x val="3.06880959788324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5C-42C0-A36B-6ECA3F331286}"/>
                </c:ext>
              </c:extLst>
            </c:dLbl>
            <c:dLbl>
              <c:idx val="59"/>
              <c:layout>
                <c:manualLayout>
                  <c:x val="1.227523839153298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5C-42C0-A36B-6ECA3F331286}"/>
                </c:ext>
              </c:extLst>
            </c:dLbl>
            <c:dLbl>
              <c:idx val="60"/>
              <c:layout>
                <c:manualLayout>
                  <c:x val="6.137619195766380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5C-42C0-A36B-6ECA3F331286}"/>
                </c:ext>
              </c:extLst>
            </c:dLbl>
            <c:dLbl>
              <c:idx val="62"/>
              <c:layout>
                <c:manualLayout>
                  <c:x val="2.76192863809491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0B-492C-8E76-784EFEE95083}"/>
                </c:ext>
              </c:extLst>
            </c:dLbl>
            <c:dLbl>
              <c:idx val="63"/>
              <c:layout>
                <c:manualLayout>
                  <c:x val="2.1481667185182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0B-492C-8E76-784EFEE95083}"/>
                </c:ext>
              </c:extLst>
            </c:dLbl>
            <c:dLbl>
              <c:idx val="69"/>
              <c:layout>
                <c:manualLayout>
                  <c:x val="1.534404798941623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75C-42C0-A36B-6ECA3F331286}"/>
                </c:ext>
              </c:extLst>
            </c:dLbl>
            <c:dLbl>
              <c:idx val="71"/>
              <c:layout>
                <c:manualLayout>
                  <c:x val="2.76192863809492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0B-492C-8E76-784EFEE95083}"/>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市区町村別_自己負担割合別普及率!$M$5:$M$78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市区町村別_自己負担割合別普及率!$Q$5:$Q$78</c:f>
              <c:numCache>
                <c:formatCode>0.0%</c:formatCode>
                <c:ptCount val="74"/>
                <c:pt idx="0">
                  <c:v>0.70475301574559801</c:v>
                </c:pt>
                <c:pt idx="1">
                  <c:v>0.70008097775501998</c:v>
                </c:pt>
                <c:pt idx="2">
                  <c:v>0.71484762820168002</c:v>
                </c:pt>
                <c:pt idx="3">
                  <c:v>0.69360015228250405</c:v>
                </c:pt>
                <c:pt idx="4">
                  <c:v>0.714984661182542</c:v>
                </c:pt>
                <c:pt idx="5">
                  <c:v>0.75871300703686495</c:v>
                </c:pt>
                <c:pt idx="6">
                  <c:v>0.73320451321299596</c:v>
                </c:pt>
                <c:pt idx="7">
                  <c:v>0.61847514480640697</c:v>
                </c:pt>
                <c:pt idx="8">
                  <c:v>0.69416280690524601</c:v>
                </c:pt>
                <c:pt idx="9">
                  <c:v>0.82428488766903196</c:v>
                </c:pt>
                <c:pt idx="10">
                  <c:v>0.73487275807594599</c:v>
                </c:pt>
                <c:pt idx="11">
                  <c:v>0.67538982026592598</c:v>
                </c:pt>
                <c:pt idx="12">
                  <c:v>0.67432604101676996</c:v>
                </c:pt>
                <c:pt idx="13">
                  <c:v>0.70844939124898698</c:v>
                </c:pt>
                <c:pt idx="14">
                  <c:v>0.729664844853954</c:v>
                </c:pt>
                <c:pt idx="15">
                  <c:v>0.60987255901488502</c:v>
                </c:pt>
                <c:pt idx="16">
                  <c:v>0.69839714440971601</c:v>
                </c:pt>
                <c:pt idx="17">
                  <c:v>0.72952267023351902</c:v>
                </c:pt>
                <c:pt idx="18">
                  <c:v>0.73151155632632703</c:v>
                </c:pt>
                <c:pt idx="19">
                  <c:v>0.771100293169523</c:v>
                </c:pt>
                <c:pt idx="20">
                  <c:v>0.72205659335373795</c:v>
                </c:pt>
                <c:pt idx="21">
                  <c:v>0.73778435032883605</c:v>
                </c:pt>
                <c:pt idx="22">
                  <c:v>0.71173071207357796</c:v>
                </c:pt>
                <c:pt idx="23">
                  <c:v>0.66155665697924804</c:v>
                </c:pt>
                <c:pt idx="24">
                  <c:v>0.69306741021323504</c:v>
                </c:pt>
                <c:pt idx="25">
                  <c:v>0.721957422399083</c:v>
                </c:pt>
                <c:pt idx="26">
                  <c:v>0.73596446545347205</c:v>
                </c:pt>
                <c:pt idx="27">
                  <c:v>0.71953598432681498</c:v>
                </c:pt>
                <c:pt idx="28">
                  <c:v>0.72240987825856395</c:v>
                </c:pt>
                <c:pt idx="29">
                  <c:v>0.720853217223547</c:v>
                </c:pt>
                <c:pt idx="30">
                  <c:v>0.70736860877830399</c:v>
                </c:pt>
                <c:pt idx="31">
                  <c:v>0.73136774192923004</c:v>
                </c:pt>
                <c:pt idx="32">
                  <c:v>0.71743383667935501</c:v>
                </c:pt>
                <c:pt idx="33">
                  <c:v>0.71252325893250201</c:v>
                </c:pt>
                <c:pt idx="34">
                  <c:v>0.68720837279915703</c:v>
                </c:pt>
                <c:pt idx="35">
                  <c:v>0.71458294688662705</c:v>
                </c:pt>
                <c:pt idx="36">
                  <c:v>0.70244472981511097</c:v>
                </c:pt>
                <c:pt idx="37">
                  <c:v>0.73298603107050997</c:v>
                </c:pt>
                <c:pt idx="38">
                  <c:v>0.75963616624764596</c:v>
                </c:pt>
                <c:pt idx="39">
                  <c:v>0.70791425019341003</c:v>
                </c:pt>
                <c:pt idx="40">
                  <c:v>0.71856139487238502</c:v>
                </c:pt>
                <c:pt idx="41">
                  <c:v>0.74499787515445803</c:v>
                </c:pt>
                <c:pt idx="42">
                  <c:v>0.72521745267665605</c:v>
                </c:pt>
                <c:pt idx="43">
                  <c:v>0.72879266930345799</c:v>
                </c:pt>
                <c:pt idx="44">
                  <c:v>0.73303339575204995</c:v>
                </c:pt>
                <c:pt idx="45">
                  <c:v>0.73516905895867402</c:v>
                </c:pt>
                <c:pt idx="46">
                  <c:v>0.76321410164678904</c:v>
                </c:pt>
                <c:pt idx="47">
                  <c:v>0.67873633037907199</c:v>
                </c:pt>
                <c:pt idx="48">
                  <c:v>0.72183422559027999</c:v>
                </c:pt>
                <c:pt idx="49">
                  <c:v>0.65346698012506998</c:v>
                </c:pt>
                <c:pt idx="50">
                  <c:v>0.70042327767089596</c:v>
                </c:pt>
                <c:pt idx="51">
                  <c:v>0.70313832910264995</c:v>
                </c:pt>
                <c:pt idx="52">
                  <c:v>0.71105983652399896</c:v>
                </c:pt>
                <c:pt idx="53">
                  <c:v>0.73036580562339304</c:v>
                </c:pt>
                <c:pt idx="54">
                  <c:v>0.70598111159173205</c:v>
                </c:pt>
                <c:pt idx="55">
                  <c:v>0.74519041294545096</c:v>
                </c:pt>
                <c:pt idx="56">
                  <c:v>0.70615222861774296</c:v>
                </c:pt>
                <c:pt idx="57">
                  <c:v>0.69554406087123299</c:v>
                </c:pt>
                <c:pt idx="58">
                  <c:v>0.67243980951416005</c:v>
                </c:pt>
                <c:pt idx="59">
                  <c:v>0.69575778126773602</c:v>
                </c:pt>
                <c:pt idx="60">
                  <c:v>0.70845504816170302</c:v>
                </c:pt>
                <c:pt idx="61">
                  <c:v>0.71711192495421405</c:v>
                </c:pt>
                <c:pt idx="62">
                  <c:v>0.67775793102080395</c:v>
                </c:pt>
                <c:pt idx="63">
                  <c:v>0.68463334264727604</c:v>
                </c:pt>
                <c:pt idx="64">
                  <c:v>0.725817196091876</c:v>
                </c:pt>
                <c:pt idx="65">
                  <c:v>0.76791723230746101</c:v>
                </c:pt>
                <c:pt idx="66">
                  <c:v>0.80724095768856396</c:v>
                </c:pt>
                <c:pt idx="67">
                  <c:v>0.738951173680514</c:v>
                </c:pt>
                <c:pt idx="68">
                  <c:v>0.771569888106857</c:v>
                </c:pt>
                <c:pt idx="69">
                  <c:v>0.69237821589803805</c:v>
                </c:pt>
                <c:pt idx="70">
                  <c:v>0.78143425145786205</c:v>
                </c:pt>
                <c:pt idx="71">
                  <c:v>0.67778174153144299</c:v>
                </c:pt>
                <c:pt idx="72">
                  <c:v>0.72055233522555195</c:v>
                </c:pt>
                <c:pt idx="73">
                  <c:v>0.62236329601838902</c:v>
                </c:pt>
              </c:numCache>
            </c:numRef>
          </c:val>
          <c:extLst>
            <c:ext xmlns:c16="http://schemas.microsoft.com/office/drawing/2014/chart" uri="{C3380CC4-5D6E-409C-BE32-E72D297353CC}">
              <c16:uniqueId val="{0000001C-D004-4CFE-809E-E892AA5B0446}"/>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554690355299284"/>
                  <c:y val="-0.89303068472825298"/>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D004-4CFE-809E-E892AA5B044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市区町村別_自己負担割合別普及率!$V$5:$V$78</c:f>
              <c:numCache>
                <c:formatCode>0.0%</c:formatCode>
                <c:ptCount val="74"/>
                <c:pt idx="0">
                  <c:v>0.71292194516945995</c:v>
                </c:pt>
                <c:pt idx="1">
                  <c:v>0.71292194516945995</c:v>
                </c:pt>
                <c:pt idx="2">
                  <c:v>0.71292194516945995</c:v>
                </c:pt>
                <c:pt idx="3">
                  <c:v>0.71292194516945995</c:v>
                </c:pt>
                <c:pt idx="4">
                  <c:v>0.71292194516945995</c:v>
                </c:pt>
                <c:pt idx="5">
                  <c:v>0.71292194516945995</c:v>
                </c:pt>
                <c:pt idx="6">
                  <c:v>0.71292194516945995</c:v>
                </c:pt>
                <c:pt idx="7">
                  <c:v>0.71292194516945995</c:v>
                </c:pt>
                <c:pt idx="8">
                  <c:v>0.71292194516945995</c:v>
                </c:pt>
                <c:pt idx="9">
                  <c:v>0.71292194516945995</c:v>
                </c:pt>
                <c:pt idx="10">
                  <c:v>0.71292194516945995</c:v>
                </c:pt>
                <c:pt idx="11">
                  <c:v>0.71292194516945995</c:v>
                </c:pt>
                <c:pt idx="12">
                  <c:v>0.71292194516945995</c:v>
                </c:pt>
                <c:pt idx="13">
                  <c:v>0.71292194516945995</c:v>
                </c:pt>
                <c:pt idx="14">
                  <c:v>0.71292194516945995</c:v>
                </c:pt>
                <c:pt idx="15">
                  <c:v>0.71292194516945995</c:v>
                </c:pt>
                <c:pt idx="16">
                  <c:v>0.71292194516945995</c:v>
                </c:pt>
                <c:pt idx="17">
                  <c:v>0.71292194516945995</c:v>
                </c:pt>
                <c:pt idx="18">
                  <c:v>0.71292194516945995</c:v>
                </c:pt>
                <c:pt idx="19">
                  <c:v>0.71292194516945995</c:v>
                </c:pt>
                <c:pt idx="20">
                  <c:v>0.71292194516945995</c:v>
                </c:pt>
                <c:pt idx="21">
                  <c:v>0.71292194516945995</c:v>
                </c:pt>
                <c:pt idx="22">
                  <c:v>0.71292194516945995</c:v>
                </c:pt>
                <c:pt idx="23">
                  <c:v>0.71292194516945995</c:v>
                </c:pt>
                <c:pt idx="24">
                  <c:v>0.71292194516945995</c:v>
                </c:pt>
                <c:pt idx="25">
                  <c:v>0.71292194516945995</c:v>
                </c:pt>
                <c:pt idx="26">
                  <c:v>0.71292194516945995</c:v>
                </c:pt>
                <c:pt idx="27">
                  <c:v>0.71292194516945995</c:v>
                </c:pt>
                <c:pt idx="28">
                  <c:v>0.71292194516945995</c:v>
                </c:pt>
                <c:pt idx="29">
                  <c:v>0.71292194516945995</c:v>
                </c:pt>
                <c:pt idx="30">
                  <c:v>0.71292194516945995</c:v>
                </c:pt>
                <c:pt idx="31">
                  <c:v>0.71292194516945995</c:v>
                </c:pt>
                <c:pt idx="32">
                  <c:v>0.71292194516945995</c:v>
                </c:pt>
                <c:pt idx="33">
                  <c:v>0.71292194516945995</c:v>
                </c:pt>
                <c:pt idx="34">
                  <c:v>0.71292194516945995</c:v>
                </c:pt>
                <c:pt idx="35">
                  <c:v>0.71292194516945995</c:v>
                </c:pt>
                <c:pt idx="36">
                  <c:v>0.71292194516945995</c:v>
                </c:pt>
                <c:pt idx="37">
                  <c:v>0.71292194516945995</c:v>
                </c:pt>
                <c:pt idx="38">
                  <c:v>0.71292194516945995</c:v>
                </c:pt>
                <c:pt idx="39">
                  <c:v>0.71292194516945995</c:v>
                </c:pt>
                <c:pt idx="40">
                  <c:v>0.71292194516945995</c:v>
                </c:pt>
                <c:pt idx="41">
                  <c:v>0.71292194516945995</c:v>
                </c:pt>
                <c:pt idx="42">
                  <c:v>0.71292194516945995</c:v>
                </c:pt>
                <c:pt idx="43">
                  <c:v>0.71292194516945995</c:v>
                </c:pt>
                <c:pt idx="44">
                  <c:v>0.71292194516945995</c:v>
                </c:pt>
                <c:pt idx="45">
                  <c:v>0.71292194516945995</c:v>
                </c:pt>
                <c:pt idx="46">
                  <c:v>0.71292194516945995</c:v>
                </c:pt>
                <c:pt idx="47">
                  <c:v>0.71292194516945995</c:v>
                </c:pt>
                <c:pt idx="48">
                  <c:v>0.71292194516945995</c:v>
                </c:pt>
                <c:pt idx="49">
                  <c:v>0.71292194516945995</c:v>
                </c:pt>
                <c:pt idx="50">
                  <c:v>0.71292194516945995</c:v>
                </c:pt>
                <c:pt idx="51">
                  <c:v>0.71292194516945995</c:v>
                </c:pt>
                <c:pt idx="52">
                  <c:v>0.71292194516945995</c:v>
                </c:pt>
                <c:pt idx="53">
                  <c:v>0.71292194516945995</c:v>
                </c:pt>
                <c:pt idx="54">
                  <c:v>0.71292194516945995</c:v>
                </c:pt>
                <c:pt idx="55">
                  <c:v>0.71292194516945995</c:v>
                </c:pt>
                <c:pt idx="56">
                  <c:v>0.71292194516945995</c:v>
                </c:pt>
                <c:pt idx="57">
                  <c:v>0.71292194516945995</c:v>
                </c:pt>
                <c:pt idx="58">
                  <c:v>0.71292194516945995</c:v>
                </c:pt>
                <c:pt idx="59">
                  <c:v>0.71292194516945995</c:v>
                </c:pt>
                <c:pt idx="60">
                  <c:v>0.71292194516945995</c:v>
                </c:pt>
                <c:pt idx="61">
                  <c:v>0.71292194516945995</c:v>
                </c:pt>
                <c:pt idx="62">
                  <c:v>0.71292194516945995</c:v>
                </c:pt>
                <c:pt idx="63">
                  <c:v>0.71292194516945995</c:v>
                </c:pt>
                <c:pt idx="64">
                  <c:v>0.71292194516945995</c:v>
                </c:pt>
                <c:pt idx="65">
                  <c:v>0.71292194516945995</c:v>
                </c:pt>
                <c:pt idx="66">
                  <c:v>0.71292194516945995</c:v>
                </c:pt>
                <c:pt idx="67">
                  <c:v>0.71292194516945995</c:v>
                </c:pt>
                <c:pt idx="68">
                  <c:v>0.71292194516945995</c:v>
                </c:pt>
                <c:pt idx="69">
                  <c:v>0.71292194516945995</c:v>
                </c:pt>
                <c:pt idx="70">
                  <c:v>0.71292194516945995</c:v>
                </c:pt>
                <c:pt idx="71">
                  <c:v>0.71292194516945995</c:v>
                </c:pt>
                <c:pt idx="72">
                  <c:v>0.71292194516945995</c:v>
                </c:pt>
                <c:pt idx="73">
                  <c:v>0.71292194516945995</c:v>
                </c:pt>
              </c:numCache>
            </c:numRef>
          </c:xVal>
          <c:yVal>
            <c:numRef>
              <c:f>市区町村別_自己負担割合別普及率!$W$5:$W$78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D004-4CFE-809E-E892AA5B0446}"/>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2808836721805"/>
              <c:y val="2.2723004322323541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clustered"/>
        <c:varyColors val="0"/>
        <c:ser>
          <c:idx val="0"/>
          <c:order val="0"/>
          <c:tx>
            <c:strRef>
              <c:f>所得区分別普及率!$C$4</c:f>
              <c:strCache>
                <c:ptCount val="1"/>
                <c:pt idx="0">
                  <c:v>低所得Ⅰ</c:v>
                </c:pt>
              </c:strCache>
            </c:strRef>
          </c:tx>
          <c:spPr>
            <a:solidFill>
              <a:schemeClr val="accent6">
                <a:lumMod val="20000"/>
                <a:lumOff val="80000"/>
              </a:schemeClr>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7E-4A7E-A0B2-B00FCB3F26CB}"/>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7E-4A7E-A0B2-B00FCB3F26CB}"/>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7E-4A7E-A0B2-B00FCB3F26C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所得区分別普及率!$R$4:$R$5</c:f>
              <c:strCache>
                <c:ptCount val="2"/>
                <c:pt idx="0">
                  <c:v>普及率 金額ベース</c:v>
                </c:pt>
                <c:pt idx="1">
                  <c:v>普及率 数量ベース</c:v>
                </c:pt>
              </c:strCache>
            </c:strRef>
          </c:cat>
          <c:val>
            <c:numRef>
              <c:f>(所得区分別普及率!$C$12,所得区分別普及率!$I$12)</c:f>
              <c:numCache>
                <c:formatCode>0.0%</c:formatCode>
                <c:ptCount val="2"/>
                <c:pt idx="0">
                  <c:v>0.47225581151317197</c:v>
                </c:pt>
                <c:pt idx="1">
                  <c:v>0.74661304709711696</c:v>
                </c:pt>
              </c:numCache>
            </c:numRef>
          </c:val>
          <c:extLst>
            <c:ext xmlns:c16="http://schemas.microsoft.com/office/drawing/2014/chart" uri="{C3380CC4-5D6E-409C-BE32-E72D297353CC}">
              <c16:uniqueId val="{00000003-057E-4A7E-A0B2-B00FCB3F26CB}"/>
            </c:ext>
          </c:extLst>
        </c:ser>
        <c:ser>
          <c:idx val="2"/>
          <c:order val="1"/>
          <c:tx>
            <c:strRef>
              <c:f>所得区分別普及率!$D$4</c:f>
              <c:strCache>
                <c:ptCount val="1"/>
                <c:pt idx="0">
                  <c:v>低所得Ⅱ</c:v>
                </c:pt>
              </c:strCache>
            </c:strRef>
          </c:tx>
          <c:spPr>
            <a:solidFill>
              <a:schemeClr val="accent6">
                <a:lumMod val="60000"/>
                <a:lumOff val="40000"/>
              </a:schemeClr>
            </a:solidFill>
            <a:ln>
              <a:noFill/>
              <a:tailEnd w="med" len="med"/>
            </a:ln>
          </c:spPr>
          <c:invertIfNegative val="0"/>
          <c:dPt>
            <c:idx val="0"/>
            <c:invertIfNegative val="0"/>
            <c:bubble3D val="0"/>
            <c:extLst>
              <c:ext xmlns:c16="http://schemas.microsoft.com/office/drawing/2014/chart" uri="{C3380CC4-5D6E-409C-BE32-E72D297353CC}">
                <c16:uniqueId val="{00000004-057E-4A7E-A0B2-B00FCB3F26CB}"/>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7E-4A7E-A0B2-B00FCB3F26C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所得区分別普及率!$R$4:$R$5</c:f>
              <c:strCache>
                <c:ptCount val="2"/>
                <c:pt idx="0">
                  <c:v>普及率 金額ベース</c:v>
                </c:pt>
                <c:pt idx="1">
                  <c:v>普及率 数量ベース</c:v>
                </c:pt>
              </c:strCache>
            </c:strRef>
          </c:cat>
          <c:val>
            <c:numRef>
              <c:f>(所得区分別普及率!$D$12,所得区分別普及率!$J$12)</c:f>
              <c:numCache>
                <c:formatCode>0.0%</c:formatCode>
                <c:ptCount val="2"/>
                <c:pt idx="0">
                  <c:v>0.47197618055347501</c:v>
                </c:pt>
                <c:pt idx="1">
                  <c:v>0.74705537836184399</c:v>
                </c:pt>
              </c:numCache>
            </c:numRef>
          </c:val>
          <c:extLst>
            <c:ext xmlns:c16="http://schemas.microsoft.com/office/drawing/2014/chart" uri="{C3380CC4-5D6E-409C-BE32-E72D297353CC}">
              <c16:uniqueId val="{00000005-057E-4A7E-A0B2-B00FCB3F26CB}"/>
            </c:ext>
          </c:extLst>
        </c:ser>
        <c:ser>
          <c:idx val="1"/>
          <c:order val="2"/>
          <c:tx>
            <c:strRef>
              <c:f>所得区分別普及率!$E$4</c:f>
              <c:strCache>
                <c:ptCount val="1"/>
                <c:pt idx="0">
                  <c:v>一般</c:v>
                </c:pt>
              </c:strCache>
            </c:strRef>
          </c:tx>
          <c:spPr>
            <a:solidFill>
              <a:schemeClr val="accent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所得区分別普及率!$R$4:$R$5</c:f>
              <c:strCache>
                <c:ptCount val="2"/>
                <c:pt idx="0">
                  <c:v>普及率 金額ベース</c:v>
                </c:pt>
                <c:pt idx="1">
                  <c:v>普及率 数量ベース</c:v>
                </c:pt>
              </c:strCache>
            </c:strRef>
          </c:cat>
          <c:val>
            <c:numRef>
              <c:f>(所得区分別普及率!$E$12,所得区分別普及率!$K$12)</c:f>
              <c:numCache>
                <c:formatCode>0.0%</c:formatCode>
                <c:ptCount val="2"/>
                <c:pt idx="0">
                  <c:v>0.46720694222554998</c:v>
                </c:pt>
                <c:pt idx="1">
                  <c:v>0.73692624728689804</c:v>
                </c:pt>
              </c:numCache>
            </c:numRef>
          </c:val>
          <c:extLst>
            <c:ext xmlns:c16="http://schemas.microsoft.com/office/drawing/2014/chart" uri="{C3380CC4-5D6E-409C-BE32-E72D297353CC}">
              <c16:uniqueId val="{00000006-057E-4A7E-A0B2-B00FCB3F26CB}"/>
            </c:ext>
          </c:extLst>
        </c:ser>
        <c:ser>
          <c:idx val="3"/>
          <c:order val="3"/>
          <c:tx>
            <c:strRef>
              <c:f>所得区分別普及率!$F$4</c:f>
              <c:strCache>
                <c:ptCount val="1"/>
                <c:pt idx="0">
                  <c:v>現役並</c:v>
                </c:pt>
              </c:strCache>
            </c:strRef>
          </c:tx>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所得区分別普及率!$R$4:$R$5</c:f>
              <c:strCache>
                <c:ptCount val="2"/>
                <c:pt idx="0">
                  <c:v>普及率 金額ベース</c:v>
                </c:pt>
                <c:pt idx="1">
                  <c:v>普及率 数量ベース</c:v>
                </c:pt>
              </c:strCache>
            </c:strRef>
          </c:cat>
          <c:val>
            <c:numRef>
              <c:f>(所得区分別普及率!$F$12,所得区分別普及率!$L$12)</c:f>
              <c:numCache>
                <c:formatCode>0.0%</c:formatCode>
                <c:ptCount val="2"/>
                <c:pt idx="0">
                  <c:v>0.44399544325222401</c:v>
                </c:pt>
                <c:pt idx="1">
                  <c:v>0.71292194516945995</c:v>
                </c:pt>
              </c:numCache>
            </c:numRef>
          </c:val>
          <c:extLst>
            <c:ext xmlns:c16="http://schemas.microsoft.com/office/drawing/2014/chart" uri="{C3380CC4-5D6E-409C-BE32-E72D297353CC}">
              <c16:uniqueId val="{00000007-057E-4A7E-A0B2-B00FCB3F26CB}"/>
            </c:ext>
          </c:extLst>
        </c:ser>
        <c:dLbls>
          <c:showLegendKey val="0"/>
          <c:showVal val="0"/>
          <c:showCatName val="0"/>
          <c:showSerName val="0"/>
          <c:showPercent val="0"/>
          <c:showBubbleSize val="0"/>
        </c:dLbls>
        <c:gapWidth val="200"/>
        <c:overlap val="-15"/>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1.7393953055331965E-2"/>
              <c:y val="1.9272590926134238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5341057712347"/>
          <c:y val="6.9091349206349212E-2"/>
          <c:w val="0.79551908212560385"/>
          <c:h val="0.91713182910959656"/>
        </c:manualLayout>
      </c:layout>
      <c:barChart>
        <c:barDir val="bar"/>
        <c:grouping val="clustered"/>
        <c:varyColors val="0"/>
        <c:ser>
          <c:idx val="0"/>
          <c:order val="0"/>
          <c:tx>
            <c:strRef>
              <c:f>地区別_所得区分別普及率!$R$3</c:f>
              <c:strCache>
                <c:ptCount val="1"/>
                <c:pt idx="0">
                  <c:v>普及率 金額ベース</c:v>
                </c:pt>
              </c:strCache>
            </c:strRef>
          </c:tx>
          <c:spPr>
            <a:solidFill>
              <a:schemeClr val="accent3">
                <a:lumMod val="60000"/>
                <a:lumOff val="40000"/>
              </a:schemeClr>
            </a:solidFill>
            <a:ln>
              <a:noFill/>
            </a:ln>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AC-42E9-BB32-FCCC28327298}"/>
                </c:ext>
              </c:extLst>
            </c:dLbl>
            <c:dLbl>
              <c:idx val="1"/>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AC-42E9-BB32-FCCC28327298}"/>
                </c:ext>
              </c:extLst>
            </c:dLbl>
            <c:dLbl>
              <c:idx val="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AC-42E9-BB32-FCCC28327298}"/>
                </c:ext>
              </c:extLst>
            </c:dLbl>
            <c:dLbl>
              <c:idx val="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AC-42E9-BB32-FCCC28327298}"/>
                </c:ext>
              </c:extLst>
            </c:dLbl>
            <c:dLbl>
              <c:idx val="4"/>
              <c:layout>
                <c:manualLayout>
                  <c:x val="6.2801932367149756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96-493D-96A1-59BB9ACAC185}"/>
                </c:ext>
              </c:extLst>
            </c:dLbl>
            <c:dLbl>
              <c:idx val="5"/>
              <c:layout>
                <c:manualLayout>
                  <c:x val="7.8141304347826082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96-493D-96A1-59BB9ACAC185}"/>
                </c:ext>
              </c:extLst>
            </c:dLbl>
            <c:dLbl>
              <c:idx val="6"/>
              <c:layout>
                <c:manualLayout>
                  <c:x val="7.669082125603752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96-493D-96A1-59BB9ACAC185}"/>
                </c:ext>
              </c:extLst>
            </c:dLbl>
            <c:dLbl>
              <c:idx val="7"/>
              <c:layout>
                <c:manualLayout>
                  <c:x val="7.8140096618356369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96-493D-96A1-59BB9ACAC185}"/>
                </c:ext>
              </c:extLst>
            </c:dLbl>
            <c:dLbl>
              <c:idx val="8"/>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AC-42E9-BB32-FCCC28327298}"/>
                </c:ext>
              </c:extLst>
            </c:dLbl>
            <c:dLbl>
              <c:idx val="9"/>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AC-42E9-BB32-FCCC28327298}"/>
                </c:ext>
              </c:extLst>
            </c:dLbl>
            <c:dLbl>
              <c:idx val="10"/>
              <c:layout>
                <c:manualLayout>
                  <c:x val="3.67101449275351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96-493D-96A1-59BB9ACAC185}"/>
                </c:ext>
              </c:extLst>
            </c:dLbl>
            <c:dLbl>
              <c:idx val="11"/>
              <c:layout>
                <c:manualLayout>
                  <c:x val="1.79553140096618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96-493D-96A1-59BB9ACAC185}"/>
                </c:ext>
              </c:extLst>
            </c:dLbl>
            <c:dLbl>
              <c:idx val="12"/>
              <c:layout>
                <c:manualLayout>
                  <c:x val="2.813164251207729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96-493D-96A1-59BB9ACAC185}"/>
                </c:ext>
              </c:extLst>
            </c:dLbl>
            <c:dLbl>
              <c:idx val="13"/>
              <c:layout>
                <c:manualLayout>
                  <c:x val="6.05531400966183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96-493D-96A1-59BB9ACAC185}"/>
                </c:ext>
              </c:extLst>
            </c:dLbl>
            <c:dLbl>
              <c:idx val="14"/>
              <c:layout>
                <c:manualLayout>
                  <c:x val="6.738647342995169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96-493D-96A1-59BB9ACAC185}"/>
                </c:ext>
              </c:extLst>
            </c:dLbl>
            <c:dLbl>
              <c:idx val="15"/>
              <c:layout>
                <c:manualLayout>
                  <c:x val="8.86859903381631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96-493D-96A1-59BB9ACAC185}"/>
                </c:ext>
              </c:extLst>
            </c:dLbl>
            <c:dLbl>
              <c:idx val="16"/>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AC-42E9-BB32-FCCC28327298}"/>
                </c:ext>
              </c:extLst>
            </c:dLbl>
            <c:dLbl>
              <c:idx val="17"/>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AC-42E9-BB32-FCCC28327298}"/>
                </c:ext>
              </c:extLst>
            </c:dLbl>
            <c:dLbl>
              <c:idx val="18"/>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AC-42E9-BB32-FCCC28327298}"/>
                </c:ext>
              </c:extLst>
            </c:dLbl>
            <c:dLbl>
              <c:idx val="19"/>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AC-42E9-BB32-FCCC28327298}"/>
                </c:ext>
              </c:extLst>
            </c:dLbl>
            <c:dLbl>
              <c:idx val="2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AC-42E9-BB32-FCCC28327298}"/>
                </c:ext>
              </c:extLst>
            </c:dLbl>
            <c:dLbl>
              <c:idx val="21"/>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AC-42E9-BB32-FCCC28327298}"/>
                </c:ext>
              </c:extLst>
            </c:dLbl>
            <c:dLbl>
              <c:idx val="22"/>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AC-42E9-BB32-FCCC28327298}"/>
                </c:ext>
              </c:extLst>
            </c:dLbl>
            <c:dLbl>
              <c:idx val="2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AC-42E9-BB32-FCCC28327298}"/>
                </c:ext>
              </c:extLst>
            </c:dLbl>
            <c:dLbl>
              <c:idx val="24"/>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DAC-42E9-BB32-FCCC28327298}"/>
                </c:ext>
              </c:extLst>
            </c:dLbl>
            <c:dLbl>
              <c:idx val="2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DAC-42E9-BB32-FCCC28327298}"/>
                </c:ext>
              </c:extLst>
            </c:dLbl>
            <c:dLbl>
              <c:idx val="26"/>
              <c:layout>
                <c:manualLayout>
                  <c:x val="5.62644927536220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C96-493D-96A1-59BB9ACAC185}"/>
                </c:ext>
              </c:extLst>
            </c:dLbl>
            <c:dLbl>
              <c:idx val="27"/>
              <c:layout>
                <c:manualLayout>
                  <c:x val="1.09185990338164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C96-493D-96A1-59BB9ACAC185}"/>
                </c:ext>
              </c:extLst>
            </c:dLbl>
            <c:dLbl>
              <c:idx val="28"/>
              <c:layout>
                <c:manualLayout>
                  <c:x val="2.55881642512066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C96-493D-96A1-59BB9ACAC185}"/>
                </c:ext>
              </c:extLst>
            </c:dLbl>
            <c:dLbl>
              <c:idx val="29"/>
              <c:layout>
                <c:manualLayout>
                  <c:x val="-1.1247857181346359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DAC-42E9-BB32-FCCC28327298}"/>
                </c:ext>
              </c:extLst>
            </c:dLbl>
            <c:dLbl>
              <c:idx val="3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DAC-42E9-BB32-FCCC28327298}"/>
                </c:ext>
              </c:extLst>
            </c:dLbl>
            <c:dLbl>
              <c:idx val="31"/>
              <c:layout>
                <c:manualLayout>
                  <c:x val="6.22983091787439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C96-493D-96A1-59BB9ACAC185}"/>
                </c:ext>
              </c:extLst>
            </c:dLbl>
            <c:dLbl>
              <c:idx val="32"/>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DAC-42E9-BB32-FCCC28327298}"/>
                </c:ext>
              </c:extLst>
            </c:dLbl>
            <c:dLbl>
              <c:idx val="33"/>
              <c:layout>
                <c:manualLayout>
                  <c:x val="-5.887681159420290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C96-493D-96A1-59BB9ACAC185}"/>
                </c:ext>
              </c:extLst>
            </c:dLbl>
            <c:dLbl>
              <c:idx val="3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DAC-42E9-BB32-FCCC28327298}"/>
                </c:ext>
              </c:extLst>
            </c:dLbl>
            <c:dLbl>
              <c:idx val="35"/>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DAC-42E9-BB32-FCCC28327298}"/>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C96-493D-96A1-59BB9ACAC185}"/>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C96-493D-96A1-59BB9ACAC185}"/>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C96-493D-96A1-59BB9ACAC185}"/>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C96-493D-96A1-59BB9ACAC185}"/>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C96-493D-96A1-59BB9ACAC185}"/>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C96-493D-96A1-59BB9ACAC185}"/>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C96-493D-96A1-59BB9ACAC185}"/>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C96-493D-96A1-59BB9ACAC185}"/>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C96-493D-96A1-59BB9ACAC185}"/>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C96-493D-96A1-59BB9ACAC185}"/>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C96-493D-96A1-59BB9ACAC185}"/>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C96-493D-96A1-59BB9ACAC18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R$5:$U$5,地区別_所得区分別普及率!$R$6:$U$6,地区別_所得区分別普及率!$R$7:$U$7,地区別_所得区分別普及率!$R$8:$U$8,地区別_所得区分別普及率!$R$9:$U$9,地区別_所得区分別普及率!$R$10:$U$10,地区別_所得区分別普及率!$R$11:$U$11,地区別_所得区分別普及率!$R$12:$U$12,地区別_所得区分別普及率!$R$13:$U$13)</c:f>
              <c:numCache>
                <c:formatCode>0.0%</c:formatCode>
                <c:ptCount val="36"/>
                <c:pt idx="0">
                  <c:v>0.45945565794166698</c:v>
                </c:pt>
                <c:pt idx="1">
                  <c:v>0.45934253206262798</c:v>
                </c:pt>
                <c:pt idx="2">
                  <c:v>0.46707923215539798</c:v>
                </c:pt>
                <c:pt idx="3">
                  <c:v>0.439320902483679</c:v>
                </c:pt>
                <c:pt idx="4">
                  <c:v>0.50555354179788503</c:v>
                </c:pt>
                <c:pt idx="5">
                  <c:v>0.51647235472229502</c:v>
                </c:pt>
                <c:pt idx="6">
                  <c:v>0.50360658886806398</c:v>
                </c:pt>
                <c:pt idx="7">
                  <c:v>0.48633469893724901</c:v>
                </c:pt>
                <c:pt idx="8">
                  <c:v>0.47636695114177802</c:v>
                </c:pt>
                <c:pt idx="9">
                  <c:v>0.48390993572257801</c:v>
                </c:pt>
                <c:pt idx="10">
                  <c:v>0.47879809443112697</c:v>
                </c:pt>
                <c:pt idx="11">
                  <c:v>0.46418825889843301</c:v>
                </c:pt>
                <c:pt idx="12">
                  <c:v>0.45454795014476101</c:v>
                </c:pt>
                <c:pt idx="13">
                  <c:v>0.45841058841788601</c:v>
                </c:pt>
                <c:pt idx="14">
                  <c:v>0.44593800290199198</c:v>
                </c:pt>
                <c:pt idx="15">
                  <c:v>0.42521487680173098</c:v>
                </c:pt>
                <c:pt idx="16">
                  <c:v>0.46756550995650697</c:v>
                </c:pt>
                <c:pt idx="17">
                  <c:v>0.45669961623226901</c:v>
                </c:pt>
                <c:pt idx="18">
                  <c:v>0.43687814621774301</c:v>
                </c:pt>
                <c:pt idx="19">
                  <c:v>0.42608739491230901</c:v>
                </c:pt>
                <c:pt idx="20">
                  <c:v>0.49175214364352898</c:v>
                </c:pt>
                <c:pt idx="21">
                  <c:v>0.48034988605220602</c:v>
                </c:pt>
                <c:pt idx="22">
                  <c:v>0.47070442009587499</c:v>
                </c:pt>
                <c:pt idx="23">
                  <c:v>0.45054837379374202</c:v>
                </c:pt>
                <c:pt idx="24">
                  <c:v>0.459878873834908</c:v>
                </c:pt>
                <c:pt idx="25">
                  <c:v>0.448205080279511</c:v>
                </c:pt>
                <c:pt idx="26">
                  <c:v>0.45650370937543799</c:v>
                </c:pt>
                <c:pt idx="27">
                  <c:v>0.434804820647679</c:v>
                </c:pt>
                <c:pt idx="28">
                  <c:v>0.47218246385593199</c:v>
                </c:pt>
                <c:pt idx="29">
                  <c:v>0.47406972961465899</c:v>
                </c:pt>
                <c:pt idx="30">
                  <c:v>0.468613454226252</c:v>
                </c:pt>
                <c:pt idx="31">
                  <c:v>0.43370205666200301</c:v>
                </c:pt>
                <c:pt idx="32">
                  <c:v>0.47225581151317197</c:v>
                </c:pt>
                <c:pt idx="33">
                  <c:v>0.47197618055347501</c:v>
                </c:pt>
                <c:pt idx="34">
                  <c:v>0.46720694222554998</c:v>
                </c:pt>
                <c:pt idx="35">
                  <c:v>0.44399544325222401</c:v>
                </c:pt>
              </c:numCache>
            </c:numRef>
          </c:val>
          <c:extLst>
            <c:ext xmlns:c16="http://schemas.microsoft.com/office/drawing/2014/chart" uri="{C3380CC4-5D6E-409C-BE32-E72D297353CC}">
              <c16:uniqueId val="{0000001B-2C96-493D-96A1-59BB9ACAC185}"/>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582261313970039"/>
              <c:y val="1.9702222222222222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6661280140633636"/>
          <c:y val="8.4346031746031763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6529617335151"/>
          <c:y val="6.909362125020084E-2"/>
          <c:w val="0.79551908212560385"/>
          <c:h val="0.91713182910959656"/>
        </c:manualLayout>
      </c:layout>
      <c:barChart>
        <c:barDir val="bar"/>
        <c:grouping val="clustered"/>
        <c:varyColors val="0"/>
        <c:ser>
          <c:idx val="0"/>
          <c:order val="0"/>
          <c:tx>
            <c:strRef>
              <c:f>地区別_所得区分別普及率!$V$3</c:f>
              <c:strCache>
                <c:ptCount val="1"/>
                <c:pt idx="0">
                  <c:v>普及率 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6-4B36-ADD3-01EE634FDE3E}"/>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C6-4B36-ADD3-01EE634FDE3E}"/>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C6-4B36-ADD3-01EE634FDE3E}"/>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C6-4B36-ADD3-01EE634FDE3E}"/>
                </c:ext>
              </c:extLst>
            </c:dLbl>
            <c:dLbl>
              <c:idx val="7"/>
              <c:layout>
                <c:manualLayout>
                  <c:x val="5.906400966183575E-3"/>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C6-4B36-ADD3-01EE634FDE3E}"/>
                </c:ext>
              </c:extLst>
            </c:dLbl>
            <c:dLbl>
              <c:idx val="10"/>
              <c:layout>
                <c:manualLayout>
                  <c:x val="6.033816425119648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C6-4B36-ADD3-01EE634FDE3E}"/>
                </c:ext>
              </c:extLst>
            </c:dLbl>
            <c:dLbl>
              <c:idx val="11"/>
              <c:layout>
                <c:manualLayout>
                  <c:x val="4.863164251207616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C6-4B36-ADD3-01EE634FDE3E}"/>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C6-4B36-ADD3-01EE634FDE3E}"/>
                </c:ext>
              </c:extLst>
            </c:dLbl>
            <c:dLbl>
              <c:idx val="13"/>
              <c:layout>
                <c:manualLayout>
                  <c:x val="2.98768115942017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C6-4B36-ADD3-01EE634FDE3E}"/>
                </c:ext>
              </c:extLst>
            </c:dLbl>
            <c:dLbl>
              <c:idx val="14"/>
              <c:layout>
                <c:manualLayout>
                  <c:x val="6.73864734299505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C6-4B36-ADD3-01EE634FDE3E}"/>
                </c:ext>
              </c:extLst>
            </c:dLbl>
            <c:dLbl>
              <c:idx val="15"/>
              <c:layout>
                <c:manualLayout>
                  <c:x val="8.86859903381642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C6-4B36-ADD3-01EE634FDE3E}"/>
                </c:ext>
              </c:extLst>
            </c:dLbl>
            <c:dLbl>
              <c:idx val="26"/>
              <c:layout>
                <c:manualLayout>
                  <c:x val="2.558816425120885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C6-4B36-ADD3-01EE634FDE3E}"/>
                </c:ext>
              </c:extLst>
            </c:dLbl>
            <c:dLbl>
              <c:idx val="27"/>
              <c:layout>
                <c:manualLayout>
                  <c:x val="4.78333333333322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C6-4B36-ADD3-01EE634FDE3E}"/>
                </c:ext>
              </c:extLst>
            </c:dLbl>
            <c:dLbl>
              <c:idx val="28"/>
              <c:layout>
                <c:manualLayout>
                  <c:x val="2.5588164251207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C6-4B36-ADD3-01EE634FDE3E}"/>
                </c:ext>
              </c:extLst>
            </c:dLbl>
            <c:dLbl>
              <c:idx val="31"/>
              <c:layout>
                <c:manualLayout>
                  <c:x val="9.29746376811594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C6-4B36-ADD3-01EE634FDE3E}"/>
                </c:ext>
              </c:extLst>
            </c:dLbl>
            <c:dLbl>
              <c:idx val="33"/>
              <c:layout>
                <c:manualLayout>
                  <c:x val="-5.887681159420290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C6-4B36-ADD3-01EE634FDE3E}"/>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5C6-4B36-ADD3-01EE634FDE3E}"/>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5C6-4B36-ADD3-01EE634FDE3E}"/>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5C6-4B36-ADD3-01EE634FDE3E}"/>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5C6-4B36-ADD3-01EE634FDE3E}"/>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5C6-4B36-ADD3-01EE634FDE3E}"/>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5C6-4B36-ADD3-01EE634FDE3E}"/>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5C6-4B36-ADD3-01EE634FDE3E}"/>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5C6-4B36-ADD3-01EE634FDE3E}"/>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5C6-4B36-ADD3-01EE634FDE3E}"/>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5C6-4B36-ADD3-01EE634FDE3E}"/>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5C6-4B36-ADD3-01EE634FDE3E}"/>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5C6-4B36-ADD3-01EE634FDE3E}"/>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地区別_所得区分別普及率!$Q$16:$AZ$17</c:f>
              <c:multiLvlStrCache>
                <c:ptCount val="36"/>
                <c:lvl>
                  <c:pt idx="0">
                    <c:v>低所得Ⅰ</c:v>
                  </c:pt>
                  <c:pt idx="1">
                    <c:v>低所得Ⅱ</c:v>
                  </c:pt>
                  <c:pt idx="2">
                    <c:v>一般</c:v>
                  </c:pt>
                  <c:pt idx="3">
                    <c:v>現役並</c:v>
                  </c:pt>
                  <c:pt idx="4">
                    <c:v>低所得Ⅰ</c:v>
                  </c:pt>
                  <c:pt idx="5">
                    <c:v>低所得Ⅱ</c:v>
                  </c:pt>
                  <c:pt idx="6">
                    <c:v>一般</c:v>
                  </c:pt>
                  <c:pt idx="7">
                    <c:v>現役並</c:v>
                  </c:pt>
                  <c:pt idx="8">
                    <c:v>低所得Ⅰ</c:v>
                  </c:pt>
                  <c:pt idx="9">
                    <c:v>低所得Ⅱ</c:v>
                  </c:pt>
                  <c:pt idx="10">
                    <c:v>一般</c:v>
                  </c:pt>
                  <c:pt idx="11">
                    <c:v>現役並</c:v>
                  </c:pt>
                  <c:pt idx="12">
                    <c:v>低所得Ⅰ</c:v>
                  </c:pt>
                  <c:pt idx="13">
                    <c:v>低所得Ⅱ</c:v>
                  </c:pt>
                  <c:pt idx="14">
                    <c:v>一般</c:v>
                  </c:pt>
                  <c:pt idx="15">
                    <c:v>現役並</c:v>
                  </c:pt>
                  <c:pt idx="16">
                    <c:v>低所得Ⅰ</c:v>
                  </c:pt>
                  <c:pt idx="17">
                    <c:v>低所得Ⅱ</c:v>
                  </c:pt>
                  <c:pt idx="18">
                    <c:v>一般</c:v>
                  </c:pt>
                  <c:pt idx="19">
                    <c:v>現役並</c:v>
                  </c:pt>
                  <c:pt idx="20">
                    <c:v>低所得Ⅰ</c:v>
                  </c:pt>
                  <c:pt idx="21">
                    <c:v>低所得Ⅱ</c:v>
                  </c:pt>
                  <c:pt idx="22">
                    <c:v>一般</c:v>
                  </c:pt>
                  <c:pt idx="23">
                    <c:v>現役並</c:v>
                  </c:pt>
                  <c:pt idx="24">
                    <c:v>低所得Ⅰ</c:v>
                  </c:pt>
                  <c:pt idx="25">
                    <c:v>低所得Ⅱ</c:v>
                  </c:pt>
                  <c:pt idx="26">
                    <c:v>一般</c:v>
                  </c:pt>
                  <c:pt idx="27">
                    <c:v>現役並</c:v>
                  </c:pt>
                  <c:pt idx="28">
                    <c:v>低所得Ⅰ</c:v>
                  </c:pt>
                  <c:pt idx="29">
                    <c:v>低所得Ⅱ</c:v>
                  </c:pt>
                  <c:pt idx="30">
                    <c:v>一般</c:v>
                  </c:pt>
                  <c:pt idx="31">
                    <c:v>現役並</c:v>
                  </c:pt>
                  <c:pt idx="32">
                    <c:v>低所得Ⅰ</c:v>
                  </c:pt>
                  <c:pt idx="33">
                    <c:v>低所得Ⅱ</c:v>
                  </c:pt>
                  <c:pt idx="34">
                    <c:v>一般</c:v>
                  </c:pt>
                  <c:pt idx="35">
                    <c:v>現役並</c:v>
                  </c:pt>
                </c:lvl>
                <c:lvl>
                  <c:pt idx="0">
                    <c:v>豊能医療圏</c:v>
                  </c:pt>
                  <c:pt idx="4">
                    <c:v>三島医療圏</c:v>
                  </c:pt>
                  <c:pt idx="8">
                    <c:v>北河内医療圏</c:v>
                  </c:pt>
                  <c:pt idx="12">
                    <c:v>中河内医療圏</c:v>
                  </c:pt>
                  <c:pt idx="16">
                    <c:v>南河内医療圏</c:v>
                  </c:pt>
                  <c:pt idx="20">
                    <c:v>堺市医療圏</c:v>
                  </c:pt>
                  <c:pt idx="24">
                    <c:v>泉州医療圏</c:v>
                  </c:pt>
                  <c:pt idx="28">
                    <c:v>大阪市医療圏</c:v>
                  </c:pt>
                  <c:pt idx="32">
                    <c:v>広域連合全体</c:v>
                  </c:pt>
                </c:lvl>
              </c:multiLvlStrCache>
            </c:multiLvlStrRef>
          </c:cat>
          <c:val>
            <c:numRef>
              <c:f>(地区別_所得区分別普及率!$V$5:$Y$5,地区別_所得区分別普及率!$V$6:$Y$6,地区別_所得区分別普及率!$V$7:$Y$7,地区別_所得区分別普及率!$V$8:$Y$8,地区別_所得区分別普及率!$V$9:$Y$9,地区別_所得区分別普及率!$V$10:$Y$10,地区別_所得区分別普及率!$V$11:$Y$11,地区別_所得区分別普及率!$V$12:$Y$12,地区別_所得区分別普及率!$V$13:$Y$13)</c:f>
              <c:numCache>
                <c:formatCode>0.0%</c:formatCode>
                <c:ptCount val="36"/>
                <c:pt idx="0">
                  <c:v>0.73379439845026895</c:v>
                </c:pt>
                <c:pt idx="1">
                  <c:v>0.73202046911173202</c:v>
                </c:pt>
                <c:pt idx="2">
                  <c:v>0.72608169707525305</c:v>
                </c:pt>
                <c:pt idx="3">
                  <c:v>0.69972881380582197</c:v>
                </c:pt>
                <c:pt idx="4">
                  <c:v>0.78224012194448</c:v>
                </c:pt>
                <c:pt idx="5">
                  <c:v>0.78791541347515004</c:v>
                </c:pt>
                <c:pt idx="6">
                  <c:v>0.77357495146612298</c:v>
                </c:pt>
                <c:pt idx="7">
                  <c:v>0.74375386510341701</c:v>
                </c:pt>
                <c:pt idx="8">
                  <c:v>0.75844387296566296</c:v>
                </c:pt>
                <c:pt idx="9">
                  <c:v>0.75959818351011998</c:v>
                </c:pt>
                <c:pt idx="10">
                  <c:v>0.75421433003223604</c:v>
                </c:pt>
                <c:pt idx="11">
                  <c:v>0.73014006502235296</c:v>
                </c:pt>
                <c:pt idx="12">
                  <c:v>0.73095665871473903</c:v>
                </c:pt>
                <c:pt idx="13">
                  <c:v>0.73146663443896198</c:v>
                </c:pt>
                <c:pt idx="14">
                  <c:v>0.721562544814906</c:v>
                </c:pt>
                <c:pt idx="15">
                  <c:v>0.69499127454512</c:v>
                </c:pt>
                <c:pt idx="16">
                  <c:v>0.73826709616900199</c:v>
                </c:pt>
                <c:pt idx="17">
                  <c:v>0.73467084327646404</c:v>
                </c:pt>
                <c:pt idx="18">
                  <c:v>0.71506762187319395</c:v>
                </c:pt>
                <c:pt idx="19">
                  <c:v>0.70756614821034702</c:v>
                </c:pt>
                <c:pt idx="20">
                  <c:v>0.75508595551416802</c:v>
                </c:pt>
                <c:pt idx="21">
                  <c:v>0.75255274112817605</c:v>
                </c:pt>
                <c:pt idx="22">
                  <c:v>0.73842815994342004</c:v>
                </c:pt>
                <c:pt idx="23">
                  <c:v>0.721957422399083</c:v>
                </c:pt>
                <c:pt idx="24">
                  <c:v>0.73699343749796398</c:v>
                </c:pt>
                <c:pt idx="25">
                  <c:v>0.73221921827825098</c:v>
                </c:pt>
                <c:pt idx="26">
                  <c:v>0.72367282993623006</c:v>
                </c:pt>
                <c:pt idx="27">
                  <c:v>0.71545814706752697</c:v>
                </c:pt>
                <c:pt idx="28">
                  <c:v>0.74564562009095803</c:v>
                </c:pt>
                <c:pt idx="29">
                  <c:v>0.74839045857286302</c:v>
                </c:pt>
                <c:pt idx="30">
                  <c:v>0.73700069567038995</c:v>
                </c:pt>
                <c:pt idx="31">
                  <c:v>0.70475301574559801</c:v>
                </c:pt>
                <c:pt idx="32">
                  <c:v>0.74661304709711696</c:v>
                </c:pt>
                <c:pt idx="33">
                  <c:v>0.74705537836184399</c:v>
                </c:pt>
                <c:pt idx="34">
                  <c:v>0.73692624728689804</c:v>
                </c:pt>
                <c:pt idx="35">
                  <c:v>0.71292194516945995</c:v>
                </c:pt>
              </c:numCache>
            </c:numRef>
          </c:val>
          <c:extLst>
            <c:ext xmlns:c16="http://schemas.microsoft.com/office/drawing/2014/chart" uri="{C3380CC4-5D6E-409C-BE32-E72D297353CC}">
              <c16:uniqueId val="{0000001C-B5C6-4B36-ADD3-01EE634FDE3E}"/>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247904018502459"/>
              <c:y val="2.0882979753947498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6038811795316565"/>
          <c:y val="9.4450902515418635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市区町村別_所得区分別普及率!$R$4</c:f>
              <c:strCache>
                <c:ptCount val="1"/>
                <c:pt idx="0">
                  <c:v>低所得Ⅰ</c:v>
                </c:pt>
              </c:strCache>
            </c:strRef>
          </c:tx>
          <c:spPr>
            <a:solidFill>
              <a:schemeClr val="accent4">
                <a:lumMod val="60000"/>
                <a:lumOff val="40000"/>
              </a:schemeClr>
            </a:solidFill>
            <a:ln>
              <a:noFill/>
            </a:ln>
          </c:spPr>
          <c:invertIfNegative val="0"/>
          <c:dLbls>
            <c:dLbl>
              <c:idx val="2"/>
              <c:layout>
                <c:manualLayout>
                  <c:x val="4.70370370370369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86-4209-AB53-0EC7A2DAAB79}"/>
                </c:ext>
              </c:extLst>
            </c:dLbl>
            <c:dLbl>
              <c:idx val="3"/>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86-4209-AB53-0EC7A2DAAB79}"/>
                </c:ext>
              </c:extLst>
            </c:dLbl>
            <c:dLbl>
              <c:idx val="4"/>
              <c:layout>
                <c:manualLayout>
                  <c:x val="4.0046296296296298E-4"/>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6F-4B14-B800-361347FE3843}"/>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6F-4B14-B800-361347FE3843}"/>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6F-4B14-B800-361347FE3843}"/>
                </c:ext>
              </c:extLst>
            </c:dLbl>
            <c:dLbl>
              <c:idx val="7"/>
              <c:layout>
                <c:manualLayout>
                  <c:x val="-1.4937499999999999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6F-4B14-B800-361347FE3843}"/>
                </c:ext>
              </c:extLst>
            </c:dLbl>
            <c:dLbl>
              <c:idx val="10"/>
              <c:layout>
                <c:manualLayout>
                  <c:x val="1.00620370370370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6F-4B14-B800-361347FE3843}"/>
                </c:ext>
              </c:extLst>
            </c:dLbl>
            <c:dLbl>
              <c:idx val="11"/>
              <c:layout>
                <c:manualLayout>
                  <c:x val="3.75847222222222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6F-4B14-B800-361347FE3843}"/>
                </c:ext>
              </c:extLst>
            </c:dLbl>
            <c:dLbl>
              <c:idx val="12"/>
              <c:layout>
                <c:manualLayout>
                  <c:x val="2.045208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16F-4B14-B800-361347FE3843}"/>
                </c:ext>
              </c:extLst>
            </c:dLbl>
            <c:dLbl>
              <c:idx val="13"/>
              <c:layout>
                <c:manualLayout>
                  <c:x val="2.3949768518518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16F-4B14-B800-361347FE3843}"/>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6F-4B14-B800-361347FE3843}"/>
                </c:ext>
              </c:extLst>
            </c:dLbl>
            <c:dLbl>
              <c:idx val="15"/>
              <c:layout>
                <c:manualLayout>
                  <c:x val="-2.63495370370370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6F-4B14-B800-361347FE3843}"/>
                </c:ext>
              </c:extLst>
            </c:dLbl>
            <c:dLbl>
              <c:idx val="16"/>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86-4209-AB53-0EC7A2DAAB79}"/>
                </c:ext>
              </c:extLst>
            </c:dLbl>
            <c:dLbl>
              <c:idx val="17"/>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86-4209-AB53-0EC7A2DAAB79}"/>
                </c:ext>
              </c:extLst>
            </c:dLbl>
            <c:dLbl>
              <c:idx val="23"/>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86-4209-AB53-0EC7A2DAAB79}"/>
                </c:ext>
              </c:extLst>
            </c:dLbl>
            <c:dLbl>
              <c:idx val="24"/>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86-4209-AB53-0EC7A2DAAB79}"/>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16F-4B14-B800-361347FE3843}"/>
                </c:ext>
              </c:extLst>
            </c:dLbl>
            <c:dLbl>
              <c:idx val="27"/>
              <c:layout>
                <c:manualLayout>
                  <c:x val="2.73819444444444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16F-4B14-B800-361347FE3843}"/>
                </c:ext>
              </c:extLst>
            </c:dLbl>
            <c:dLbl>
              <c:idx val="28"/>
              <c:layout>
                <c:manualLayout>
                  <c:x val="-2.5324074074074073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16F-4B14-B800-361347FE3843}"/>
                </c:ext>
              </c:extLst>
            </c:dLbl>
            <c:dLbl>
              <c:idx val="3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86-4209-AB53-0EC7A2DAAB79}"/>
                </c:ext>
              </c:extLst>
            </c:dLbl>
            <c:dLbl>
              <c:idx val="31"/>
              <c:layout>
                <c:manualLayout>
                  <c:x val="-1.95046296296307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16F-4B14-B800-361347FE3843}"/>
                </c:ext>
              </c:extLst>
            </c:dLbl>
            <c:dLbl>
              <c:idx val="33"/>
              <c:layout>
                <c:manualLayout>
                  <c:x val="1.193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16F-4B14-B800-361347FE3843}"/>
                </c:ext>
              </c:extLst>
            </c:dLbl>
            <c:dLbl>
              <c:idx val="34"/>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86-4209-AB53-0EC7A2DAAB79}"/>
                </c:ext>
              </c:extLst>
            </c:dLbl>
            <c:dLbl>
              <c:idx val="36"/>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86-4209-AB53-0EC7A2DAAB79}"/>
                </c:ext>
              </c:extLst>
            </c:dLbl>
            <c:dLbl>
              <c:idx val="37"/>
              <c:layout>
                <c:manualLayout>
                  <c:x val="1.26219907407406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16F-4B14-B800-361347FE3843}"/>
                </c:ext>
              </c:extLst>
            </c:dLbl>
            <c:dLbl>
              <c:idx val="38"/>
              <c:layout>
                <c:manualLayout>
                  <c:x val="9.5555555555555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16F-4B14-B800-361347FE3843}"/>
                </c:ext>
              </c:extLst>
            </c:dLbl>
            <c:dLbl>
              <c:idx val="39"/>
              <c:layout>
                <c:manualLayout>
                  <c:x val="5.29166666666665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86-4209-AB53-0EC7A2DAAB79}"/>
                </c:ext>
              </c:extLst>
            </c:dLbl>
            <c:dLbl>
              <c:idx val="40"/>
              <c:layout>
                <c:manualLayout>
                  <c:x val="7.17361111111111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16F-4B14-B800-361347FE3843}"/>
                </c:ext>
              </c:extLst>
            </c:dLbl>
            <c:dLbl>
              <c:idx val="41"/>
              <c:layout>
                <c:manualLayout>
                  <c:x val="5.37314814814814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16F-4B14-B800-361347FE3843}"/>
                </c:ext>
              </c:extLst>
            </c:dLbl>
            <c:dLbl>
              <c:idx val="42"/>
              <c:layout>
                <c:manualLayout>
                  <c:x val="-2.278703703703703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16F-4B14-B800-361347FE3843}"/>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16F-4B14-B800-361347FE3843}"/>
                </c:ext>
              </c:extLst>
            </c:dLbl>
            <c:dLbl>
              <c:idx val="44"/>
              <c:layout>
                <c:manualLayout>
                  <c:x val="8.18657407407407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16F-4B14-B800-361347FE3843}"/>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16F-4B14-B800-361347FE3843}"/>
                </c:ext>
              </c:extLst>
            </c:dLbl>
            <c:dLbl>
              <c:idx val="49"/>
              <c:layout>
                <c:manualLayout>
                  <c:x val="5.82148148148148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16F-4B14-B800-361347FE3843}"/>
                </c:ext>
              </c:extLst>
            </c:dLbl>
            <c:dLbl>
              <c:idx val="50"/>
              <c:layout>
                <c:manualLayout>
                  <c:x val="5.8796296296296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86-4209-AB53-0EC7A2DAAB79}"/>
                </c:ext>
              </c:extLst>
            </c:dLbl>
            <c:dLbl>
              <c:idx val="51"/>
              <c:layout>
                <c:manualLayout>
                  <c:x val="7.42685185185185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16F-4B14-B800-361347FE3843}"/>
                </c:ext>
              </c:extLst>
            </c:dLbl>
            <c:dLbl>
              <c:idx val="52"/>
              <c:layout>
                <c:manualLayout>
                  <c:x val="8.36458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16F-4B14-B800-361347FE3843}"/>
                </c:ext>
              </c:extLst>
            </c:dLbl>
            <c:dLbl>
              <c:idx val="56"/>
              <c:layout>
                <c:manualLayout>
                  <c:x val="5.55138888888888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16F-4B14-B800-361347FE3843}"/>
                </c:ext>
              </c:extLst>
            </c:dLbl>
            <c:dLbl>
              <c:idx val="57"/>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86-4209-AB53-0EC7A2DAAB79}"/>
                </c:ext>
              </c:extLst>
            </c:dLbl>
            <c:dLbl>
              <c:idx val="58"/>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86-4209-AB53-0EC7A2DAAB79}"/>
                </c:ext>
              </c:extLst>
            </c:dLbl>
            <c:dLbl>
              <c:idx val="59"/>
              <c:layout>
                <c:manualLayout>
                  <c:x val="-1.17592592592593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86-4209-AB53-0EC7A2DAAB79}"/>
                </c:ext>
              </c:extLst>
            </c:dLbl>
            <c:dLbl>
              <c:idx val="60"/>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86-4209-AB53-0EC7A2DAAB79}"/>
                </c:ext>
              </c:extLst>
            </c:dLbl>
            <c:dLbl>
              <c:idx val="62"/>
              <c:layout>
                <c:manualLayout>
                  <c:x val="4.70370370370369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86-4209-AB53-0EC7A2DAAB79}"/>
                </c:ext>
              </c:extLst>
            </c:dLbl>
            <c:dLbl>
              <c:idx val="63"/>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86-4209-AB53-0EC7A2DAAB79}"/>
                </c:ext>
              </c:extLst>
            </c:dLbl>
            <c:dLbl>
              <c:idx val="7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86-4209-AB53-0EC7A2DAAB79}"/>
                </c:ext>
              </c:extLst>
            </c:dLbl>
            <c:dLbl>
              <c:idx val="73"/>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E86-4209-AB53-0EC7A2DAAB79}"/>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市区町村別_所得区分別普及率!$R$5:$R$78</c:f>
              <c:numCache>
                <c:formatCode>0.0%</c:formatCode>
                <c:ptCount val="74"/>
                <c:pt idx="0">
                  <c:v>0.47218246385593199</c:v>
                </c:pt>
                <c:pt idx="1">
                  <c:v>0.49515391988459201</c:v>
                </c:pt>
                <c:pt idx="2">
                  <c:v>0.42289337719682801</c:v>
                </c:pt>
                <c:pt idx="3">
                  <c:v>0.47450907974510598</c:v>
                </c:pt>
                <c:pt idx="4">
                  <c:v>0.47443214604719097</c:v>
                </c:pt>
                <c:pt idx="5">
                  <c:v>0.52036707004923199</c:v>
                </c:pt>
                <c:pt idx="6">
                  <c:v>0.450603347909448</c:v>
                </c:pt>
                <c:pt idx="7">
                  <c:v>0.40145003736193202</c:v>
                </c:pt>
                <c:pt idx="8">
                  <c:v>0.48860204036373101</c:v>
                </c:pt>
                <c:pt idx="9">
                  <c:v>0.53376151416435502</c:v>
                </c:pt>
                <c:pt idx="10">
                  <c:v>0.53686963553304501</c:v>
                </c:pt>
                <c:pt idx="11">
                  <c:v>0.43372961319811898</c:v>
                </c:pt>
                <c:pt idx="12">
                  <c:v>0.45660916732149798</c:v>
                </c:pt>
                <c:pt idx="13">
                  <c:v>0.44759891381574901</c:v>
                </c:pt>
                <c:pt idx="14">
                  <c:v>0.49802049659120901</c:v>
                </c:pt>
                <c:pt idx="15">
                  <c:v>0.37594585410308701</c:v>
                </c:pt>
                <c:pt idx="16">
                  <c:v>0.45795011641015798</c:v>
                </c:pt>
                <c:pt idx="17">
                  <c:v>0.46388566321431302</c:v>
                </c:pt>
                <c:pt idx="18">
                  <c:v>0.48892856327269801</c:v>
                </c:pt>
                <c:pt idx="19">
                  <c:v>0.51624732531182005</c:v>
                </c:pt>
                <c:pt idx="20">
                  <c:v>0.47957727760353402</c:v>
                </c:pt>
                <c:pt idx="21">
                  <c:v>0.48122150625505</c:v>
                </c:pt>
                <c:pt idx="22">
                  <c:v>0.47383698070618702</c:v>
                </c:pt>
                <c:pt idx="23">
                  <c:v>0.43795410852231498</c:v>
                </c:pt>
                <c:pt idx="24">
                  <c:v>0.46306012133479801</c:v>
                </c:pt>
                <c:pt idx="25">
                  <c:v>0.49175214364352898</c:v>
                </c:pt>
                <c:pt idx="26">
                  <c:v>0.51115981717213199</c:v>
                </c:pt>
                <c:pt idx="27">
                  <c:v>0.50125183645107996</c:v>
                </c:pt>
                <c:pt idx="28">
                  <c:v>0.48228103791993898</c:v>
                </c:pt>
                <c:pt idx="29">
                  <c:v>0.51560474068714501</c:v>
                </c:pt>
                <c:pt idx="30">
                  <c:v>0.456108755259239</c:v>
                </c:pt>
                <c:pt idx="31">
                  <c:v>0.48075346118678203</c:v>
                </c:pt>
                <c:pt idx="32">
                  <c:v>0.50128129928565202</c:v>
                </c:pt>
                <c:pt idx="33">
                  <c:v>0.45959071170396598</c:v>
                </c:pt>
                <c:pt idx="34">
                  <c:v>0.45680747945455702</c:v>
                </c:pt>
                <c:pt idx="35">
                  <c:v>0.47105196969776902</c:v>
                </c:pt>
                <c:pt idx="36">
                  <c:v>0.45012983349892</c:v>
                </c:pt>
                <c:pt idx="37">
                  <c:v>0.46568080831013903</c:v>
                </c:pt>
                <c:pt idx="38">
                  <c:v>0.51423066969097997</c:v>
                </c:pt>
                <c:pt idx="39">
                  <c:v>0.41971205315051402</c:v>
                </c:pt>
                <c:pt idx="40">
                  <c:v>0.47066557210827198</c:v>
                </c:pt>
                <c:pt idx="41">
                  <c:v>0.47846455356043499</c:v>
                </c:pt>
                <c:pt idx="42">
                  <c:v>0.48576831976863299</c:v>
                </c:pt>
                <c:pt idx="43">
                  <c:v>0.47587289071419703</c:v>
                </c:pt>
                <c:pt idx="44">
                  <c:v>0.489654130613978</c:v>
                </c:pt>
                <c:pt idx="45">
                  <c:v>0.485023118692816</c:v>
                </c:pt>
                <c:pt idx="46">
                  <c:v>0.49993055636818001</c:v>
                </c:pt>
                <c:pt idx="47">
                  <c:v>0.45568903178485198</c:v>
                </c:pt>
                <c:pt idx="48">
                  <c:v>0.47369112747778502</c:v>
                </c:pt>
                <c:pt idx="49">
                  <c:v>0.41452028571916599</c:v>
                </c:pt>
                <c:pt idx="50">
                  <c:v>0.41297034395725102</c:v>
                </c:pt>
                <c:pt idx="51">
                  <c:v>0.469600869656571</c:v>
                </c:pt>
                <c:pt idx="52">
                  <c:v>0.46053903469231</c:v>
                </c:pt>
                <c:pt idx="53">
                  <c:v>0.48334756727969802</c:v>
                </c:pt>
                <c:pt idx="54">
                  <c:v>0.508954957182431</c:v>
                </c:pt>
                <c:pt idx="55">
                  <c:v>0.518452832325209</c:v>
                </c:pt>
                <c:pt idx="56">
                  <c:v>0.48089704356065999</c:v>
                </c:pt>
                <c:pt idx="57">
                  <c:v>0.459770036912096</c:v>
                </c:pt>
                <c:pt idx="58">
                  <c:v>0.44314623432797901</c:v>
                </c:pt>
                <c:pt idx="59">
                  <c:v>0.47662355489950697</c:v>
                </c:pt>
                <c:pt idx="60">
                  <c:v>0.44244250970570898</c:v>
                </c:pt>
                <c:pt idx="61">
                  <c:v>0.475632497964738</c:v>
                </c:pt>
                <c:pt idx="62">
                  <c:v>0.41718659785845202</c:v>
                </c:pt>
                <c:pt idx="63">
                  <c:v>0.44467340397521299</c:v>
                </c:pt>
                <c:pt idx="64">
                  <c:v>0.51397795876320296</c:v>
                </c:pt>
                <c:pt idx="65">
                  <c:v>0.48259254083903003</c:v>
                </c:pt>
                <c:pt idx="66">
                  <c:v>0.56247695773198003</c:v>
                </c:pt>
                <c:pt idx="67">
                  <c:v>0.47402803063507798</c:v>
                </c:pt>
                <c:pt idx="68">
                  <c:v>0.55374499765741103</c:v>
                </c:pt>
                <c:pt idx="69">
                  <c:v>0.46790599700053798</c:v>
                </c:pt>
                <c:pt idx="70">
                  <c:v>0.55496513960555705</c:v>
                </c:pt>
                <c:pt idx="71">
                  <c:v>0.51103966682778601</c:v>
                </c:pt>
                <c:pt idx="72">
                  <c:v>0.45268668961722902</c:v>
                </c:pt>
                <c:pt idx="73">
                  <c:v>0.39205841967862798</c:v>
                </c:pt>
              </c:numCache>
            </c:numRef>
          </c:val>
          <c:extLst>
            <c:ext xmlns:c16="http://schemas.microsoft.com/office/drawing/2014/chart" uri="{C3380CC4-5D6E-409C-BE32-E72D297353CC}">
              <c16:uniqueId val="{0000001B-416F-4B14-B800-361347FE384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42125856481481488"/>
                  <c:y val="-0.8789057491375285"/>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2048611111111113"/>
                      <c:h val="3.7330204767175981E-2"/>
                    </c:manualLayout>
                  </c15:layout>
                </c:ext>
                <c:ext xmlns:c16="http://schemas.microsoft.com/office/drawing/2014/chart" uri="{C3380CC4-5D6E-409C-BE32-E72D297353CC}">
                  <c16:uniqueId val="{0000001C-416F-4B14-B800-361347FE38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市区町村別_所得区分別普及率!$AA$5:$AA$78</c:f>
              <c:numCache>
                <c:formatCode>0.0%</c:formatCode>
                <c:ptCount val="74"/>
                <c:pt idx="0">
                  <c:v>0.47225581151317197</c:v>
                </c:pt>
                <c:pt idx="1">
                  <c:v>0.47225581151317197</c:v>
                </c:pt>
                <c:pt idx="2">
                  <c:v>0.47225581151317197</c:v>
                </c:pt>
                <c:pt idx="3">
                  <c:v>0.47225581151317197</c:v>
                </c:pt>
                <c:pt idx="4">
                  <c:v>0.47225581151317197</c:v>
                </c:pt>
                <c:pt idx="5">
                  <c:v>0.47225581151317197</c:v>
                </c:pt>
                <c:pt idx="6">
                  <c:v>0.47225581151317197</c:v>
                </c:pt>
                <c:pt idx="7">
                  <c:v>0.47225581151317197</c:v>
                </c:pt>
                <c:pt idx="8">
                  <c:v>0.47225581151317197</c:v>
                </c:pt>
                <c:pt idx="9">
                  <c:v>0.47225581151317197</c:v>
                </c:pt>
                <c:pt idx="10">
                  <c:v>0.47225581151317197</c:v>
                </c:pt>
                <c:pt idx="11">
                  <c:v>0.47225581151317197</c:v>
                </c:pt>
                <c:pt idx="12">
                  <c:v>0.47225581151317197</c:v>
                </c:pt>
                <c:pt idx="13">
                  <c:v>0.47225581151317197</c:v>
                </c:pt>
                <c:pt idx="14">
                  <c:v>0.47225581151317197</c:v>
                </c:pt>
                <c:pt idx="15">
                  <c:v>0.47225581151317197</c:v>
                </c:pt>
                <c:pt idx="16">
                  <c:v>0.47225581151317197</c:v>
                </c:pt>
                <c:pt idx="17">
                  <c:v>0.47225581151317197</c:v>
                </c:pt>
                <c:pt idx="18">
                  <c:v>0.47225581151317197</c:v>
                </c:pt>
                <c:pt idx="19">
                  <c:v>0.47225581151317197</c:v>
                </c:pt>
                <c:pt idx="20">
                  <c:v>0.47225581151317197</c:v>
                </c:pt>
                <c:pt idx="21">
                  <c:v>0.47225581151317197</c:v>
                </c:pt>
                <c:pt idx="22">
                  <c:v>0.47225581151317197</c:v>
                </c:pt>
                <c:pt idx="23">
                  <c:v>0.47225581151317197</c:v>
                </c:pt>
                <c:pt idx="24">
                  <c:v>0.47225581151317197</c:v>
                </c:pt>
                <c:pt idx="25">
                  <c:v>0.47225581151317197</c:v>
                </c:pt>
                <c:pt idx="26">
                  <c:v>0.47225581151317197</c:v>
                </c:pt>
                <c:pt idx="27">
                  <c:v>0.47225581151317197</c:v>
                </c:pt>
                <c:pt idx="28">
                  <c:v>0.47225581151317197</c:v>
                </c:pt>
                <c:pt idx="29">
                  <c:v>0.47225581151317197</c:v>
                </c:pt>
                <c:pt idx="30">
                  <c:v>0.47225581151317197</c:v>
                </c:pt>
                <c:pt idx="31">
                  <c:v>0.47225581151317197</c:v>
                </c:pt>
                <c:pt idx="32">
                  <c:v>0.47225581151317197</c:v>
                </c:pt>
                <c:pt idx="33">
                  <c:v>0.47225581151317197</c:v>
                </c:pt>
                <c:pt idx="34">
                  <c:v>0.47225581151317197</c:v>
                </c:pt>
                <c:pt idx="35">
                  <c:v>0.47225581151317197</c:v>
                </c:pt>
                <c:pt idx="36">
                  <c:v>0.47225581151317197</c:v>
                </c:pt>
                <c:pt idx="37">
                  <c:v>0.47225581151317197</c:v>
                </c:pt>
                <c:pt idx="38">
                  <c:v>0.47225581151317197</c:v>
                </c:pt>
                <c:pt idx="39">
                  <c:v>0.47225581151317197</c:v>
                </c:pt>
                <c:pt idx="40">
                  <c:v>0.47225581151317197</c:v>
                </c:pt>
                <c:pt idx="41">
                  <c:v>0.47225581151317197</c:v>
                </c:pt>
                <c:pt idx="42">
                  <c:v>0.47225581151317197</c:v>
                </c:pt>
                <c:pt idx="43">
                  <c:v>0.47225581151317197</c:v>
                </c:pt>
                <c:pt idx="44">
                  <c:v>0.47225581151317197</c:v>
                </c:pt>
                <c:pt idx="45">
                  <c:v>0.47225581151317197</c:v>
                </c:pt>
                <c:pt idx="46">
                  <c:v>0.47225581151317197</c:v>
                </c:pt>
                <c:pt idx="47">
                  <c:v>0.47225581151317197</c:v>
                </c:pt>
                <c:pt idx="48">
                  <c:v>0.47225581151317197</c:v>
                </c:pt>
                <c:pt idx="49">
                  <c:v>0.47225581151317197</c:v>
                </c:pt>
                <c:pt idx="50">
                  <c:v>0.47225581151317197</c:v>
                </c:pt>
                <c:pt idx="51">
                  <c:v>0.47225581151317197</c:v>
                </c:pt>
                <c:pt idx="52">
                  <c:v>0.47225581151317197</c:v>
                </c:pt>
                <c:pt idx="53">
                  <c:v>0.47225581151317197</c:v>
                </c:pt>
                <c:pt idx="54">
                  <c:v>0.47225581151317197</c:v>
                </c:pt>
                <c:pt idx="55">
                  <c:v>0.47225581151317197</c:v>
                </c:pt>
                <c:pt idx="56">
                  <c:v>0.47225581151317197</c:v>
                </c:pt>
                <c:pt idx="57">
                  <c:v>0.47225581151317197</c:v>
                </c:pt>
                <c:pt idx="58">
                  <c:v>0.47225581151317197</c:v>
                </c:pt>
                <c:pt idx="59">
                  <c:v>0.47225581151317197</c:v>
                </c:pt>
                <c:pt idx="60">
                  <c:v>0.47225581151317197</c:v>
                </c:pt>
                <c:pt idx="61">
                  <c:v>0.47225581151317197</c:v>
                </c:pt>
                <c:pt idx="62">
                  <c:v>0.47225581151317197</c:v>
                </c:pt>
                <c:pt idx="63">
                  <c:v>0.47225581151317197</c:v>
                </c:pt>
                <c:pt idx="64">
                  <c:v>0.47225581151317197</c:v>
                </c:pt>
                <c:pt idx="65">
                  <c:v>0.47225581151317197</c:v>
                </c:pt>
                <c:pt idx="66">
                  <c:v>0.47225581151317197</c:v>
                </c:pt>
                <c:pt idx="67">
                  <c:v>0.47225581151317197</c:v>
                </c:pt>
                <c:pt idx="68">
                  <c:v>0.47225581151317197</c:v>
                </c:pt>
                <c:pt idx="69">
                  <c:v>0.47225581151317197</c:v>
                </c:pt>
                <c:pt idx="70">
                  <c:v>0.47225581151317197</c:v>
                </c:pt>
                <c:pt idx="71">
                  <c:v>0.47225581151317197</c:v>
                </c:pt>
                <c:pt idx="72">
                  <c:v>0.47225581151317197</c:v>
                </c:pt>
                <c:pt idx="73">
                  <c:v>0.47225581151317197</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416F-4B14-B800-361347FE384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6736111111095"/>
              <c:y val="2.4755748923032724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市区町村別_所得区分別普及率!$S$4</c:f>
              <c:strCache>
                <c:ptCount val="1"/>
                <c:pt idx="0">
                  <c:v>低所得Ⅱ</c:v>
                </c:pt>
              </c:strCache>
            </c:strRef>
          </c:tx>
          <c:spPr>
            <a:solidFill>
              <a:schemeClr val="accent4">
                <a:lumMod val="60000"/>
                <a:lumOff val="40000"/>
              </a:schemeClr>
            </a:solidFill>
            <a:ln>
              <a:noFill/>
            </a:ln>
          </c:spPr>
          <c:invertIfNegative val="0"/>
          <c:dLbls>
            <c:dLbl>
              <c:idx val="2"/>
              <c:layout>
                <c:manualLayout>
                  <c:x val="4.11801041268346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25-4CD4-87EF-7121DE0BDCEC}"/>
                </c:ext>
              </c:extLst>
            </c:dLbl>
            <c:dLbl>
              <c:idx val="3"/>
              <c:layout>
                <c:manualLayout>
                  <c:x val="2.94143600905962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25-4CD4-87EF-7121DE0BDCEC}"/>
                </c:ext>
              </c:extLst>
            </c:dLbl>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10-4D41-8A77-352FFF1B7A00}"/>
                </c:ext>
              </c:extLst>
            </c:dLbl>
            <c:dLbl>
              <c:idx val="5"/>
              <c:layout>
                <c:manualLayout>
                  <c:x val="1.9311569640581997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10-4D41-8A77-352FFF1B7A00}"/>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10-4D41-8A77-352FFF1B7A00}"/>
                </c:ext>
              </c:extLst>
            </c:dLbl>
            <c:dLbl>
              <c:idx val="7"/>
              <c:layout>
                <c:manualLayout>
                  <c:x val="-9.077456811265653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10-4D41-8A77-352FFF1B7A00}"/>
                </c:ext>
              </c:extLst>
            </c:dLbl>
            <c:dLbl>
              <c:idx val="10"/>
              <c:layout>
                <c:manualLayout>
                  <c:x val="-1.70695932179286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10-4D41-8A77-352FFF1B7A00}"/>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10-4D41-8A77-352FFF1B7A00}"/>
                </c:ext>
              </c:extLst>
            </c:dLbl>
            <c:dLbl>
              <c:idx val="12"/>
              <c:layout>
                <c:manualLayout>
                  <c:x val="2.6344612620983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10-4D41-8A77-352FFF1B7A00}"/>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10-4D41-8A77-352FFF1B7A00}"/>
                </c:ext>
              </c:extLst>
            </c:dLbl>
            <c:dLbl>
              <c:idx val="14"/>
              <c:layout>
                <c:manualLayout>
                  <c:x val="1.005878471444562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10-4D41-8A77-352FFF1B7A00}"/>
                </c:ext>
              </c:extLst>
            </c:dLbl>
            <c:dLbl>
              <c:idx val="15"/>
              <c:layout>
                <c:manualLayout>
                  <c:x val="-8.52761672579261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10-4D41-8A77-352FFF1B7A00}"/>
                </c:ext>
              </c:extLst>
            </c:dLbl>
            <c:dLbl>
              <c:idx val="16"/>
              <c:layout>
                <c:manualLayout>
                  <c:x val="1.17657440362384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25-4CD4-87EF-7121DE0BDCEC}"/>
                </c:ext>
              </c:extLst>
            </c:dLbl>
            <c:dLbl>
              <c:idx val="17"/>
              <c:layout>
                <c:manualLayout>
                  <c:x val="1.17657440362383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5-4CD4-87EF-7121DE0BDCEC}"/>
                </c:ext>
              </c:extLst>
            </c:dLbl>
            <c:dLbl>
              <c:idx val="22"/>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25-4CD4-87EF-7121DE0BDCEC}"/>
                </c:ext>
              </c:extLst>
            </c:dLbl>
            <c:dLbl>
              <c:idx val="23"/>
              <c:layout>
                <c:manualLayout>
                  <c:x val="4.11801041268347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25-4CD4-87EF-7121DE0BDCEC}"/>
                </c:ext>
              </c:extLst>
            </c:dLbl>
            <c:dLbl>
              <c:idx val="24"/>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25-4CD4-87EF-7121DE0BDCE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10-4D41-8A77-352FFF1B7A00}"/>
                </c:ext>
              </c:extLst>
            </c:dLbl>
            <c:dLbl>
              <c:idx val="27"/>
              <c:layout>
                <c:manualLayout>
                  <c:x val="-3.1575273316149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F10-4D41-8A77-352FFF1B7A00}"/>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F10-4D41-8A77-352FFF1B7A00}"/>
                </c:ext>
              </c:extLst>
            </c:dLbl>
            <c:dLbl>
              <c:idx val="30"/>
              <c:layout>
                <c:manualLayout>
                  <c:x val="4.11801041268346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25-4CD4-87EF-7121DE0BDCEC}"/>
                </c:ext>
              </c:extLst>
            </c:dLbl>
            <c:dLbl>
              <c:idx val="31"/>
              <c:layout>
                <c:manualLayout>
                  <c:x val="1.56850338114595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F10-4D41-8A77-352FFF1B7A00}"/>
                </c:ext>
              </c:extLst>
            </c:dLbl>
            <c:dLbl>
              <c:idx val="33"/>
              <c:layout>
                <c:manualLayout>
                  <c:x val="2.36998679133105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F10-4D41-8A77-352FFF1B7A00}"/>
                </c:ext>
              </c:extLst>
            </c:dLbl>
            <c:dLbl>
              <c:idx val="34"/>
              <c:layout>
                <c:manualLayout>
                  <c:x val="1.17657440362383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25-4CD4-87EF-7121DE0BDCEC}"/>
                </c:ext>
              </c:extLst>
            </c:dLbl>
            <c:dLbl>
              <c:idx val="35"/>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B25-4CD4-87EF-7121DE0BDCEC}"/>
                </c:ext>
              </c:extLst>
            </c:dLbl>
            <c:dLbl>
              <c:idx val="36"/>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B25-4CD4-87EF-7121DE0BDCE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F10-4D41-8A77-352FFF1B7A00}"/>
                </c:ext>
              </c:extLst>
            </c:dLbl>
            <c:dLbl>
              <c:idx val="38"/>
              <c:layout>
                <c:manualLayout>
                  <c:x val="1.5428642499488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F10-4D41-8A77-352FFF1B7A00}"/>
                </c:ext>
              </c:extLst>
            </c:dLbl>
            <c:dLbl>
              <c:idx val="39"/>
              <c:layout>
                <c:manualLayout>
                  <c:x val="2.35314880724769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25-4CD4-87EF-7121DE0BDCEC}"/>
                </c:ext>
              </c:extLst>
            </c:dLbl>
            <c:dLbl>
              <c:idx val="40"/>
              <c:layout>
                <c:manualLayout>
                  <c:x val="1.30402891037861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F10-4D41-8A77-352FFF1B7A00}"/>
                </c:ext>
              </c:extLst>
            </c:dLbl>
            <c:dLbl>
              <c:idx val="41"/>
              <c:layout>
                <c:manualLayout>
                  <c:x val="-5.12782623941575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F10-4D41-8A77-352FFF1B7A00}"/>
                </c:ext>
              </c:extLst>
            </c:dLbl>
            <c:dLbl>
              <c:idx val="42"/>
              <c:layout>
                <c:manualLayout>
                  <c:x val="1.53406310283515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F10-4D41-8A77-352FFF1B7A00}"/>
                </c:ext>
              </c:extLst>
            </c:dLbl>
            <c:dLbl>
              <c:idx val="43"/>
              <c:layout>
                <c:manualLayout>
                  <c:x val="3.49451862241666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F10-4D41-8A77-352FFF1B7A00}"/>
                </c:ext>
              </c:extLst>
            </c:dLbl>
            <c:dLbl>
              <c:idx val="44"/>
              <c:layout>
                <c:manualLayout>
                  <c:x val="8.18321394268450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F10-4D41-8A77-352FFF1B7A00}"/>
                </c:ext>
              </c:extLst>
            </c:dLbl>
            <c:dLbl>
              <c:idx val="45"/>
              <c:layout>
                <c:manualLayout>
                  <c:x val="2.35314880724768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25-4CD4-87EF-7121DE0BDCEC}"/>
                </c:ext>
              </c:extLst>
            </c:dLbl>
            <c:dLbl>
              <c:idx val="47"/>
              <c:layout>
                <c:manualLayout>
                  <c:x val="2.98391312434004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F10-4D41-8A77-352FFF1B7A00}"/>
                </c:ext>
              </c:extLst>
            </c:dLbl>
            <c:dLbl>
              <c:idx val="49"/>
              <c:layout>
                <c:manualLayout>
                  <c:x val="7.58765421404712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F10-4D41-8A77-352FFF1B7A00}"/>
                </c:ext>
              </c:extLst>
            </c:dLbl>
            <c:dLbl>
              <c:idx val="50"/>
              <c:layout>
                <c:manualLayout>
                  <c:x val="4.11801041268347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B25-4CD4-87EF-7121DE0BDCEC}"/>
                </c:ext>
              </c:extLst>
            </c:dLbl>
            <c:dLbl>
              <c:idx val="51"/>
              <c:layout>
                <c:manualLayout>
                  <c:x val="1.32969120248914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F10-4D41-8A77-352FFF1B7A00}"/>
                </c:ext>
              </c:extLst>
            </c:dLbl>
            <c:dLbl>
              <c:idx val="52"/>
              <c:layout>
                <c:manualLayout>
                  <c:x val="8.35159378351807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F10-4D41-8A77-352FFF1B7A00}"/>
                </c:ext>
              </c:extLst>
            </c:dLbl>
            <c:dLbl>
              <c:idx val="53"/>
              <c:layout>
                <c:manualLayout>
                  <c:x val="1.17657440362384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B25-4CD4-87EF-7121DE0BDCEC}"/>
                </c:ext>
              </c:extLst>
            </c:dLbl>
            <c:dLbl>
              <c:idx val="56"/>
              <c:layout>
                <c:manualLayout>
                  <c:x val="5.53846923501124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F10-4D41-8A77-352FFF1B7A00}"/>
                </c:ext>
              </c:extLst>
            </c:dLbl>
            <c:dLbl>
              <c:idx val="57"/>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B25-4CD4-87EF-7121DE0BDCEC}"/>
                </c:ext>
              </c:extLst>
            </c:dLbl>
            <c:dLbl>
              <c:idx val="58"/>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B25-4CD4-87EF-7121DE0BDCEC}"/>
                </c:ext>
              </c:extLst>
            </c:dLbl>
            <c:dLbl>
              <c:idx val="59"/>
              <c:layout>
                <c:manualLayout>
                  <c:x val="4.11801041268346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B25-4CD4-87EF-7121DE0BDCEC}"/>
                </c:ext>
              </c:extLst>
            </c:dLbl>
            <c:dLbl>
              <c:idx val="62"/>
              <c:layout>
                <c:manualLayout>
                  <c:x val="6.47115921993117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B25-4CD4-87EF-7121DE0BDCEC}"/>
                </c:ext>
              </c:extLst>
            </c:dLbl>
            <c:dLbl>
              <c:idx val="63"/>
              <c:layout>
                <c:manualLayout>
                  <c:x val="5.88287201811923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B25-4CD4-87EF-7121DE0BDCEC}"/>
                </c:ext>
              </c:extLst>
            </c:dLbl>
            <c:dLbl>
              <c:idx val="71"/>
              <c:layout>
                <c:manualLayout>
                  <c:x val="4.11801041268347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B25-4CD4-87EF-7121DE0BDCEC}"/>
                </c:ext>
              </c:extLst>
            </c:dLbl>
            <c:dLbl>
              <c:idx val="72"/>
              <c:layout>
                <c:manualLayout>
                  <c:x val="4.11801041268347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B25-4CD4-87EF-7121DE0BDCEC}"/>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市区町村別_所得区分別普及率!$S$5:$S$78</c:f>
              <c:numCache>
                <c:formatCode>0.0%</c:formatCode>
                <c:ptCount val="74"/>
                <c:pt idx="0">
                  <c:v>0.47406972961465899</c:v>
                </c:pt>
                <c:pt idx="1">
                  <c:v>0.48739220783138498</c:v>
                </c:pt>
                <c:pt idx="2">
                  <c:v>0.42028945819270802</c:v>
                </c:pt>
                <c:pt idx="3">
                  <c:v>0.43064092547903698</c:v>
                </c:pt>
                <c:pt idx="4">
                  <c:v>0.47271709916989302</c:v>
                </c:pt>
                <c:pt idx="5">
                  <c:v>0.51987908291687102</c:v>
                </c:pt>
                <c:pt idx="6">
                  <c:v>0.44871955119059598</c:v>
                </c:pt>
                <c:pt idx="7">
                  <c:v>0.39484224425214998</c:v>
                </c:pt>
                <c:pt idx="8">
                  <c:v>0.48423304682677998</c:v>
                </c:pt>
                <c:pt idx="9">
                  <c:v>0.562043258006238</c:v>
                </c:pt>
                <c:pt idx="10">
                  <c:v>0.53784984895450005</c:v>
                </c:pt>
                <c:pt idx="11">
                  <c:v>0.45443491573405598</c:v>
                </c:pt>
                <c:pt idx="12">
                  <c:v>0.43707197504783901</c:v>
                </c:pt>
                <c:pt idx="13">
                  <c:v>0.44877625445895603</c:v>
                </c:pt>
                <c:pt idx="14">
                  <c:v>0.50173167871163504</c:v>
                </c:pt>
                <c:pt idx="15">
                  <c:v>0.385518918239592</c:v>
                </c:pt>
                <c:pt idx="16">
                  <c:v>0.461825891639773</c:v>
                </c:pt>
                <c:pt idx="17">
                  <c:v>0.45845803557020198</c:v>
                </c:pt>
                <c:pt idx="18">
                  <c:v>0.51482852705396498</c:v>
                </c:pt>
                <c:pt idx="19">
                  <c:v>0.53020337064524703</c:v>
                </c:pt>
                <c:pt idx="20">
                  <c:v>0.47412850648756599</c:v>
                </c:pt>
                <c:pt idx="21">
                  <c:v>0.49070089656297</c:v>
                </c:pt>
                <c:pt idx="22">
                  <c:v>0.46818345471154899</c:v>
                </c:pt>
                <c:pt idx="23">
                  <c:v>0.42807992762330699</c:v>
                </c:pt>
                <c:pt idx="24">
                  <c:v>0.46166553893519402</c:v>
                </c:pt>
                <c:pt idx="25">
                  <c:v>0.48034988605220602</c:v>
                </c:pt>
                <c:pt idx="26">
                  <c:v>0.50873298134728695</c:v>
                </c:pt>
                <c:pt idx="27">
                  <c:v>0.48704465166001398</c:v>
                </c:pt>
                <c:pt idx="28">
                  <c:v>0.50357136315755702</c:v>
                </c:pt>
                <c:pt idx="29">
                  <c:v>0.48137281273504801</c:v>
                </c:pt>
                <c:pt idx="30">
                  <c:v>0.42941908645782501</c:v>
                </c:pt>
                <c:pt idx="31">
                  <c:v>0.48290482696215398</c:v>
                </c:pt>
                <c:pt idx="32">
                  <c:v>0.49949795970244698</c:v>
                </c:pt>
                <c:pt idx="33">
                  <c:v>0.44435889480686502</c:v>
                </c:pt>
                <c:pt idx="34">
                  <c:v>0.45741169900163497</c:v>
                </c:pt>
                <c:pt idx="35">
                  <c:v>0.45962055257397699</c:v>
                </c:pt>
                <c:pt idx="36">
                  <c:v>0.45386291848507099</c:v>
                </c:pt>
                <c:pt idx="37">
                  <c:v>0.44243358882135198</c:v>
                </c:pt>
                <c:pt idx="38">
                  <c:v>0.52530887036011298</c:v>
                </c:pt>
                <c:pt idx="39">
                  <c:v>0.44717132762174699</c:v>
                </c:pt>
                <c:pt idx="40">
                  <c:v>0.47151767849986298</c:v>
                </c:pt>
                <c:pt idx="41">
                  <c:v>0.48705936223749102</c:v>
                </c:pt>
                <c:pt idx="42">
                  <c:v>0.484843125826878</c:v>
                </c:pt>
                <c:pt idx="43">
                  <c:v>0.49851170258343103</c:v>
                </c:pt>
                <c:pt idx="44">
                  <c:v>0.46463876246084901</c:v>
                </c:pt>
                <c:pt idx="45">
                  <c:v>0.44573852904841499</c:v>
                </c:pt>
                <c:pt idx="46">
                  <c:v>0.52155846008848405</c:v>
                </c:pt>
                <c:pt idx="47">
                  <c:v>0.438021075562123</c:v>
                </c:pt>
                <c:pt idx="48">
                  <c:v>0.50272240913378097</c:v>
                </c:pt>
                <c:pt idx="49">
                  <c:v>0.39640905241580998</c:v>
                </c:pt>
                <c:pt idx="50">
                  <c:v>0.42652509388264198</c:v>
                </c:pt>
                <c:pt idx="51">
                  <c:v>0.46256060500256901</c:v>
                </c:pt>
                <c:pt idx="52">
                  <c:v>0.47801109815984899</c:v>
                </c:pt>
                <c:pt idx="53">
                  <c:v>0.45612901478312601</c:v>
                </c:pt>
                <c:pt idx="54">
                  <c:v>0.51803541594931501</c:v>
                </c:pt>
                <c:pt idx="55">
                  <c:v>0.57544134336341002</c:v>
                </c:pt>
                <c:pt idx="56">
                  <c:v>0.46413381348859301</c:v>
                </c:pt>
                <c:pt idx="57">
                  <c:v>0.464451449524238</c:v>
                </c:pt>
                <c:pt idx="58">
                  <c:v>0.43671097815968102</c:v>
                </c:pt>
                <c:pt idx="59">
                  <c:v>0.43829456077643297</c:v>
                </c:pt>
                <c:pt idx="60">
                  <c:v>0.48763281421120203</c:v>
                </c:pt>
                <c:pt idx="61">
                  <c:v>0.46628534572960101</c:v>
                </c:pt>
                <c:pt idx="62">
                  <c:v>0.40273416727955103</c:v>
                </c:pt>
                <c:pt idx="63">
                  <c:v>0.40599108070083201</c:v>
                </c:pt>
                <c:pt idx="64">
                  <c:v>0.47028609206586602</c:v>
                </c:pt>
                <c:pt idx="65">
                  <c:v>0.51718142973160497</c:v>
                </c:pt>
                <c:pt idx="66">
                  <c:v>0.56628004910775098</c:v>
                </c:pt>
                <c:pt idx="67">
                  <c:v>0.46909460269525199</c:v>
                </c:pt>
                <c:pt idx="68">
                  <c:v>0.50091050301130602</c:v>
                </c:pt>
                <c:pt idx="69">
                  <c:v>0.56452355921845898</c:v>
                </c:pt>
                <c:pt idx="70">
                  <c:v>0.55119308477016704</c:v>
                </c:pt>
                <c:pt idx="71">
                  <c:v>0.42750691607010599</c:v>
                </c:pt>
                <c:pt idx="72">
                  <c:v>0.42888456364712901</c:v>
                </c:pt>
                <c:pt idx="73">
                  <c:v>0.31028347149381003</c:v>
                </c:pt>
              </c:numCache>
            </c:numRef>
          </c:val>
          <c:extLst>
            <c:ext xmlns:c16="http://schemas.microsoft.com/office/drawing/2014/chart" uri="{C3380CC4-5D6E-409C-BE32-E72D297353CC}">
              <c16:uniqueId val="{0000001B-5F10-4D41-8A77-352FFF1B7A00}"/>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41842019872526964"/>
                  <c:y val="-0.87840235938969446"/>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1178339265229285"/>
                      <c:h val="3.6321280314009066E-2"/>
                    </c:manualLayout>
                  </c15:layout>
                </c:ext>
                <c:ext xmlns:c16="http://schemas.microsoft.com/office/drawing/2014/chart" uri="{C3380CC4-5D6E-409C-BE32-E72D297353CC}">
                  <c16:uniqueId val="{0000001C-5F10-4D41-8A77-352FFF1B7A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市区町村別_所得区分別普及率!$AB$5:$AB$78</c:f>
              <c:numCache>
                <c:formatCode>0.0%</c:formatCode>
                <c:ptCount val="74"/>
                <c:pt idx="0">
                  <c:v>0.47197618055347501</c:v>
                </c:pt>
                <c:pt idx="1">
                  <c:v>0.47197618055347501</c:v>
                </c:pt>
                <c:pt idx="2">
                  <c:v>0.47197618055347501</c:v>
                </c:pt>
                <c:pt idx="3">
                  <c:v>0.47197618055347501</c:v>
                </c:pt>
                <c:pt idx="4">
                  <c:v>0.47197618055347501</c:v>
                </c:pt>
                <c:pt idx="5">
                  <c:v>0.47197618055347501</c:v>
                </c:pt>
                <c:pt idx="6">
                  <c:v>0.47197618055347501</c:v>
                </c:pt>
                <c:pt idx="7">
                  <c:v>0.47197618055347501</c:v>
                </c:pt>
                <c:pt idx="8">
                  <c:v>0.47197618055347501</c:v>
                </c:pt>
                <c:pt idx="9">
                  <c:v>0.47197618055347501</c:v>
                </c:pt>
                <c:pt idx="10">
                  <c:v>0.47197618055347501</c:v>
                </c:pt>
                <c:pt idx="11">
                  <c:v>0.47197618055347501</c:v>
                </c:pt>
                <c:pt idx="12">
                  <c:v>0.47197618055347501</c:v>
                </c:pt>
                <c:pt idx="13">
                  <c:v>0.47197618055347501</c:v>
                </c:pt>
                <c:pt idx="14">
                  <c:v>0.47197618055347501</c:v>
                </c:pt>
                <c:pt idx="15">
                  <c:v>0.47197618055347501</c:v>
                </c:pt>
                <c:pt idx="16">
                  <c:v>0.47197618055347501</c:v>
                </c:pt>
                <c:pt idx="17">
                  <c:v>0.47197618055347501</c:v>
                </c:pt>
                <c:pt idx="18">
                  <c:v>0.47197618055347501</c:v>
                </c:pt>
                <c:pt idx="19">
                  <c:v>0.47197618055347501</c:v>
                </c:pt>
                <c:pt idx="20">
                  <c:v>0.47197618055347501</c:v>
                </c:pt>
                <c:pt idx="21">
                  <c:v>0.47197618055347501</c:v>
                </c:pt>
                <c:pt idx="22">
                  <c:v>0.47197618055347501</c:v>
                </c:pt>
                <c:pt idx="23">
                  <c:v>0.47197618055347501</c:v>
                </c:pt>
                <c:pt idx="24">
                  <c:v>0.47197618055347501</c:v>
                </c:pt>
                <c:pt idx="25">
                  <c:v>0.47197618055347501</c:v>
                </c:pt>
                <c:pt idx="26">
                  <c:v>0.47197618055347501</c:v>
                </c:pt>
                <c:pt idx="27">
                  <c:v>0.47197618055347501</c:v>
                </c:pt>
                <c:pt idx="28">
                  <c:v>0.47197618055347501</c:v>
                </c:pt>
                <c:pt idx="29">
                  <c:v>0.47197618055347501</c:v>
                </c:pt>
                <c:pt idx="30">
                  <c:v>0.47197618055347501</c:v>
                </c:pt>
                <c:pt idx="31">
                  <c:v>0.47197618055347501</c:v>
                </c:pt>
                <c:pt idx="32">
                  <c:v>0.47197618055347501</c:v>
                </c:pt>
                <c:pt idx="33">
                  <c:v>0.47197618055347501</c:v>
                </c:pt>
                <c:pt idx="34">
                  <c:v>0.47197618055347501</c:v>
                </c:pt>
                <c:pt idx="35">
                  <c:v>0.47197618055347501</c:v>
                </c:pt>
                <c:pt idx="36">
                  <c:v>0.47197618055347501</c:v>
                </c:pt>
                <c:pt idx="37">
                  <c:v>0.47197618055347501</c:v>
                </c:pt>
                <c:pt idx="38">
                  <c:v>0.47197618055347501</c:v>
                </c:pt>
                <c:pt idx="39">
                  <c:v>0.47197618055347501</c:v>
                </c:pt>
                <c:pt idx="40">
                  <c:v>0.47197618055347501</c:v>
                </c:pt>
                <c:pt idx="41">
                  <c:v>0.47197618055347501</c:v>
                </c:pt>
                <c:pt idx="42">
                  <c:v>0.47197618055347501</c:v>
                </c:pt>
                <c:pt idx="43">
                  <c:v>0.47197618055347501</c:v>
                </c:pt>
                <c:pt idx="44">
                  <c:v>0.47197618055347501</c:v>
                </c:pt>
                <c:pt idx="45">
                  <c:v>0.47197618055347501</c:v>
                </c:pt>
                <c:pt idx="46">
                  <c:v>0.47197618055347501</c:v>
                </c:pt>
                <c:pt idx="47">
                  <c:v>0.47197618055347501</c:v>
                </c:pt>
                <c:pt idx="48">
                  <c:v>0.47197618055347501</c:v>
                </c:pt>
                <c:pt idx="49">
                  <c:v>0.47197618055347501</c:v>
                </c:pt>
                <c:pt idx="50">
                  <c:v>0.47197618055347501</c:v>
                </c:pt>
                <c:pt idx="51">
                  <c:v>0.47197618055347501</c:v>
                </c:pt>
                <c:pt idx="52">
                  <c:v>0.47197618055347501</c:v>
                </c:pt>
                <c:pt idx="53">
                  <c:v>0.47197618055347501</c:v>
                </c:pt>
                <c:pt idx="54">
                  <c:v>0.47197618055347501</c:v>
                </c:pt>
                <c:pt idx="55">
                  <c:v>0.47197618055347501</c:v>
                </c:pt>
                <c:pt idx="56">
                  <c:v>0.47197618055347501</c:v>
                </c:pt>
                <c:pt idx="57">
                  <c:v>0.47197618055347501</c:v>
                </c:pt>
                <c:pt idx="58">
                  <c:v>0.47197618055347501</c:v>
                </c:pt>
                <c:pt idx="59">
                  <c:v>0.47197618055347501</c:v>
                </c:pt>
                <c:pt idx="60">
                  <c:v>0.47197618055347501</c:v>
                </c:pt>
                <c:pt idx="61">
                  <c:v>0.47197618055347501</c:v>
                </c:pt>
                <c:pt idx="62">
                  <c:v>0.47197618055347501</c:v>
                </c:pt>
                <c:pt idx="63">
                  <c:v>0.47197618055347501</c:v>
                </c:pt>
                <c:pt idx="64">
                  <c:v>0.47197618055347501</c:v>
                </c:pt>
                <c:pt idx="65">
                  <c:v>0.47197618055347501</c:v>
                </c:pt>
                <c:pt idx="66">
                  <c:v>0.47197618055347501</c:v>
                </c:pt>
                <c:pt idx="67">
                  <c:v>0.47197618055347501</c:v>
                </c:pt>
                <c:pt idx="68">
                  <c:v>0.47197618055347501</c:v>
                </c:pt>
                <c:pt idx="69">
                  <c:v>0.47197618055347501</c:v>
                </c:pt>
                <c:pt idx="70">
                  <c:v>0.47197618055347501</c:v>
                </c:pt>
                <c:pt idx="71">
                  <c:v>0.47197618055347501</c:v>
                </c:pt>
                <c:pt idx="72">
                  <c:v>0.47197618055347501</c:v>
                </c:pt>
                <c:pt idx="73">
                  <c:v>0.47197618055347501</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5F10-4D41-8A77-352FFF1B7A00}"/>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892817777576016"/>
              <c:y val="2.6773597829366565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市区町村別_所得区分別普及率!$T$4</c:f>
              <c:strCache>
                <c:ptCount val="1"/>
                <c:pt idx="0">
                  <c:v>一般</c:v>
                </c:pt>
              </c:strCache>
            </c:strRef>
          </c:tx>
          <c:spPr>
            <a:solidFill>
              <a:schemeClr val="accent4">
                <a:lumMod val="60000"/>
                <a:lumOff val="40000"/>
              </a:schemeClr>
            </a:solidFill>
            <a:ln>
              <a:noFill/>
            </a:ln>
          </c:spPr>
          <c:invertIfNegative val="0"/>
          <c:dLbls>
            <c:dLbl>
              <c:idx val="0"/>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0A-40B4-80E7-10C25F839D9F}"/>
                </c:ext>
              </c:extLst>
            </c:dLbl>
            <c:dLbl>
              <c:idx val="1"/>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0A-40B4-80E7-10C25F839D9F}"/>
                </c:ext>
              </c:extLst>
            </c:dLbl>
            <c:dLbl>
              <c:idx val="2"/>
              <c:layout>
                <c:manualLayout>
                  <c:x val="5.29458481630732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0A-40B4-80E7-10C25F839D9F}"/>
                </c:ext>
              </c:extLst>
            </c:dLbl>
            <c:dLbl>
              <c:idx val="3"/>
              <c:layout>
                <c:manualLayout>
                  <c:x val="2.35314880724769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0A-40B4-80E7-10C25F839D9F}"/>
                </c:ext>
              </c:extLst>
            </c:dLbl>
            <c:dLbl>
              <c:idx val="4"/>
              <c:layout>
                <c:manualLayout>
                  <c:x val="1.2162953702028826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2-45F4-953E-BEE6081AA739}"/>
                </c:ext>
              </c:extLst>
            </c:dLbl>
            <c:dLbl>
              <c:idx val="5"/>
              <c:layout>
                <c:manualLayout>
                  <c:x val="1.3696901000296691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F2-45F4-953E-BEE6081AA739}"/>
                </c:ext>
              </c:extLst>
            </c:dLbl>
            <c:dLbl>
              <c:idx val="6"/>
              <c:layout>
                <c:manualLayout>
                  <c:x val="4.6538613064283703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2-45F4-953E-BEE6081AA739}"/>
                </c:ext>
              </c:extLst>
            </c:dLbl>
            <c:dLbl>
              <c:idx val="7"/>
              <c:layout>
                <c:manualLayout>
                  <c:x val="7.3282751442403787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F2-45F4-953E-BEE6081AA739}"/>
                </c:ext>
              </c:extLst>
            </c:dLbl>
            <c:dLbl>
              <c:idx val="8"/>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0A-40B4-80E7-10C25F839D9F}"/>
                </c:ext>
              </c:extLst>
            </c:dLbl>
            <c:dLbl>
              <c:idx val="9"/>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0A-40B4-80E7-10C25F839D9F}"/>
                </c:ext>
              </c:extLst>
            </c:dLbl>
            <c:dLbl>
              <c:idx val="10"/>
              <c:layout>
                <c:manualLayout>
                  <c:x val="2.182452875068422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F2-45F4-953E-BEE6081AA739}"/>
                </c:ext>
              </c:extLst>
            </c:dLbl>
            <c:dLbl>
              <c:idx val="11"/>
              <c:layout>
                <c:manualLayout>
                  <c:x val="3.75975740332807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F2-45F4-953E-BEE6081AA739}"/>
                </c:ext>
              </c:extLst>
            </c:dLbl>
            <c:dLbl>
              <c:idx val="12"/>
              <c:layout>
                <c:manualLayout>
                  <c:x val="5.57589727115800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F2-45F4-953E-BEE6081AA739}"/>
                </c:ext>
              </c:extLst>
            </c:dLbl>
            <c:dLbl>
              <c:idx val="13"/>
              <c:layout>
                <c:manualLayout>
                  <c:x val="1.80733872071620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F2-45F4-953E-BEE6081AA739}"/>
                </c:ext>
              </c:extLst>
            </c:dLbl>
            <c:dLbl>
              <c:idx val="14"/>
              <c:layout>
                <c:manualLayout>
                  <c:x val="4.175912696326270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F2-45F4-953E-BEE6081AA739}"/>
                </c:ext>
              </c:extLst>
            </c:dLbl>
            <c:dLbl>
              <c:idx val="15"/>
              <c:layout>
                <c:manualLayout>
                  <c:x val="-2.64474470767348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F2-45F4-953E-BEE6081AA739}"/>
                </c:ext>
              </c:extLst>
            </c:dLbl>
            <c:dLbl>
              <c:idx val="16"/>
              <c:layout>
                <c:manualLayout>
                  <c:x val="1.17657440362384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0A-40B4-80E7-10C25F839D9F}"/>
                </c:ext>
              </c:extLst>
            </c:dLbl>
            <c:dLbl>
              <c:idx val="17"/>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0A-40B4-80E7-10C25F839D9F}"/>
                </c:ext>
              </c:extLst>
            </c:dLbl>
            <c:dLbl>
              <c:idx val="18"/>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0A-40B4-80E7-10C25F839D9F}"/>
                </c:ext>
              </c:extLst>
            </c:dLbl>
            <c:dLbl>
              <c:idx val="23"/>
              <c:layout>
                <c:manualLayout>
                  <c:x val="1.17657440362384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0A-40B4-80E7-10C25F839D9F}"/>
                </c:ext>
              </c:extLst>
            </c:dLbl>
            <c:dLbl>
              <c:idx val="24"/>
              <c:layout>
                <c:manualLayout>
                  <c:x val="2.35314880724769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0A-40B4-80E7-10C25F839D9F}"/>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2F2-45F4-953E-BEE6081AA739}"/>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2F2-45F4-953E-BEE6081AA739}"/>
                </c:ext>
              </c:extLst>
            </c:dLbl>
            <c:dLbl>
              <c:idx val="28"/>
              <c:layout>
                <c:manualLayout>
                  <c:x val="1.73922247423869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F2-45F4-953E-BEE6081AA739}"/>
                </c:ext>
              </c:extLst>
            </c:dLbl>
            <c:dLbl>
              <c:idx val="30"/>
              <c:layout>
                <c:manualLayout>
                  <c:x val="3.52972321087154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00A-40B4-80E7-10C25F839D9F}"/>
                </c:ext>
              </c:extLst>
            </c:dLbl>
            <c:dLbl>
              <c:idx val="31"/>
              <c:layout>
                <c:manualLayout>
                  <c:x val="-7.846454261017472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F2-45F4-953E-BEE6081AA739}"/>
                </c:ext>
              </c:extLst>
            </c:dLbl>
            <c:dLbl>
              <c:idx val="32"/>
              <c:layout>
                <c:manualLayout>
                  <c:x val="5.882872018119138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0A-40B4-80E7-10C25F839D9F}"/>
                </c:ext>
              </c:extLst>
            </c:dLbl>
            <c:dLbl>
              <c:idx val="33"/>
              <c:layout>
                <c:manualLayout>
                  <c:x val="1.193412387707206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F2-45F4-953E-BEE6081AA739}"/>
                </c:ext>
              </c:extLst>
            </c:dLbl>
            <c:dLbl>
              <c:idx val="35"/>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0A-40B4-80E7-10C25F839D9F}"/>
                </c:ext>
              </c:extLst>
            </c:dLbl>
            <c:dLbl>
              <c:idx val="36"/>
              <c:layout>
                <c:manualLayout>
                  <c:x val="5.88287201811924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0A-40B4-80E7-10C25F839D9F}"/>
                </c:ext>
              </c:extLst>
            </c:dLbl>
            <c:dLbl>
              <c:idx val="37"/>
              <c:layout>
                <c:manualLayout>
                  <c:x val="1.2615517950981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2F2-45F4-953E-BEE6081AA739}"/>
                </c:ext>
              </c:extLst>
            </c:dLbl>
            <c:dLbl>
              <c:idx val="38"/>
              <c:layout>
                <c:manualLayout>
                  <c:x val="9.545770481369477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2F2-45F4-953E-BEE6081AA739}"/>
                </c:ext>
              </c:extLst>
            </c:dLbl>
            <c:dLbl>
              <c:idx val="39"/>
              <c:layout>
                <c:manualLayout>
                  <c:x val="2.35314880724768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0A-40B4-80E7-10C25F839D9F}"/>
                </c:ext>
              </c:extLst>
            </c:dLbl>
            <c:dLbl>
              <c:idx val="40"/>
              <c:layout>
                <c:manualLayout>
                  <c:x val="7.15741708566689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2F2-45F4-953E-BEE6081AA739}"/>
                </c:ext>
              </c:extLst>
            </c:dLbl>
            <c:dLbl>
              <c:idx val="41"/>
              <c:layout>
                <c:manualLayout>
                  <c:x val="-5.12782623941575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2F2-45F4-953E-BEE6081AA739}"/>
                </c:ext>
              </c:extLst>
            </c:dLbl>
            <c:dLbl>
              <c:idx val="42"/>
              <c:layout>
                <c:manualLayout>
                  <c:x val="3.57488699211301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2F2-45F4-953E-BEE6081AA739}"/>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2F2-45F4-953E-BEE6081AA739}"/>
                </c:ext>
              </c:extLst>
            </c:dLbl>
            <c:dLbl>
              <c:idx val="44"/>
              <c:layout>
                <c:manualLayout>
                  <c:x val="2.30034192456536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2F2-45F4-953E-BEE6081AA739}"/>
                </c:ext>
              </c:extLst>
            </c:dLbl>
            <c:dLbl>
              <c:idx val="45"/>
              <c:layout>
                <c:manualLayout>
                  <c:x val="2.35314880724769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0A-40B4-80E7-10C25F839D9F}"/>
                </c:ext>
              </c:extLst>
            </c:dLbl>
            <c:dLbl>
              <c:idx val="47"/>
              <c:layout>
                <c:manualLayout>
                  <c:x val="5.92534913339968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2F2-45F4-953E-BEE6081AA739}"/>
                </c:ext>
              </c:extLst>
            </c:dLbl>
            <c:dLbl>
              <c:idx val="49"/>
              <c:layout>
                <c:manualLayout>
                  <c:x val="-3.542230104138415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2F2-45F4-953E-BEE6081AA739}"/>
                </c:ext>
              </c:extLst>
            </c:dLbl>
            <c:dLbl>
              <c:idx val="50"/>
              <c:layout>
                <c:manualLayout>
                  <c:x val="5.29458481630732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0A-40B4-80E7-10C25F839D9F}"/>
                </c:ext>
              </c:extLst>
            </c:dLbl>
            <c:dLbl>
              <c:idx val="51"/>
              <c:layout>
                <c:manualLayout>
                  <c:x val="1.531167988653005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2F2-45F4-953E-BEE6081AA739}"/>
                </c:ext>
              </c:extLst>
            </c:dLbl>
            <c:dLbl>
              <c:idx val="52"/>
              <c:layout>
                <c:manualLayout>
                  <c:x val="2.468721765398938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2F2-45F4-953E-BEE6081AA739}"/>
                </c:ext>
              </c:extLst>
            </c:dLbl>
            <c:dLbl>
              <c:idx val="56"/>
              <c:layout>
                <c:manualLayout>
                  <c:x val="1.14213412531304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2F2-45F4-953E-BEE6081AA739}"/>
                </c:ext>
              </c:extLst>
            </c:dLbl>
            <c:dLbl>
              <c:idx val="57"/>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0A-40B4-80E7-10C25F839D9F}"/>
                </c:ext>
              </c:extLst>
            </c:dLbl>
            <c:dLbl>
              <c:idx val="58"/>
              <c:layout>
                <c:manualLayout>
                  <c:x val="5.29458481630731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0A-40B4-80E7-10C25F839D9F}"/>
                </c:ext>
              </c:extLst>
            </c:dLbl>
            <c:dLbl>
              <c:idx val="60"/>
              <c:layout>
                <c:manualLayout>
                  <c:x val="2.35314880724769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0A-40B4-80E7-10C25F839D9F}"/>
                </c:ext>
              </c:extLst>
            </c:dLbl>
            <c:dLbl>
              <c:idx val="63"/>
              <c:layout>
                <c:manualLayout>
                  <c:x val="4.70629761449539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00A-40B4-80E7-10C25F839D9F}"/>
                </c:ext>
              </c:extLst>
            </c:dLbl>
            <c:dLbl>
              <c:idx val="67"/>
              <c:layout>
                <c:manualLayout>
                  <c:x val="1.7648616054357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00A-40B4-80E7-10C25F839D9F}"/>
                </c:ext>
              </c:extLst>
            </c:dLbl>
            <c:dLbl>
              <c:idx val="71"/>
              <c:layout>
                <c:manualLayout>
                  <c:x val="-8.8243080271788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0F-4553-A154-B233E42EAB07}"/>
                </c:ext>
              </c:extLst>
            </c:dLbl>
            <c:dLbl>
              <c:idx val="72"/>
              <c:layout>
                <c:manualLayout>
                  <c:x val="4.11801041268347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00A-40B4-80E7-10C25F839D9F}"/>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市区町村別_所得区分別普及率!$T$5:$T$78</c:f>
              <c:numCache>
                <c:formatCode>0.0%</c:formatCode>
                <c:ptCount val="74"/>
                <c:pt idx="0">
                  <c:v>0.468613454226252</c:v>
                </c:pt>
                <c:pt idx="1">
                  <c:v>0.49891050758958899</c:v>
                </c:pt>
                <c:pt idx="2">
                  <c:v>0.41607859968271399</c:v>
                </c:pt>
                <c:pt idx="3">
                  <c:v>0.45595719537972901</c:v>
                </c:pt>
                <c:pt idx="4">
                  <c:v>0.46392456168844698</c:v>
                </c:pt>
                <c:pt idx="5">
                  <c:v>0.516561025636191</c:v>
                </c:pt>
                <c:pt idx="6">
                  <c:v>0.42475785516902997</c:v>
                </c:pt>
                <c:pt idx="7">
                  <c:v>0.39417878111515797</c:v>
                </c:pt>
                <c:pt idx="8">
                  <c:v>0.48303989121531299</c:v>
                </c:pt>
                <c:pt idx="9">
                  <c:v>0.54051189553388601</c:v>
                </c:pt>
                <c:pt idx="10">
                  <c:v>0.52162748696174099</c:v>
                </c:pt>
                <c:pt idx="11">
                  <c:v>0.43217727270316902</c:v>
                </c:pt>
                <c:pt idx="12">
                  <c:v>0.41928763855360901</c:v>
                </c:pt>
                <c:pt idx="13">
                  <c:v>0.44745040826376198</c:v>
                </c:pt>
                <c:pt idx="14">
                  <c:v>0.49318144392886598</c:v>
                </c:pt>
                <c:pt idx="15">
                  <c:v>0.37939202431148999</c:v>
                </c:pt>
                <c:pt idx="16">
                  <c:v>0.46067245318635702</c:v>
                </c:pt>
                <c:pt idx="17">
                  <c:v>0.43604852261631899</c:v>
                </c:pt>
                <c:pt idx="18">
                  <c:v>0.47717616021355003</c:v>
                </c:pt>
                <c:pt idx="19">
                  <c:v>0.52329042867765496</c:v>
                </c:pt>
                <c:pt idx="20">
                  <c:v>0.49597079109188902</c:v>
                </c:pt>
                <c:pt idx="21">
                  <c:v>0.50045181417514095</c:v>
                </c:pt>
                <c:pt idx="22">
                  <c:v>0.47866948820733202</c:v>
                </c:pt>
                <c:pt idx="23">
                  <c:v>0.450259502317719</c:v>
                </c:pt>
                <c:pt idx="24">
                  <c:v>0.44037032021945</c:v>
                </c:pt>
                <c:pt idx="25">
                  <c:v>0.47070442009587499</c:v>
                </c:pt>
                <c:pt idx="26">
                  <c:v>0.52491624415222005</c:v>
                </c:pt>
                <c:pt idx="27">
                  <c:v>0.46521383036096398</c:v>
                </c:pt>
                <c:pt idx="28">
                  <c:v>0.44898591860303</c:v>
                </c:pt>
                <c:pt idx="29">
                  <c:v>0.50436409983205599</c:v>
                </c:pt>
                <c:pt idx="30">
                  <c:v>0.42988243895010803</c:v>
                </c:pt>
                <c:pt idx="31">
                  <c:v>0.47312070991016397</c:v>
                </c:pt>
                <c:pt idx="32">
                  <c:v>0.457000302091288</c:v>
                </c:pt>
                <c:pt idx="33">
                  <c:v>0.45494708419236002</c:v>
                </c:pt>
                <c:pt idx="34">
                  <c:v>0.466029452263099</c:v>
                </c:pt>
                <c:pt idx="35">
                  <c:v>0.45753227167745097</c:v>
                </c:pt>
                <c:pt idx="36">
                  <c:v>0.46159728755301799</c:v>
                </c:pt>
                <c:pt idx="37">
                  <c:v>0.45146518364681998</c:v>
                </c:pt>
                <c:pt idx="38">
                  <c:v>0.51930702148752805</c:v>
                </c:pt>
                <c:pt idx="39">
                  <c:v>0.44120063294197098</c:v>
                </c:pt>
                <c:pt idx="40">
                  <c:v>0.475996012585369</c:v>
                </c:pt>
                <c:pt idx="41">
                  <c:v>0.48244787457308203</c:v>
                </c:pt>
                <c:pt idx="42">
                  <c:v>0.46652856786420299</c:v>
                </c:pt>
                <c:pt idx="43">
                  <c:v>0.48493671583146097</c:v>
                </c:pt>
                <c:pt idx="44">
                  <c:v>0.51516158472773499</c:v>
                </c:pt>
                <c:pt idx="45">
                  <c:v>0.43956499984186898</c:v>
                </c:pt>
                <c:pt idx="46">
                  <c:v>0.51695733439754799</c:v>
                </c:pt>
                <c:pt idx="47">
                  <c:v>0.40945778469822602</c:v>
                </c:pt>
                <c:pt idx="48">
                  <c:v>0.48184579761972801</c:v>
                </c:pt>
                <c:pt idx="49">
                  <c:v>0.37998977640289999</c:v>
                </c:pt>
                <c:pt idx="50">
                  <c:v>0.414632532921478</c:v>
                </c:pt>
                <c:pt idx="51">
                  <c:v>0.471454156854414</c:v>
                </c:pt>
                <c:pt idx="52">
                  <c:v>0.47177950691690101</c:v>
                </c:pt>
                <c:pt idx="53">
                  <c:v>0.46882679844175601</c:v>
                </c:pt>
                <c:pt idx="54">
                  <c:v>0.51124153925330196</c:v>
                </c:pt>
                <c:pt idx="55">
                  <c:v>0.54708268794575998</c:v>
                </c:pt>
                <c:pt idx="56">
                  <c:v>0.46727993155604602</c:v>
                </c:pt>
                <c:pt idx="57">
                  <c:v>0.44976411538458699</c:v>
                </c:pt>
                <c:pt idx="58">
                  <c:v>0.42013288014836597</c:v>
                </c:pt>
                <c:pt idx="59">
                  <c:v>0.47060885761361498</c:v>
                </c:pt>
                <c:pt idx="60">
                  <c:v>0.44507233182041001</c:v>
                </c:pt>
                <c:pt idx="61">
                  <c:v>0.47824627601609598</c:v>
                </c:pt>
                <c:pt idx="62">
                  <c:v>0.37312472743425201</c:v>
                </c:pt>
                <c:pt idx="63">
                  <c:v>0.41792128217921498</c:v>
                </c:pt>
                <c:pt idx="64">
                  <c:v>0.50198887980013596</c:v>
                </c:pt>
                <c:pt idx="65">
                  <c:v>0.50541435638626797</c:v>
                </c:pt>
                <c:pt idx="66">
                  <c:v>0.55717770691062196</c:v>
                </c:pt>
                <c:pt idx="67">
                  <c:v>0.45454332498197197</c:v>
                </c:pt>
                <c:pt idx="68">
                  <c:v>0.502474291288736</c:v>
                </c:pt>
                <c:pt idx="69">
                  <c:v>0.51488743271321702</c:v>
                </c:pt>
                <c:pt idx="70">
                  <c:v>0.537738161102011</c:v>
                </c:pt>
                <c:pt idx="71">
                  <c:v>0.38640656345052399</c:v>
                </c:pt>
                <c:pt idx="72">
                  <c:v>0.42603266180511701</c:v>
                </c:pt>
                <c:pt idx="73">
                  <c:v>0.34130104716783499</c:v>
                </c:pt>
              </c:numCache>
            </c:numRef>
          </c:val>
          <c:extLst>
            <c:ext xmlns:c16="http://schemas.microsoft.com/office/drawing/2014/chart" uri="{C3380CC4-5D6E-409C-BE32-E72D297353CC}">
              <c16:uniqueId val="{0000001B-D2F2-45F4-953E-BEE6081AA739}"/>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41547876271621004"/>
                  <c:y val="-0.8763845104833606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2354913668853135"/>
                      <c:h val="4.035697812667674E-2"/>
                    </c:manualLayout>
                  </c15:layout>
                </c:ext>
                <c:ext xmlns:c16="http://schemas.microsoft.com/office/drawing/2014/chart" uri="{C3380CC4-5D6E-409C-BE32-E72D297353CC}">
                  <c16:uniqueId val="{0000001C-D2F2-45F4-953E-BEE6081AA73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市区町村別_所得区分別普及率!$AC$5:$AC$78</c:f>
              <c:numCache>
                <c:formatCode>0.0%</c:formatCode>
                <c:ptCount val="74"/>
                <c:pt idx="0">
                  <c:v>0.46720694222554998</c:v>
                </c:pt>
                <c:pt idx="1">
                  <c:v>0.46720694222554998</c:v>
                </c:pt>
                <c:pt idx="2">
                  <c:v>0.46720694222554998</c:v>
                </c:pt>
                <c:pt idx="3">
                  <c:v>0.46720694222554998</c:v>
                </c:pt>
                <c:pt idx="4">
                  <c:v>0.46720694222554998</c:v>
                </c:pt>
                <c:pt idx="5">
                  <c:v>0.46720694222554998</c:v>
                </c:pt>
                <c:pt idx="6">
                  <c:v>0.46720694222554998</c:v>
                </c:pt>
                <c:pt idx="7">
                  <c:v>0.46720694222554998</c:v>
                </c:pt>
                <c:pt idx="8">
                  <c:v>0.46720694222554998</c:v>
                </c:pt>
                <c:pt idx="9">
                  <c:v>0.46720694222554998</c:v>
                </c:pt>
                <c:pt idx="10">
                  <c:v>0.46720694222554998</c:v>
                </c:pt>
                <c:pt idx="11">
                  <c:v>0.46720694222554998</c:v>
                </c:pt>
                <c:pt idx="12">
                  <c:v>0.46720694222554998</c:v>
                </c:pt>
                <c:pt idx="13">
                  <c:v>0.46720694222554998</c:v>
                </c:pt>
                <c:pt idx="14">
                  <c:v>0.46720694222554998</c:v>
                </c:pt>
                <c:pt idx="15">
                  <c:v>0.46720694222554998</c:v>
                </c:pt>
                <c:pt idx="16">
                  <c:v>0.46720694222554998</c:v>
                </c:pt>
                <c:pt idx="17">
                  <c:v>0.46720694222554998</c:v>
                </c:pt>
                <c:pt idx="18">
                  <c:v>0.46720694222554998</c:v>
                </c:pt>
                <c:pt idx="19">
                  <c:v>0.46720694222554998</c:v>
                </c:pt>
                <c:pt idx="20">
                  <c:v>0.46720694222554998</c:v>
                </c:pt>
                <c:pt idx="21">
                  <c:v>0.46720694222554998</c:v>
                </c:pt>
                <c:pt idx="22">
                  <c:v>0.46720694222554998</c:v>
                </c:pt>
                <c:pt idx="23">
                  <c:v>0.46720694222554998</c:v>
                </c:pt>
                <c:pt idx="24">
                  <c:v>0.46720694222554998</c:v>
                </c:pt>
                <c:pt idx="25">
                  <c:v>0.46720694222554998</c:v>
                </c:pt>
                <c:pt idx="26">
                  <c:v>0.46720694222554998</c:v>
                </c:pt>
                <c:pt idx="27">
                  <c:v>0.46720694222554998</c:v>
                </c:pt>
                <c:pt idx="28">
                  <c:v>0.46720694222554998</c:v>
                </c:pt>
                <c:pt idx="29">
                  <c:v>0.46720694222554998</c:v>
                </c:pt>
                <c:pt idx="30">
                  <c:v>0.46720694222554998</c:v>
                </c:pt>
                <c:pt idx="31">
                  <c:v>0.46720694222554998</c:v>
                </c:pt>
                <c:pt idx="32">
                  <c:v>0.46720694222554998</c:v>
                </c:pt>
                <c:pt idx="33">
                  <c:v>0.46720694222554998</c:v>
                </c:pt>
                <c:pt idx="34">
                  <c:v>0.46720694222554998</c:v>
                </c:pt>
                <c:pt idx="35">
                  <c:v>0.46720694222554998</c:v>
                </c:pt>
                <c:pt idx="36">
                  <c:v>0.46720694222554998</c:v>
                </c:pt>
                <c:pt idx="37">
                  <c:v>0.46720694222554998</c:v>
                </c:pt>
                <c:pt idx="38">
                  <c:v>0.46720694222554998</c:v>
                </c:pt>
                <c:pt idx="39">
                  <c:v>0.46720694222554998</c:v>
                </c:pt>
                <c:pt idx="40">
                  <c:v>0.46720694222554998</c:v>
                </c:pt>
                <c:pt idx="41">
                  <c:v>0.46720694222554998</c:v>
                </c:pt>
                <c:pt idx="42">
                  <c:v>0.46720694222554998</c:v>
                </c:pt>
                <c:pt idx="43">
                  <c:v>0.46720694222554998</c:v>
                </c:pt>
                <c:pt idx="44">
                  <c:v>0.46720694222554998</c:v>
                </c:pt>
                <c:pt idx="45">
                  <c:v>0.46720694222554998</c:v>
                </c:pt>
                <c:pt idx="46">
                  <c:v>0.46720694222554998</c:v>
                </c:pt>
                <c:pt idx="47">
                  <c:v>0.46720694222554998</c:v>
                </c:pt>
                <c:pt idx="48">
                  <c:v>0.46720694222554998</c:v>
                </c:pt>
                <c:pt idx="49">
                  <c:v>0.46720694222554998</c:v>
                </c:pt>
                <c:pt idx="50">
                  <c:v>0.46720694222554998</c:v>
                </c:pt>
                <c:pt idx="51">
                  <c:v>0.46720694222554998</c:v>
                </c:pt>
                <c:pt idx="52">
                  <c:v>0.46720694222554998</c:v>
                </c:pt>
                <c:pt idx="53">
                  <c:v>0.46720694222554998</c:v>
                </c:pt>
                <c:pt idx="54">
                  <c:v>0.46720694222554998</c:v>
                </c:pt>
                <c:pt idx="55">
                  <c:v>0.46720694222554998</c:v>
                </c:pt>
                <c:pt idx="56">
                  <c:v>0.46720694222554998</c:v>
                </c:pt>
                <c:pt idx="57">
                  <c:v>0.46720694222554998</c:v>
                </c:pt>
                <c:pt idx="58">
                  <c:v>0.46720694222554998</c:v>
                </c:pt>
                <c:pt idx="59">
                  <c:v>0.46720694222554998</c:v>
                </c:pt>
                <c:pt idx="60">
                  <c:v>0.46720694222554998</c:v>
                </c:pt>
                <c:pt idx="61">
                  <c:v>0.46720694222554998</c:v>
                </c:pt>
                <c:pt idx="62">
                  <c:v>0.46720694222554998</c:v>
                </c:pt>
                <c:pt idx="63">
                  <c:v>0.46720694222554998</c:v>
                </c:pt>
                <c:pt idx="64">
                  <c:v>0.46720694222554998</c:v>
                </c:pt>
                <c:pt idx="65">
                  <c:v>0.46720694222554998</c:v>
                </c:pt>
                <c:pt idx="66">
                  <c:v>0.46720694222554998</c:v>
                </c:pt>
                <c:pt idx="67">
                  <c:v>0.46720694222554998</c:v>
                </c:pt>
                <c:pt idx="68">
                  <c:v>0.46720694222554998</c:v>
                </c:pt>
                <c:pt idx="69">
                  <c:v>0.46720694222554998</c:v>
                </c:pt>
                <c:pt idx="70">
                  <c:v>0.46720694222554998</c:v>
                </c:pt>
                <c:pt idx="71">
                  <c:v>0.46720694222554998</c:v>
                </c:pt>
                <c:pt idx="72">
                  <c:v>0.46720694222554998</c:v>
                </c:pt>
                <c:pt idx="73">
                  <c:v>0.46720694222554998</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D2F2-45F4-953E-BEE6081AA739}"/>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ax val="0.70000000000000007"/>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598674176670044"/>
              <c:y val="2.7782522282533483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'普及率(数量)'!$G$9:$M$9</c:f>
              <c:numCache>
                <c:formatCode>General</c:formatCode>
                <c:ptCount val="7"/>
                <c:pt idx="0">
                  <c:v>2525492.43322</c:v>
                </c:pt>
                <c:pt idx="1">
                  <c:v>7130866.2527000001</c:v>
                </c:pt>
                <c:pt idx="2">
                  <c:v>225567570.51137999</c:v>
                </c:pt>
                <c:pt idx="3">
                  <c:v>236601904.26304999</c:v>
                </c:pt>
                <c:pt idx="4">
                  <c:v>158566079.39015001</c:v>
                </c:pt>
                <c:pt idx="5">
                  <c:v>62388958.473509997</c:v>
                </c:pt>
                <c:pt idx="6">
                  <c:v>15572575.944870001</c:v>
                </c:pt>
              </c:numCache>
            </c:numRef>
          </c:val>
          <c:extLst>
            <c:ext xmlns:c16="http://schemas.microsoft.com/office/drawing/2014/chart" uri="{C3380CC4-5D6E-409C-BE32-E72D297353CC}">
              <c16:uniqueId val="{00000000-7F3C-4420-8727-FB93CEA5AA87}"/>
            </c:ext>
          </c:extLst>
        </c:ser>
        <c:ser>
          <c:idx val="6"/>
          <c:order val="1"/>
          <c:tx>
            <c:strRef>
              <c:f>'普及率(数量)'!$C$12</c:f>
              <c:strCache>
                <c:ptCount val="1"/>
                <c:pt idx="0">
                  <c:v>先発品薬剤数量のうちジェネリック医薬品が存在しない数量</c:v>
                </c:pt>
              </c:strCache>
            </c:strRef>
          </c:tx>
          <c:spPr>
            <a:solidFill>
              <a:srgbClr val="4F81BD"/>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'普及率(数量)'!$G$12:$M$12</c:f>
              <c:numCache>
                <c:formatCode>General</c:formatCode>
                <c:ptCount val="7"/>
                <c:pt idx="0">
                  <c:v>14736131.599479999</c:v>
                </c:pt>
                <c:pt idx="1">
                  <c:v>43197230.364650004</c:v>
                </c:pt>
                <c:pt idx="2">
                  <c:v>534584056.91816998</c:v>
                </c:pt>
                <c:pt idx="3">
                  <c:v>681508112.61831999</c:v>
                </c:pt>
                <c:pt idx="4">
                  <c:v>755490637.51262999</c:v>
                </c:pt>
                <c:pt idx="5">
                  <c:v>561217951.93019998</c:v>
                </c:pt>
                <c:pt idx="6">
                  <c:v>307454531.89256001</c:v>
                </c:pt>
              </c:numCache>
            </c:numRef>
          </c:val>
          <c:extLst>
            <c:ext xmlns:c16="http://schemas.microsoft.com/office/drawing/2014/chart" uri="{C3380CC4-5D6E-409C-BE32-E72D297353CC}">
              <c16:uniqueId val="{00000001-7F3C-4420-8727-FB93CEA5AA87}"/>
            </c:ext>
          </c:extLst>
        </c:ser>
        <c:ser>
          <c:idx val="7"/>
          <c:order val="2"/>
          <c:tx>
            <c:strRef>
              <c:f>'普及率(数量)'!$C$7</c:f>
              <c:strCache>
                <c:ptCount val="1"/>
                <c:pt idx="0">
                  <c:v>ジェネリック医薬品薬剤数量</c:v>
                </c:pt>
              </c:strCache>
            </c:strRef>
          </c:tx>
          <c:spPr>
            <a:solidFill>
              <a:srgbClr val="C00000"/>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'普及率(数量)'!$G$7:$M$7</c:f>
              <c:numCache>
                <c:formatCode>General</c:formatCode>
                <c:ptCount val="7"/>
                <c:pt idx="0">
                  <c:v>6408356.3090599999</c:v>
                </c:pt>
                <c:pt idx="1">
                  <c:v>18673107.922230002</c:v>
                </c:pt>
                <c:pt idx="2">
                  <c:v>633473265.65987003</c:v>
                </c:pt>
                <c:pt idx="3">
                  <c:v>646521131.52701998</c:v>
                </c:pt>
                <c:pt idx="4">
                  <c:v>464794896.78487998</c:v>
                </c:pt>
                <c:pt idx="5">
                  <c:v>208050829.75192001</c:v>
                </c:pt>
                <c:pt idx="6">
                  <c:v>64944218.799860001</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8679241804034368E-2"/>
                  <c:y val="-2.96169444444444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6337537338201173E-2"/>
                  <c:y val="-3.1937222222222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3C-4420-8727-FB93CEA5AA87}"/>
                </c:ext>
              </c:extLst>
            </c:dLbl>
            <c:dLbl>
              <c:idx val="2"/>
              <c:layout>
                <c:manualLayout>
                  <c:x val="-2.5160139395950881E-2"/>
                  <c:y val="-4.04480555555555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7311741711841281E-2"/>
                  <c:y val="-5.23801388888889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3C-4420-8727-FB93CEA5AA87}"/>
                </c:ext>
              </c:extLst>
            </c:dLbl>
            <c:dLbl>
              <c:idx val="4"/>
              <c:layout>
                <c:manualLayout>
                  <c:x val="-2.4614264114761957E-2"/>
                  <c:y val="-3.79236111111111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FE-493A-BA78-7BE64412E5C6}"/>
                </c:ext>
              </c:extLst>
            </c:dLbl>
            <c:dLbl>
              <c:idx val="5"/>
              <c:layout>
                <c:manualLayout>
                  <c:x val="-2.4614264114761957E-2"/>
                  <c:y val="-2.557638888888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FE-493A-BA78-7BE64412E5C6}"/>
                </c:ext>
              </c:extLst>
            </c:dLbl>
            <c:dLbl>
              <c:idx val="6"/>
              <c:layout>
                <c:manualLayout>
                  <c:x val="-2.4614264114761957E-2"/>
                  <c:y val="-2.557638888888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E-493A-BA78-7BE64412E5C6}"/>
                </c:ext>
              </c:extLst>
            </c:dLbl>
            <c:dLbl>
              <c:idx val="9"/>
              <c:layout>
                <c:manualLayout>
                  <c:x val="-2.9843509350935094E-2"/>
                  <c:y val="-4.598965362123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3C-4420-8727-FB93CEA5AA87}"/>
                </c:ext>
              </c:extLst>
            </c:dLbl>
            <c:dLbl>
              <c:idx val="10"/>
              <c:layout>
                <c:manualLayout>
                  <c:x val="-2.9843509350935094E-2"/>
                  <c:y val="-4.313315339631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3C-4420-8727-FB93CEA5AA87}"/>
                </c:ext>
              </c:extLst>
            </c:dLbl>
            <c:dLbl>
              <c:idx val="11"/>
              <c:layout>
                <c:manualLayout>
                  <c:x val="-3.1007792445911259E-2"/>
                  <c:y val="-4.0276653171390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'普及率(数量)'!$G$13:$M$13</c:f>
              <c:numCache>
                <c:formatCode>0.0%</c:formatCode>
                <c:ptCount val="7"/>
                <c:pt idx="0">
                  <c:v>0.71731193284390993</c:v>
                </c:pt>
                <c:pt idx="1">
                  <c:v>0.72365240313920187</c:v>
                </c:pt>
                <c:pt idx="2">
                  <c:v>0.73741926924366485</c:v>
                </c:pt>
                <c:pt idx="3">
                  <c:v>0.73208500438290758</c:v>
                </c:pt>
                <c:pt idx="4">
                  <c:v>0.7456271960379709</c:v>
                </c:pt>
                <c:pt idx="5">
                  <c:v>0.76930554899893444</c:v>
                </c:pt>
                <c:pt idx="6">
                  <c:v>0.80659220235677287</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0938617841206623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9.3220949957591184E-2"/>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市区町村別_所得区分別普及率!$U$4</c:f>
              <c:strCache>
                <c:ptCount val="1"/>
                <c:pt idx="0">
                  <c:v>現役並</c:v>
                </c:pt>
              </c:strCache>
            </c:strRef>
          </c:tx>
          <c:spPr>
            <a:solidFill>
              <a:schemeClr val="accent4">
                <a:lumMod val="60000"/>
                <a:lumOff val="40000"/>
              </a:schemeClr>
            </a:solidFill>
            <a:ln>
              <a:noFill/>
            </a:ln>
          </c:spPr>
          <c:invertIfNegative val="0"/>
          <c:dLbls>
            <c:dLbl>
              <c:idx val="0"/>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A0-43F6-BE48-4A2FD36CD846}"/>
                </c:ext>
              </c:extLst>
            </c:dLbl>
            <c:dLbl>
              <c:idx val="1"/>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A0-43F6-BE48-4A2FD36CD846}"/>
                </c:ext>
              </c:extLst>
            </c:dLbl>
            <c:dLbl>
              <c:idx val="2"/>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A0-43F6-BE48-4A2FD36CD846}"/>
                </c:ext>
              </c:extLst>
            </c:dLbl>
            <c:dLbl>
              <c:idx val="3"/>
              <c:layout>
                <c:manualLayout>
                  <c:x val="5.29166666666665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A0-43F6-BE48-4A2FD36CD846}"/>
                </c:ext>
              </c:extLst>
            </c:dLbl>
            <c:dLbl>
              <c:idx val="4"/>
              <c:layout>
                <c:manualLayout>
                  <c:x val="1.2159722222222223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D3-43F2-B809-F667A947BF43}"/>
                </c:ext>
              </c:extLst>
            </c:dLbl>
            <c:dLbl>
              <c:idx val="5"/>
              <c:layout>
                <c:manualLayout>
                  <c:x val="1.3693749999999892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D3-43F2-B809-F667A947BF43}"/>
                </c:ext>
              </c:extLst>
            </c:dLbl>
            <c:dLbl>
              <c:idx val="6"/>
              <c:layout>
                <c:manualLayout>
                  <c:x val="-5.1134259259259264E-4"/>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D3-43F2-B809-F667A947BF43}"/>
                </c:ext>
              </c:extLst>
            </c:dLbl>
            <c:dLbl>
              <c:idx val="7"/>
              <c:layout>
                <c:manualLayout>
                  <c:x val="-3.1782407407407406E-3"/>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D3-43F2-B809-F667A947BF43}"/>
                </c:ext>
              </c:extLst>
            </c:dLbl>
            <c:dLbl>
              <c:idx val="8"/>
              <c:layout>
                <c:manualLayout>
                  <c:x val="5.8796296296296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A0-43F6-BE48-4A2FD36CD846}"/>
                </c:ext>
              </c:extLst>
            </c:dLbl>
            <c:dLbl>
              <c:idx val="9"/>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A0-43F6-BE48-4A2FD36CD846}"/>
                </c:ext>
              </c:extLst>
            </c:dLbl>
            <c:dLbl>
              <c:idx val="10"/>
              <c:layout>
                <c:manualLayout>
                  <c:x val="1.5941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D3-43F2-B809-F667A947BF43}"/>
                </c:ext>
              </c:extLst>
            </c:dLbl>
            <c:dLbl>
              <c:idx val="11"/>
              <c:layout>
                <c:manualLayout>
                  <c:x val="3.75847222222221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D3-43F2-B809-F667A947BF43}"/>
                </c:ext>
              </c:extLst>
            </c:dLbl>
            <c:dLbl>
              <c:idx val="12"/>
              <c:layout>
                <c:manualLayout>
                  <c:x val="3.80909722222222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D3-43F2-B809-F667A947BF43}"/>
                </c:ext>
              </c:extLst>
            </c:dLbl>
            <c:dLbl>
              <c:idx val="13"/>
              <c:layout>
                <c:manualLayout>
                  <c:x val="4.3124999999999999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D3-43F2-B809-F667A947BF43}"/>
                </c:ext>
              </c:extLst>
            </c:dLbl>
            <c:dLbl>
              <c:idx val="14"/>
              <c:layout>
                <c:manualLayout>
                  <c:x val="-1.6972222222222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D3-43F2-B809-F667A947BF43}"/>
                </c:ext>
              </c:extLst>
            </c:dLbl>
            <c:dLbl>
              <c:idx val="15"/>
              <c:layout>
                <c:manualLayout>
                  <c:x val="-2.634953703703811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D3-43F2-B809-F667A947BF43}"/>
                </c:ext>
              </c:extLst>
            </c:dLbl>
            <c:dLbl>
              <c:idx val="17"/>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A0-43F6-BE48-4A2FD36CD846}"/>
                </c:ext>
              </c:extLst>
            </c:dLbl>
            <c:dLbl>
              <c:idx val="22"/>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A0-43F6-BE48-4A2FD36CD846}"/>
                </c:ext>
              </c:extLst>
            </c:dLbl>
            <c:dLbl>
              <c:idx val="23"/>
              <c:layout>
                <c:manualLayout>
                  <c:x val="5.291666666666666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A0-43F6-BE48-4A2FD36CD846}"/>
                </c:ext>
              </c:extLst>
            </c:dLbl>
            <c:dLbl>
              <c:idx val="24"/>
              <c:layout>
                <c:manualLayout>
                  <c:x val="4.70370370370370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A0-43F6-BE48-4A2FD36CD846}"/>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D3-43F2-B809-F667A947BF43}"/>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D3-43F2-B809-F667A947BF43}"/>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D3-43F2-B809-F667A947BF43}"/>
                </c:ext>
              </c:extLst>
            </c:dLbl>
            <c:dLbl>
              <c:idx val="3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1A0-43F6-BE48-4A2FD36CD846}"/>
                </c:ext>
              </c:extLst>
            </c:dLbl>
            <c:dLbl>
              <c:idx val="31"/>
              <c:layout>
                <c:manualLayout>
                  <c:x val="3.92916666666666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D3-43F2-B809-F667A947BF43}"/>
                </c:ext>
              </c:extLst>
            </c:dLbl>
            <c:dLbl>
              <c:idx val="32"/>
              <c:layout>
                <c:manualLayout>
                  <c:x val="2.9398148148148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A0-43F6-BE48-4A2FD36CD846}"/>
                </c:ext>
              </c:extLst>
            </c:dLbl>
            <c:dLbl>
              <c:idx val="33"/>
              <c:layout>
                <c:manualLayout>
                  <c:x val="1.782407407407407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D3-43F2-B809-F667A947BF43}"/>
                </c:ext>
              </c:extLst>
            </c:dLbl>
            <c:dLbl>
              <c:idx val="34"/>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A0-43F6-BE48-4A2FD36CD846}"/>
                </c:ext>
              </c:extLst>
            </c:dLbl>
            <c:dLbl>
              <c:idx val="35"/>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1A0-43F6-BE48-4A2FD36CD846}"/>
                </c:ext>
              </c:extLst>
            </c:dLbl>
            <c:dLbl>
              <c:idx val="36"/>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1A0-43F6-BE48-4A2FD36CD846}"/>
                </c:ext>
              </c:extLst>
            </c:dLbl>
            <c:dLbl>
              <c:idx val="37"/>
              <c:layout>
                <c:manualLayout>
                  <c:x val="6.74236111111100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D3-43F2-B809-F667A947BF43}"/>
                </c:ext>
              </c:extLst>
            </c:dLbl>
            <c:dLbl>
              <c:idx val="38"/>
              <c:layout>
                <c:manualLayout>
                  <c:x val="9.5555555555555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D3-43F2-B809-F667A947BF43}"/>
                </c:ext>
              </c:extLst>
            </c:dLbl>
            <c:dLbl>
              <c:idx val="39"/>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1A0-43F6-BE48-4A2FD36CD846}"/>
                </c:ext>
              </c:extLst>
            </c:dLbl>
            <c:dLbl>
              <c:idx val="40"/>
              <c:layout>
                <c:manualLayout>
                  <c:x val="2.48125000000000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D3-43F2-B809-F667A947BF43}"/>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D3-43F2-B809-F667A947BF43}"/>
                </c:ext>
              </c:extLst>
            </c:dLbl>
            <c:dLbl>
              <c:idx val="42"/>
              <c:layout>
                <c:manualLayout>
                  <c:x val="1.2420370370370262E-2"/>
                  <c:y val="7.9442870402090759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D3-43F2-B809-F667A947BF43}"/>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D3-43F2-B809-F667A947BF43}"/>
                </c:ext>
              </c:extLst>
            </c:dLbl>
            <c:dLbl>
              <c:idx val="44"/>
              <c:layout>
                <c:manualLayout>
                  <c:x val="1.99458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8D3-43F2-B809-F667A947BF43}"/>
                </c:ext>
              </c:extLst>
            </c:dLbl>
            <c:dLbl>
              <c:idx val="47"/>
              <c:layout>
                <c:manualLayout>
                  <c:x val="3.570902777777777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8D3-43F2-B809-F667A947BF43}"/>
                </c:ext>
              </c:extLst>
            </c:dLbl>
            <c:dLbl>
              <c:idx val="48"/>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1A0-43F6-BE48-4A2FD36CD846}"/>
                </c:ext>
              </c:extLst>
            </c:dLbl>
            <c:dLbl>
              <c:idx val="49"/>
              <c:layout>
                <c:manualLayout>
                  <c:x val="5.82148148148148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8D3-43F2-B809-F667A947BF43}"/>
                </c:ext>
              </c:extLst>
            </c:dLbl>
            <c:dLbl>
              <c:idx val="50"/>
              <c:layout>
                <c:manualLayout>
                  <c:x val="3.52777777777777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1A0-43F6-BE48-4A2FD36CD846}"/>
                </c:ext>
              </c:extLst>
            </c:dLbl>
            <c:dLbl>
              <c:idx val="51"/>
              <c:layout>
                <c:manualLayout>
                  <c:x val="7.42685185185174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8D3-43F2-B809-F667A947BF43}"/>
                </c:ext>
              </c:extLst>
            </c:dLbl>
            <c:dLbl>
              <c:idx val="52"/>
              <c:layout>
                <c:manualLayout>
                  <c:x val="2.01238425925925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8D3-43F2-B809-F667A947BF43}"/>
                </c:ext>
              </c:extLst>
            </c:dLbl>
            <c:dLbl>
              <c:idx val="56"/>
              <c:layout>
                <c:manualLayout>
                  <c:x val="1.1431018518518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8D3-43F2-B809-F667A947BF43}"/>
                </c:ext>
              </c:extLst>
            </c:dLbl>
            <c:dLbl>
              <c:idx val="57"/>
              <c:layout>
                <c:manualLayout>
                  <c:x val="2.9398148148148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1A0-43F6-BE48-4A2FD36CD846}"/>
                </c:ext>
              </c:extLst>
            </c:dLbl>
            <c:dLbl>
              <c:idx val="58"/>
              <c:layout>
                <c:manualLayout>
                  <c:x val="5.8796296296296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1A0-43F6-BE48-4A2FD36CD846}"/>
                </c:ext>
              </c:extLst>
            </c:dLbl>
            <c:dLbl>
              <c:idx val="6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1A0-43F6-BE48-4A2FD36CD846}"/>
                </c:ext>
              </c:extLst>
            </c:dLbl>
            <c:dLbl>
              <c:idx val="64"/>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1A0-43F6-BE48-4A2FD36CD846}"/>
                </c:ext>
              </c:extLst>
            </c:dLbl>
            <c:dLbl>
              <c:idx val="67"/>
              <c:layout>
                <c:manualLayout>
                  <c:x val="3.52777777777776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1A0-43F6-BE48-4A2FD36CD846}"/>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市区町村別_所得区分別普及率!$U$5:$U$78</c:f>
              <c:numCache>
                <c:formatCode>0.0%</c:formatCode>
                <c:ptCount val="74"/>
                <c:pt idx="0">
                  <c:v>0.43370205666200301</c:v>
                </c:pt>
                <c:pt idx="1">
                  <c:v>0.46187811570968901</c:v>
                </c:pt>
                <c:pt idx="2">
                  <c:v>0.42805328654195302</c:v>
                </c:pt>
                <c:pt idx="3">
                  <c:v>0.39224208801986998</c:v>
                </c:pt>
                <c:pt idx="4">
                  <c:v>0.45672226028830398</c:v>
                </c:pt>
                <c:pt idx="5">
                  <c:v>0.543339191514571</c:v>
                </c:pt>
                <c:pt idx="6">
                  <c:v>0.45051576426755502</c:v>
                </c:pt>
                <c:pt idx="7">
                  <c:v>0.33174083512423003</c:v>
                </c:pt>
                <c:pt idx="8">
                  <c:v>0.38740652502497702</c:v>
                </c:pt>
                <c:pt idx="9">
                  <c:v>0.55911142177089301</c:v>
                </c:pt>
                <c:pt idx="10">
                  <c:v>0.48369007298528499</c:v>
                </c:pt>
                <c:pt idx="11">
                  <c:v>0.41459001788833399</c:v>
                </c:pt>
                <c:pt idx="12">
                  <c:v>0.41425832730141998</c:v>
                </c:pt>
                <c:pt idx="13">
                  <c:v>0.441233242381599</c:v>
                </c:pt>
                <c:pt idx="14">
                  <c:v>0.46502446761648503</c:v>
                </c:pt>
                <c:pt idx="15">
                  <c:v>0.35358689308083702</c:v>
                </c:pt>
                <c:pt idx="16">
                  <c:v>0.44470984896374999</c:v>
                </c:pt>
                <c:pt idx="17">
                  <c:v>0.43164251270346898</c:v>
                </c:pt>
                <c:pt idx="18">
                  <c:v>0.46340485467874398</c:v>
                </c:pt>
                <c:pt idx="19">
                  <c:v>0.48912674622148899</c:v>
                </c:pt>
                <c:pt idx="20">
                  <c:v>0.47116382265604501</c:v>
                </c:pt>
                <c:pt idx="21">
                  <c:v>0.49125411627253901</c:v>
                </c:pt>
                <c:pt idx="22">
                  <c:v>0.43948029248031401</c:v>
                </c:pt>
                <c:pt idx="23">
                  <c:v>0.39217166277009902</c:v>
                </c:pt>
                <c:pt idx="24">
                  <c:v>0.39359936797239198</c:v>
                </c:pt>
                <c:pt idx="25">
                  <c:v>0.45054837379374202</c:v>
                </c:pt>
                <c:pt idx="26">
                  <c:v>0.48510215990230798</c:v>
                </c:pt>
                <c:pt idx="27">
                  <c:v>0.41174319717032598</c:v>
                </c:pt>
                <c:pt idx="28">
                  <c:v>0.462550308880052</c:v>
                </c:pt>
                <c:pt idx="29">
                  <c:v>0.46585939645845098</c:v>
                </c:pt>
                <c:pt idx="30">
                  <c:v>0.437776915926399</c:v>
                </c:pt>
                <c:pt idx="31">
                  <c:v>0.44973362980226</c:v>
                </c:pt>
                <c:pt idx="32">
                  <c:v>0.42301649276069497</c:v>
                </c:pt>
                <c:pt idx="33">
                  <c:v>0.45770904068930801</c:v>
                </c:pt>
                <c:pt idx="34">
                  <c:v>0.42978348284925699</c:v>
                </c:pt>
                <c:pt idx="35">
                  <c:v>0.45577215199228099</c:v>
                </c:pt>
                <c:pt idx="36">
                  <c:v>0.435810145171316</c:v>
                </c:pt>
                <c:pt idx="37">
                  <c:v>0.43829350626621699</c:v>
                </c:pt>
                <c:pt idx="38">
                  <c:v>0.48897645340663498</c:v>
                </c:pt>
                <c:pt idx="39">
                  <c:v>0.42163593614682898</c:v>
                </c:pt>
                <c:pt idx="40">
                  <c:v>0.423763744305796</c:v>
                </c:pt>
                <c:pt idx="41">
                  <c:v>0.48411613463997499</c:v>
                </c:pt>
                <c:pt idx="42">
                  <c:v>0.48628141261036001</c:v>
                </c:pt>
                <c:pt idx="43">
                  <c:v>0.47656828687300301</c:v>
                </c:pt>
                <c:pt idx="44">
                  <c:v>0.41988446021173298</c:v>
                </c:pt>
                <c:pt idx="45">
                  <c:v>0.44682302827623999</c:v>
                </c:pt>
                <c:pt idx="46">
                  <c:v>0.50586139928924601</c:v>
                </c:pt>
                <c:pt idx="47">
                  <c:v>0.405466301835118</c:v>
                </c:pt>
                <c:pt idx="48">
                  <c:v>0.43059207897476298</c:v>
                </c:pt>
                <c:pt idx="49">
                  <c:v>0.38540522227997798</c:v>
                </c:pt>
                <c:pt idx="50">
                  <c:v>0.40797998828635201</c:v>
                </c:pt>
                <c:pt idx="51">
                  <c:v>0.44350510353351402</c:v>
                </c:pt>
                <c:pt idx="52">
                  <c:v>0.43766887397305498</c:v>
                </c:pt>
                <c:pt idx="53">
                  <c:v>0.47607189630437902</c:v>
                </c:pt>
                <c:pt idx="54">
                  <c:v>0.44891217816404499</c:v>
                </c:pt>
                <c:pt idx="55">
                  <c:v>0.503296268331346</c:v>
                </c:pt>
                <c:pt idx="56">
                  <c:v>0.44299349166933499</c:v>
                </c:pt>
                <c:pt idx="57">
                  <c:v>0.42168819122990903</c:v>
                </c:pt>
                <c:pt idx="58">
                  <c:v>0.39443884013569203</c:v>
                </c:pt>
                <c:pt idx="59">
                  <c:v>0.49023099937770398</c:v>
                </c:pt>
                <c:pt idx="60">
                  <c:v>0.43012925437729399</c:v>
                </c:pt>
                <c:pt idx="61">
                  <c:v>0.45623680404280598</c:v>
                </c:pt>
                <c:pt idx="62">
                  <c:v>0.351703604031259</c:v>
                </c:pt>
                <c:pt idx="63">
                  <c:v>0.35283867441245198</c:v>
                </c:pt>
                <c:pt idx="64">
                  <c:v>0.41685233538682698</c:v>
                </c:pt>
                <c:pt idx="65">
                  <c:v>0.576115735646756</c:v>
                </c:pt>
                <c:pt idx="66">
                  <c:v>0.51166092932660101</c:v>
                </c:pt>
                <c:pt idx="67">
                  <c:v>0.40817412322021901</c:v>
                </c:pt>
                <c:pt idx="68">
                  <c:v>0.49768814312209603</c:v>
                </c:pt>
                <c:pt idx="69">
                  <c:v>0.35332805402990197</c:v>
                </c:pt>
                <c:pt idx="70">
                  <c:v>0.55708576587429204</c:v>
                </c:pt>
                <c:pt idx="71">
                  <c:v>0.51434678195944294</c:v>
                </c:pt>
                <c:pt idx="72">
                  <c:v>0.46213819640439502</c:v>
                </c:pt>
                <c:pt idx="73">
                  <c:v>0.32714853440441999</c:v>
                </c:pt>
              </c:numCache>
            </c:numRef>
          </c:val>
          <c:extLst>
            <c:ext xmlns:c16="http://schemas.microsoft.com/office/drawing/2014/chart" uri="{C3380CC4-5D6E-409C-BE32-E72D297353CC}">
              <c16:uniqueId val="{0000001B-38D3-43F2-B809-F667A947BF43}"/>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39326643518518523"/>
                  <c:y val="-0.87386219935044329"/>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2636574074074073"/>
                      <c:h val="4.5401600392511336E-2"/>
                    </c:manualLayout>
                  </c15:layout>
                </c:ext>
                <c:ext xmlns:c16="http://schemas.microsoft.com/office/drawing/2014/chart" uri="{C3380CC4-5D6E-409C-BE32-E72D297353CC}">
                  <c16:uniqueId val="{0000001C-38D3-43F2-B809-F667A947BF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市区町村別_所得区分別普及率!$AD$5:$AD$78</c:f>
              <c:numCache>
                <c:formatCode>0.0%</c:formatCode>
                <c:ptCount val="74"/>
                <c:pt idx="0">
                  <c:v>0.44399544325222401</c:v>
                </c:pt>
                <c:pt idx="1">
                  <c:v>0.44399544325222401</c:v>
                </c:pt>
                <c:pt idx="2">
                  <c:v>0.44399544325222401</c:v>
                </c:pt>
                <c:pt idx="3">
                  <c:v>0.44399544325222401</c:v>
                </c:pt>
                <c:pt idx="4">
                  <c:v>0.44399544325222401</c:v>
                </c:pt>
                <c:pt idx="5">
                  <c:v>0.44399544325222401</c:v>
                </c:pt>
                <c:pt idx="6">
                  <c:v>0.44399544325222401</c:v>
                </c:pt>
                <c:pt idx="7">
                  <c:v>0.44399544325222401</c:v>
                </c:pt>
                <c:pt idx="8">
                  <c:v>0.44399544325222401</c:v>
                </c:pt>
                <c:pt idx="9">
                  <c:v>0.44399544325222401</c:v>
                </c:pt>
                <c:pt idx="10">
                  <c:v>0.44399544325222401</c:v>
                </c:pt>
                <c:pt idx="11">
                  <c:v>0.44399544325222401</c:v>
                </c:pt>
                <c:pt idx="12">
                  <c:v>0.44399544325222401</c:v>
                </c:pt>
                <c:pt idx="13">
                  <c:v>0.44399544325222401</c:v>
                </c:pt>
                <c:pt idx="14">
                  <c:v>0.44399544325222401</c:v>
                </c:pt>
                <c:pt idx="15">
                  <c:v>0.44399544325222401</c:v>
                </c:pt>
                <c:pt idx="16">
                  <c:v>0.44399544325222401</c:v>
                </c:pt>
                <c:pt idx="17">
                  <c:v>0.44399544325222401</c:v>
                </c:pt>
                <c:pt idx="18">
                  <c:v>0.44399544325222401</c:v>
                </c:pt>
                <c:pt idx="19">
                  <c:v>0.44399544325222401</c:v>
                </c:pt>
                <c:pt idx="20">
                  <c:v>0.44399544325222401</c:v>
                </c:pt>
                <c:pt idx="21">
                  <c:v>0.44399544325222401</c:v>
                </c:pt>
                <c:pt idx="22">
                  <c:v>0.44399544325222401</c:v>
                </c:pt>
                <c:pt idx="23">
                  <c:v>0.44399544325222401</c:v>
                </c:pt>
                <c:pt idx="24">
                  <c:v>0.44399544325222401</c:v>
                </c:pt>
                <c:pt idx="25">
                  <c:v>0.44399544325222401</c:v>
                </c:pt>
                <c:pt idx="26">
                  <c:v>0.44399544325222401</c:v>
                </c:pt>
                <c:pt idx="27">
                  <c:v>0.44399544325222401</c:v>
                </c:pt>
                <c:pt idx="28">
                  <c:v>0.44399544325222401</c:v>
                </c:pt>
                <c:pt idx="29">
                  <c:v>0.44399544325222401</c:v>
                </c:pt>
                <c:pt idx="30">
                  <c:v>0.44399544325222401</c:v>
                </c:pt>
                <c:pt idx="31">
                  <c:v>0.44399544325222401</c:v>
                </c:pt>
                <c:pt idx="32">
                  <c:v>0.44399544325222401</c:v>
                </c:pt>
                <c:pt idx="33">
                  <c:v>0.44399544325222401</c:v>
                </c:pt>
                <c:pt idx="34">
                  <c:v>0.44399544325222401</c:v>
                </c:pt>
                <c:pt idx="35">
                  <c:v>0.44399544325222401</c:v>
                </c:pt>
                <c:pt idx="36">
                  <c:v>0.44399544325222401</c:v>
                </c:pt>
                <c:pt idx="37">
                  <c:v>0.44399544325222401</c:v>
                </c:pt>
                <c:pt idx="38">
                  <c:v>0.44399544325222401</c:v>
                </c:pt>
                <c:pt idx="39">
                  <c:v>0.44399544325222401</c:v>
                </c:pt>
                <c:pt idx="40">
                  <c:v>0.44399544325222401</c:v>
                </c:pt>
                <c:pt idx="41">
                  <c:v>0.44399544325222401</c:v>
                </c:pt>
                <c:pt idx="42">
                  <c:v>0.44399544325222401</c:v>
                </c:pt>
                <c:pt idx="43">
                  <c:v>0.44399544325222401</c:v>
                </c:pt>
                <c:pt idx="44">
                  <c:v>0.44399544325222401</c:v>
                </c:pt>
                <c:pt idx="45">
                  <c:v>0.44399544325222401</c:v>
                </c:pt>
                <c:pt idx="46">
                  <c:v>0.44399544325222401</c:v>
                </c:pt>
                <c:pt idx="47">
                  <c:v>0.44399544325222401</c:v>
                </c:pt>
                <c:pt idx="48">
                  <c:v>0.44399544325222401</c:v>
                </c:pt>
                <c:pt idx="49">
                  <c:v>0.44399544325222401</c:v>
                </c:pt>
                <c:pt idx="50">
                  <c:v>0.44399544325222401</c:v>
                </c:pt>
                <c:pt idx="51">
                  <c:v>0.44399544325222401</c:v>
                </c:pt>
                <c:pt idx="52">
                  <c:v>0.44399544325222401</c:v>
                </c:pt>
                <c:pt idx="53">
                  <c:v>0.44399544325222401</c:v>
                </c:pt>
                <c:pt idx="54">
                  <c:v>0.44399544325222401</c:v>
                </c:pt>
                <c:pt idx="55">
                  <c:v>0.44399544325222401</c:v>
                </c:pt>
                <c:pt idx="56">
                  <c:v>0.44399544325222401</c:v>
                </c:pt>
                <c:pt idx="57">
                  <c:v>0.44399544325222401</c:v>
                </c:pt>
                <c:pt idx="58">
                  <c:v>0.44399544325222401</c:v>
                </c:pt>
                <c:pt idx="59">
                  <c:v>0.44399544325222401</c:v>
                </c:pt>
                <c:pt idx="60">
                  <c:v>0.44399544325222401</c:v>
                </c:pt>
                <c:pt idx="61">
                  <c:v>0.44399544325222401</c:v>
                </c:pt>
                <c:pt idx="62">
                  <c:v>0.44399544325222401</c:v>
                </c:pt>
                <c:pt idx="63">
                  <c:v>0.44399544325222401</c:v>
                </c:pt>
                <c:pt idx="64">
                  <c:v>0.44399544325222401</c:v>
                </c:pt>
                <c:pt idx="65">
                  <c:v>0.44399544325222401</c:v>
                </c:pt>
                <c:pt idx="66">
                  <c:v>0.44399544325222401</c:v>
                </c:pt>
                <c:pt idx="67">
                  <c:v>0.44399544325222401</c:v>
                </c:pt>
                <c:pt idx="68">
                  <c:v>0.44399544325222401</c:v>
                </c:pt>
                <c:pt idx="69">
                  <c:v>0.44399544325222401</c:v>
                </c:pt>
                <c:pt idx="70">
                  <c:v>0.44399544325222401</c:v>
                </c:pt>
                <c:pt idx="71">
                  <c:v>0.44399544325222401</c:v>
                </c:pt>
                <c:pt idx="72">
                  <c:v>0.44399544325222401</c:v>
                </c:pt>
                <c:pt idx="73">
                  <c:v>0.44399544325222401</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D-38D3-43F2-B809-F667A947BF43}"/>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7008773148148144"/>
              <c:y val="2.273790001669888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548619592740891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市区町村別_所得区分別普及率!$V$4</c:f>
              <c:strCache>
                <c:ptCount val="1"/>
                <c:pt idx="0">
                  <c:v>低所得Ⅰ</c:v>
                </c:pt>
              </c:strCache>
            </c:strRef>
          </c:tx>
          <c:spPr>
            <a:solidFill>
              <a:schemeClr val="accent4">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AD-49A8-A5A7-96ACC0CF6BC3}"/>
                </c:ext>
              </c:extLst>
            </c:dLbl>
            <c:dLbl>
              <c:idx val="2"/>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E7-47DB-B048-29C55BD7E55A}"/>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AD-49A8-A5A7-96ACC0CF6BC3}"/>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AD-49A8-A5A7-96ACC0CF6BC3}"/>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AD-49A8-A5A7-96ACC0CF6BC3}"/>
                </c:ext>
              </c:extLst>
            </c:dLbl>
            <c:dLbl>
              <c:idx val="7"/>
              <c:layout>
                <c:manualLayout>
                  <c:x val="5.0387037037036932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AD-49A8-A5A7-96ACC0CF6BC3}"/>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AD-49A8-A5A7-96ACC0CF6BC3}"/>
                </c:ext>
              </c:extLst>
            </c:dLbl>
            <c:dLbl>
              <c:idx val="11"/>
              <c:layout>
                <c:manualLayout>
                  <c:x val="1.99458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AD-49A8-A5A7-96ACC0CF6BC3}"/>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AD-49A8-A5A7-96ACC0CF6BC3}"/>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AD-49A8-A5A7-96ACC0CF6BC3}"/>
                </c:ext>
              </c:extLst>
            </c:dLbl>
            <c:dLbl>
              <c:idx val="14"/>
              <c:layout>
                <c:manualLayout>
                  <c:x val="4.182407407407299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AD-49A8-A5A7-96ACC0CF6BC3}"/>
                </c:ext>
              </c:extLst>
            </c:dLbl>
            <c:dLbl>
              <c:idx val="15"/>
              <c:layout>
                <c:manualLayout>
                  <c:x val="6.7920601851851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AD-49A8-A5A7-96ACC0CF6BC3}"/>
                </c:ext>
              </c:extLst>
            </c:dLbl>
            <c:dLbl>
              <c:idx val="16"/>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E7-47DB-B048-29C55BD7E55A}"/>
                </c:ext>
              </c:extLst>
            </c:dLbl>
            <c:dLbl>
              <c:idx val="17"/>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E7-47DB-B048-29C55BD7E55A}"/>
                </c:ext>
              </c:extLst>
            </c:dLbl>
            <c:dLbl>
              <c:idx val="23"/>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E7-47DB-B048-29C55BD7E55A}"/>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AD-49A8-A5A7-96ACC0CF6BC3}"/>
                </c:ext>
              </c:extLst>
            </c:dLbl>
            <c:dLbl>
              <c:idx val="27"/>
              <c:layout>
                <c:manualLayout>
                  <c:x val="8.61782407407407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AD-49A8-A5A7-96ACC0CF6BC3}"/>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AD-49A8-A5A7-96ACC0CF6BC3}"/>
                </c:ext>
              </c:extLst>
            </c:dLbl>
            <c:dLbl>
              <c:idx val="31"/>
              <c:layout>
                <c:manualLayout>
                  <c:x val="1.56884259259259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AD-49A8-A5A7-96ACC0CF6BC3}"/>
                </c:ext>
              </c:extLst>
            </c:dLbl>
            <c:dLbl>
              <c:idx val="33"/>
              <c:layout>
                <c:manualLayout>
                  <c:x val="1.193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AD-49A8-A5A7-96ACC0CF6BC3}"/>
                </c:ext>
              </c:extLst>
            </c:dLbl>
            <c:dLbl>
              <c:idx val="34"/>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E7-47DB-B048-29C55BD7E55A}"/>
                </c:ext>
              </c:extLst>
            </c:dLbl>
            <c:dLbl>
              <c:idx val="36"/>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E7-47DB-B048-29C55BD7E55A}"/>
                </c:ext>
              </c:extLst>
            </c:dLbl>
            <c:dLbl>
              <c:idx val="37"/>
              <c:layout>
                <c:manualLayout>
                  <c:x val="6.74236111111111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3AD-49A8-A5A7-96ACC0CF6BC3}"/>
                </c:ext>
              </c:extLst>
            </c:dLbl>
            <c:dLbl>
              <c:idx val="38"/>
              <c:layout>
                <c:manualLayout>
                  <c:x val="-2.203703703703811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AD-49A8-A5A7-96ACC0CF6BC3}"/>
                </c:ext>
              </c:extLst>
            </c:dLbl>
            <c:dLbl>
              <c:idx val="39"/>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E7-47DB-B048-29C55BD7E55A}"/>
                </c:ext>
              </c:extLst>
            </c:dLbl>
            <c:dLbl>
              <c:idx val="40"/>
              <c:layout>
                <c:manualLayout>
                  <c:x val="-4.58564814814814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AD-49A8-A5A7-96ACC0CF6BC3}"/>
                </c:ext>
              </c:extLst>
            </c:dLbl>
            <c:dLbl>
              <c:idx val="41"/>
              <c:layout>
                <c:manualLayout>
                  <c:x val="-5.064814814814814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AD-49A8-A5A7-96ACC0CF6BC3}"/>
                </c:ext>
              </c:extLst>
            </c:dLbl>
            <c:dLbl>
              <c:idx val="42"/>
              <c:layout>
                <c:manualLayout>
                  <c:x val="3.60092592592592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AD-49A8-A5A7-96ACC0CF6BC3}"/>
                </c:ext>
              </c:extLst>
            </c:dLbl>
            <c:dLbl>
              <c:idx val="43"/>
              <c:layout>
                <c:manualLayout>
                  <c:x val="-8.26157407407407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3AD-49A8-A5A7-96ACC0CF6BC3}"/>
                </c:ext>
              </c:extLst>
            </c:dLbl>
            <c:dLbl>
              <c:idx val="44"/>
              <c:layout>
                <c:manualLayout>
                  <c:x val="-3.572685185185185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3AD-49A8-A5A7-96ACC0CF6BC3}"/>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3AD-49A8-A5A7-96ACC0CF6BC3}"/>
                </c:ext>
              </c:extLst>
            </c:dLbl>
            <c:dLbl>
              <c:idx val="49"/>
              <c:layout>
                <c:manualLayout>
                  <c:x val="2.29370370370369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3AD-49A8-A5A7-96ACC0CF6BC3}"/>
                </c:ext>
              </c:extLst>
            </c:dLbl>
            <c:dLbl>
              <c:idx val="50"/>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E7-47DB-B048-29C55BD7E55A}"/>
                </c:ext>
              </c:extLst>
            </c:dLbl>
            <c:dLbl>
              <c:idx val="51"/>
              <c:layout>
                <c:manualLayout>
                  <c:x val="7.42685185185185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3AD-49A8-A5A7-96ACC0CF6BC3}"/>
                </c:ext>
              </c:extLst>
            </c:dLbl>
            <c:dLbl>
              <c:idx val="52"/>
              <c:layout>
                <c:manualLayout>
                  <c:x val="2.484953703703703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3AD-49A8-A5A7-96ACC0CF6BC3}"/>
                </c:ext>
              </c:extLst>
            </c:dLbl>
            <c:dLbl>
              <c:idx val="56"/>
              <c:layout>
                <c:manualLayout>
                  <c:x val="5.55138888888888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3AD-49A8-A5A7-96ACC0CF6BC3}"/>
                </c:ext>
              </c:extLst>
            </c:dLbl>
            <c:dLbl>
              <c:idx val="57"/>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E7-47DB-B048-29C55BD7E55A}"/>
                </c:ext>
              </c:extLst>
            </c:dLbl>
            <c:dLbl>
              <c:idx val="58"/>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E7-47DB-B048-29C55BD7E55A}"/>
                </c:ext>
              </c:extLst>
            </c:dLbl>
            <c:dLbl>
              <c:idx val="59"/>
              <c:layout>
                <c:manualLayout>
                  <c:x val="-5.87962962962973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E7-47DB-B048-29C55BD7E55A}"/>
                </c:ext>
              </c:extLst>
            </c:dLbl>
            <c:dLbl>
              <c:idx val="60"/>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E7-47DB-B048-29C55BD7E55A}"/>
                </c:ext>
              </c:extLst>
            </c:dLbl>
            <c:dLbl>
              <c:idx val="61"/>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E7-47DB-B048-29C55BD7E55A}"/>
                </c:ext>
              </c:extLst>
            </c:dLbl>
            <c:dLbl>
              <c:idx val="62"/>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E7-47DB-B048-29C55BD7E55A}"/>
                </c:ext>
              </c:extLst>
            </c:dLbl>
            <c:dLbl>
              <c:idx val="63"/>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E7-47DB-B048-29C55BD7E55A}"/>
                </c:ext>
              </c:extLst>
            </c:dLbl>
            <c:dLbl>
              <c:idx val="72"/>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E7-47DB-B048-29C55BD7E55A}"/>
                </c:ext>
              </c:extLst>
            </c:dLbl>
            <c:dLbl>
              <c:idx val="73"/>
              <c:layout>
                <c:manualLayout>
                  <c:x val="6.46759259259259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E7-47DB-B048-29C55BD7E55A}"/>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市区町村別_所得区分別普及率!$V$5:$V$78</c:f>
              <c:numCache>
                <c:formatCode>0.0%</c:formatCode>
                <c:ptCount val="74"/>
                <c:pt idx="0">
                  <c:v>0.74564562009095803</c:v>
                </c:pt>
                <c:pt idx="1">
                  <c:v>0.75938140032895096</c:v>
                </c:pt>
                <c:pt idx="2">
                  <c:v>0.72497372526039905</c:v>
                </c:pt>
                <c:pt idx="3">
                  <c:v>0.75505729211753903</c:v>
                </c:pt>
                <c:pt idx="4">
                  <c:v>0.73804448956074897</c:v>
                </c:pt>
                <c:pt idx="5">
                  <c:v>0.78228400750098603</c:v>
                </c:pt>
                <c:pt idx="6">
                  <c:v>0.74344339454254704</c:v>
                </c:pt>
                <c:pt idx="7">
                  <c:v>0.66938923486018798</c:v>
                </c:pt>
                <c:pt idx="8">
                  <c:v>0.76505030097454896</c:v>
                </c:pt>
                <c:pt idx="9">
                  <c:v>0.82129354641905095</c:v>
                </c:pt>
                <c:pt idx="10">
                  <c:v>0.77548401625431296</c:v>
                </c:pt>
                <c:pt idx="11">
                  <c:v>0.70842264984698999</c:v>
                </c:pt>
                <c:pt idx="12">
                  <c:v>0.73053386928055697</c:v>
                </c:pt>
                <c:pt idx="13">
                  <c:v>0.72656236448595901</c:v>
                </c:pt>
                <c:pt idx="14">
                  <c:v>0.762478585807292</c:v>
                </c:pt>
                <c:pt idx="15">
                  <c:v>0.64880667842457995</c:v>
                </c:pt>
                <c:pt idx="16">
                  <c:v>0.72811625307981798</c:v>
                </c:pt>
                <c:pt idx="17">
                  <c:v>0.72582425138422102</c:v>
                </c:pt>
                <c:pt idx="18">
                  <c:v>0.76702339964522404</c:v>
                </c:pt>
                <c:pt idx="19">
                  <c:v>0.781013433299384</c:v>
                </c:pt>
                <c:pt idx="20">
                  <c:v>0.75809357132223698</c:v>
                </c:pt>
                <c:pt idx="21">
                  <c:v>0.764849847250065</c:v>
                </c:pt>
                <c:pt idx="22">
                  <c:v>0.75018119609638401</c:v>
                </c:pt>
                <c:pt idx="23">
                  <c:v>0.713357225885353</c:v>
                </c:pt>
                <c:pt idx="24">
                  <c:v>0.73966509139026204</c:v>
                </c:pt>
                <c:pt idx="25">
                  <c:v>0.75508595551416802</c:v>
                </c:pt>
                <c:pt idx="26">
                  <c:v>0.78192172919338698</c:v>
                </c:pt>
                <c:pt idx="27">
                  <c:v>0.74138224075565295</c:v>
                </c:pt>
                <c:pt idx="28">
                  <c:v>0.75616302766230503</c:v>
                </c:pt>
                <c:pt idx="29">
                  <c:v>0.76642443497035795</c:v>
                </c:pt>
                <c:pt idx="30">
                  <c:v>0.73437255154135095</c:v>
                </c:pt>
                <c:pt idx="31">
                  <c:v>0.74065382374126498</c:v>
                </c:pt>
                <c:pt idx="32">
                  <c:v>0.76926603344200795</c:v>
                </c:pt>
                <c:pt idx="33">
                  <c:v>0.72601917119744497</c:v>
                </c:pt>
                <c:pt idx="34">
                  <c:v>0.72756835217758697</c:v>
                </c:pt>
                <c:pt idx="35">
                  <c:v>0.73651565297187205</c:v>
                </c:pt>
                <c:pt idx="36">
                  <c:v>0.73520615730788996</c:v>
                </c:pt>
                <c:pt idx="37">
                  <c:v>0.74216262637561803</c:v>
                </c:pt>
                <c:pt idx="38">
                  <c:v>0.79545229084061297</c:v>
                </c:pt>
                <c:pt idx="39">
                  <c:v>0.72081751039382902</c:v>
                </c:pt>
                <c:pt idx="40">
                  <c:v>0.74929281107659695</c:v>
                </c:pt>
                <c:pt idx="41">
                  <c:v>0.76665595669763198</c:v>
                </c:pt>
                <c:pt idx="42">
                  <c:v>0.76024725647588398</c:v>
                </c:pt>
                <c:pt idx="43">
                  <c:v>0.74692882285573703</c:v>
                </c:pt>
                <c:pt idx="44">
                  <c:v>0.7583877403539</c:v>
                </c:pt>
                <c:pt idx="45">
                  <c:v>0.74520860265911604</c:v>
                </c:pt>
                <c:pt idx="46">
                  <c:v>0.77737563973202894</c:v>
                </c:pt>
                <c:pt idx="47">
                  <c:v>0.72234850587944799</c:v>
                </c:pt>
                <c:pt idx="48">
                  <c:v>0.75046570353965802</c:v>
                </c:pt>
                <c:pt idx="49">
                  <c:v>0.70568554302963005</c:v>
                </c:pt>
                <c:pt idx="50">
                  <c:v>0.69949400673265905</c:v>
                </c:pt>
                <c:pt idx="51">
                  <c:v>0.72875788838896904</c:v>
                </c:pt>
                <c:pt idx="52">
                  <c:v>0.73099611523584196</c:v>
                </c:pt>
                <c:pt idx="53">
                  <c:v>0.748942672629475</c:v>
                </c:pt>
                <c:pt idx="54">
                  <c:v>0.77355365659296005</c:v>
                </c:pt>
                <c:pt idx="55">
                  <c:v>0.79776799774747498</c:v>
                </c:pt>
                <c:pt idx="56">
                  <c:v>0.73783449593268402</c:v>
                </c:pt>
                <c:pt idx="57">
                  <c:v>0.72140349176997798</c:v>
                </c:pt>
                <c:pt idx="58">
                  <c:v>0.72249871315242098</c:v>
                </c:pt>
                <c:pt idx="59">
                  <c:v>0.75853973284692899</c:v>
                </c:pt>
                <c:pt idx="60">
                  <c:v>0.73299441707105095</c:v>
                </c:pt>
                <c:pt idx="61">
                  <c:v>0.75070841934826604</c:v>
                </c:pt>
                <c:pt idx="62">
                  <c:v>0.73227923049612498</c:v>
                </c:pt>
                <c:pt idx="63">
                  <c:v>0.72839300826768905</c:v>
                </c:pt>
                <c:pt idx="64">
                  <c:v>0.74149384714884903</c:v>
                </c:pt>
                <c:pt idx="65">
                  <c:v>0.77188649182050995</c:v>
                </c:pt>
                <c:pt idx="66">
                  <c:v>0.82273254517653904</c:v>
                </c:pt>
                <c:pt idx="67">
                  <c:v>0.74411246684988597</c:v>
                </c:pt>
                <c:pt idx="68">
                  <c:v>0.819311850506517</c:v>
                </c:pt>
                <c:pt idx="69">
                  <c:v>0.77613707839730095</c:v>
                </c:pt>
                <c:pt idx="70">
                  <c:v>0.79064952183026005</c:v>
                </c:pt>
                <c:pt idx="71">
                  <c:v>0.74424170239041898</c:v>
                </c:pt>
                <c:pt idx="72">
                  <c:v>0.72421268053879595</c:v>
                </c:pt>
                <c:pt idx="73">
                  <c:v>0.65298157988091698</c:v>
                </c:pt>
              </c:numCache>
            </c:numRef>
          </c:val>
          <c:extLst>
            <c:ext xmlns:c16="http://schemas.microsoft.com/office/drawing/2014/chart" uri="{C3380CC4-5D6E-409C-BE32-E72D297353CC}">
              <c16:uniqueId val="{0000001C-73AD-49A8-A5A7-96ACC0CF6BC3}"/>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51439606481481481"/>
                  <c:y val="-0.8806993464052287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1166666666666667"/>
                      <c:h val="3.8390522875816992E-2"/>
                    </c:manualLayout>
                  </c15:layout>
                </c:ext>
                <c:ext xmlns:c16="http://schemas.microsoft.com/office/drawing/2014/chart" uri="{C3380CC4-5D6E-409C-BE32-E72D297353CC}">
                  <c16:uniqueId val="{0000001D-73AD-49A8-A5A7-96ACC0CF6BC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市区町村別_所得区分別普及率!$AE$5:$AE$78</c:f>
              <c:numCache>
                <c:formatCode>0.0%</c:formatCode>
                <c:ptCount val="74"/>
                <c:pt idx="0">
                  <c:v>0.74661304709711696</c:v>
                </c:pt>
                <c:pt idx="1">
                  <c:v>0.74661304709711696</c:v>
                </c:pt>
                <c:pt idx="2">
                  <c:v>0.74661304709711696</c:v>
                </c:pt>
                <c:pt idx="3">
                  <c:v>0.74661304709711696</c:v>
                </c:pt>
                <c:pt idx="4">
                  <c:v>0.74661304709711696</c:v>
                </c:pt>
                <c:pt idx="5">
                  <c:v>0.74661304709711696</c:v>
                </c:pt>
                <c:pt idx="6">
                  <c:v>0.74661304709711696</c:v>
                </c:pt>
                <c:pt idx="7">
                  <c:v>0.74661304709711696</c:v>
                </c:pt>
                <c:pt idx="8">
                  <c:v>0.74661304709711696</c:v>
                </c:pt>
                <c:pt idx="9">
                  <c:v>0.74661304709711696</c:v>
                </c:pt>
                <c:pt idx="10">
                  <c:v>0.74661304709711696</c:v>
                </c:pt>
                <c:pt idx="11">
                  <c:v>0.74661304709711696</c:v>
                </c:pt>
                <c:pt idx="12">
                  <c:v>0.74661304709711696</c:v>
                </c:pt>
                <c:pt idx="13">
                  <c:v>0.74661304709711696</c:v>
                </c:pt>
                <c:pt idx="14">
                  <c:v>0.74661304709711696</c:v>
                </c:pt>
                <c:pt idx="15">
                  <c:v>0.74661304709711696</c:v>
                </c:pt>
                <c:pt idx="16">
                  <c:v>0.74661304709711696</c:v>
                </c:pt>
                <c:pt idx="17">
                  <c:v>0.74661304709711696</c:v>
                </c:pt>
                <c:pt idx="18">
                  <c:v>0.74661304709711696</c:v>
                </c:pt>
                <c:pt idx="19">
                  <c:v>0.74661304709711696</c:v>
                </c:pt>
                <c:pt idx="20">
                  <c:v>0.74661304709711696</c:v>
                </c:pt>
                <c:pt idx="21">
                  <c:v>0.74661304709711696</c:v>
                </c:pt>
                <c:pt idx="22">
                  <c:v>0.74661304709711696</c:v>
                </c:pt>
                <c:pt idx="23">
                  <c:v>0.74661304709711696</c:v>
                </c:pt>
                <c:pt idx="24">
                  <c:v>0.74661304709711696</c:v>
                </c:pt>
                <c:pt idx="25">
                  <c:v>0.74661304709711696</c:v>
                </c:pt>
                <c:pt idx="26">
                  <c:v>0.74661304709711696</c:v>
                </c:pt>
                <c:pt idx="27">
                  <c:v>0.74661304709711696</c:v>
                </c:pt>
                <c:pt idx="28">
                  <c:v>0.74661304709711696</c:v>
                </c:pt>
                <c:pt idx="29">
                  <c:v>0.74661304709711696</c:v>
                </c:pt>
                <c:pt idx="30">
                  <c:v>0.74661304709711696</c:v>
                </c:pt>
                <c:pt idx="31">
                  <c:v>0.74661304709711696</c:v>
                </c:pt>
                <c:pt idx="32">
                  <c:v>0.74661304709711696</c:v>
                </c:pt>
                <c:pt idx="33">
                  <c:v>0.74661304709711696</c:v>
                </c:pt>
                <c:pt idx="34">
                  <c:v>0.74661304709711696</c:v>
                </c:pt>
                <c:pt idx="35">
                  <c:v>0.74661304709711696</c:v>
                </c:pt>
                <c:pt idx="36">
                  <c:v>0.74661304709711696</c:v>
                </c:pt>
                <c:pt idx="37">
                  <c:v>0.74661304709711696</c:v>
                </c:pt>
                <c:pt idx="38">
                  <c:v>0.74661304709711696</c:v>
                </c:pt>
                <c:pt idx="39">
                  <c:v>0.74661304709711696</c:v>
                </c:pt>
                <c:pt idx="40">
                  <c:v>0.74661304709711696</c:v>
                </c:pt>
                <c:pt idx="41">
                  <c:v>0.74661304709711696</c:v>
                </c:pt>
                <c:pt idx="42">
                  <c:v>0.74661304709711696</c:v>
                </c:pt>
                <c:pt idx="43">
                  <c:v>0.74661304709711696</c:v>
                </c:pt>
                <c:pt idx="44">
                  <c:v>0.74661304709711696</c:v>
                </c:pt>
                <c:pt idx="45">
                  <c:v>0.74661304709711696</c:v>
                </c:pt>
                <c:pt idx="46">
                  <c:v>0.74661304709711696</c:v>
                </c:pt>
                <c:pt idx="47">
                  <c:v>0.74661304709711696</c:v>
                </c:pt>
                <c:pt idx="48">
                  <c:v>0.74661304709711696</c:v>
                </c:pt>
                <c:pt idx="49">
                  <c:v>0.74661304709711696</c:v>
                </c:pt>
                <c:pt idx="50">
                  <c:v>0.74661304709711696</c:v>
                </c:pt>
                <c:pt idx="51">
                  <c:v>0.74661304709711696</c:v>
                </c:pt>
                <c:pt idx="52">
                  <c:v>0.74661304709711696</c:v>
                </c:pt>
                <c:pt idx="53">
                  <c:v>0.74661304709711696</c:v>
                </c:pt>
                <c:pt idx="54">
                  <c:v>0.74661304709711696</c:v>
                </c:pt>
                <c:pt idx="55">
                  <c:v>0.74661304709711696</c:v>
                </c:pt>
                <c:pt idx="56">
                  <c:v>0.74661304709711696</c:v>
                </c:pt>
                <c:pt idx="57">
                  <c:v>0.74661304709711696</c:v>
                </c:pt>
                <c:pt idx="58">
                  <c:v>0.74661304709711696</c:v>
                </c:pt>
                <c:pt idx="59">
                  <c:v>0.74661304709711696</c:v>
                </c:pt>
                <c:pt idx="60">
                  <c:v>0.74661304709711696</c:v>
                </c:pt>
                <c:pt idx="61">
                  <c:v>0.74661304709711696</c:v>
                </c:pt>
                <c:pt idx="62">
                  <c:v>0.74661304709711696</c:v>
                </c:pt>
                <c:pt idx="63">
                  <c:v>0.74661304709711696</c:v>
                </c:pt>
                <c:pt idx="64">
                  <c:v>0.74661304709711696</c:v>
                </c:pt>
                <c:pt idx="65">
                  <c:v>0.74661304709711696</c:v>
                </c:pt>
                <c:pt idx="66">
                  <c:v>0.74661304709711696</c:v>
                </c:pt>
                <c:pt idx="67">
                  <c:v>0.74661304709711696</c:v>
                </c:pt>
                <c:pt idx="68">
                  <c:v>0.74661304709711696</c:v>
                </c:pt>
                <c:pt idx="69">
                  <c:v>0.74661304709711696</c:v>
                </c:pt>
                <c:pt idx="70">
                  <c:v>0.74661304709711696</c:v>
                </c:pt>
                <c:pt idx="71">
                  <c:v>0.74661304709711696</c:v>
                </c:pt>
                <c:pt idx="72">
                  <c:v>0.74661304709711696</c:v>
                </c:pt>
                <c:pt idx="73">
                  <c:v>0.74661304709711696</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73AD-49A8-A5A7-96ACC0CF6BC3}"/>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5538865740740733"/>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市区町村別_所得区分別普及率!$W$4</c:f>
              <c:strCache>
                <c:ptCount val="1"/>
                <c:pt idx="0">
                  <c:v>低所得Ⅱ</c:v>
                </c:pt>
              </c:strCache>
            </c:strRef>
          </c:tx>
          <c:spPr>
            <a:solidFill>
              <a:schemeClr val="accent4">
                <a:lumMod val="60000"/>
                <a:lumOff val="40000"/>
              </a:schemeClr>
            </a:solidFill>
            <a:ln>
              <a:noFill/>
            </a:ln>
          </c:spPr>
          <c:invertIfNegative val="0"/>
          <c:dLbls>
            <c:dLbl>
              <c:idx val="0"/>
              <c:layout>
                <c:manualLayout>
                  <c:x val="8.4629629629629627E-4"/>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77-4769-9C59-25378C4A596C}"/>
                </c:ext>
              </c:extLst>
            </c:dLbl>
            <c:dLbl>
              <c:idx val="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916-4FF8-84E7-2F80D84DDD84}"/>
                </c:ext>
              </c:extLst>
            </c:dLbl>
            <c:dLbl>
              <c:idx val="2"/>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16-4FF8-84E7-2F80D84DDD84}"/>
                </c:ext>
              </c:extLst>
            </c:dLbl>
            <c:dLbl>
              <c:idx val="3"/>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916-4FF8-84E7-2F80D84DDD84}"/>
                </c:ext>
              </c:extLst>
            </c:dLbl>
            <c:dLbl>
              <c:idx val="4"/>
              <c:layout>
                <c:manualLayout>
                  <c:x val="6.7057870370369295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77-4769-9C59-25378C4A596C}"/>
                </c:ext>
              </c:extLst>
            </c:dLbl>
            <c:dLbl>
              <c:idx val="5"/>
              <c:layout>
                <c:manualLayout>
                  <c:x val="8.3939814814814814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77-4769-9C59-25378C4A596C}"/>
                </c:ext>
              </c:extLst>
            </c:dLbl>
            <c:dLbl>
              <c:idx val="6"/>
              <c:layout>
                <c:manualLayout>
                  <c:x val="1.0072916666666668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E77-4769-9C59-25378C4A596C}"/>
                </c:ext>
              </c:extLst>
            </c:dLbl>
            <c:dLbl>
              <c:idx val="7"/>
              <c:layout>
                <c:manualLayout>
                  <c:x val="5.6266666666666666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77-4769-9C59-25378C4A596C}"/>
                </c:ext>
              </c:extLst>
            </c:dLbl>
            <c:dLbl>
              <c:idx val="8"/>
              <c:layout>
                <c:manualLayout>
                  <c:x val="-1.0779196465456927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916-4FF8-84E7-2F80D84DDD84}"/>
                </c:ext>
              </c:extLst>
            </c:dLbl>
            <c:dLbl>
              <c:idx val="9"/>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916-4FF8-84E7-2F80D84DDD84}"/>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E77-4769-9C59-25378C4A596C}"/>
                </c:ext>
              </c:extLst>
            </c:dLbl>
            <c:dLbl>
              <c:idx val="11"/>
              <c:layout>
                <c:manualLayout>
                  <c:x val="2.58254629629629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E77-4769-9C59-25378C4A596C}"/>
                </c:ext>
              </c:extLst>
            </c:dLbl>
            <c:dLbl>
              <c:idx val="12"/>
              <c:layout>
                <c:manualLayout>
                  <c:x val="1.45724537037035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E77-4769-9C59-25378C4A596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E77-4769-9C59-25378C4A596C}"/>
                </c:ext>
              </c:extLst>
            </c:dLbl>
            <c:dLbl>
              <c:idx val="14"/>
              <c:layout>
                <c:manualLayout>
                  <c:x val="-1.69722222222232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E77-4769-9C59-25378C4A596C}"/>
                </c:ext>
              </c:extLst>
            </c:dLbl>
            <c:dLbl>
              <c:idx val="15"/>
              <c:layout>
                <c:manualLayout>
                  <c:x val="7.38002314814814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E77-4769-9C59-25378C4A596C}"/>
                </c:ext>
              </c:extLst>
            </c:dLbl>
            <c:dLbl>
              <c:idx val="16"/>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6-4FF8-84E7-2F80D84DDD84}"/>
                </c:ext>
              </c:extLst>
            </c:dLbl>
            <c:dLbl>
              <c:idx val="17"/>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16-4FF8-84E7-2F80D84DDD84}"/>
                </c:ext>
              </c:extLst>
            </c:dLbl>
            <c:dLbl>
              <c:idx val="23"/>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16-4FF8-84E7-2F80D84DDD84}"/>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E77-4769-9C59-25378C4A596C}"/>
                </c:ext>
              </c:extLst>
            </c:dLbl>
            <c:dLbl>
              <c:idx val="27"/>
              <c:layout>
                <c:manualLayout>
                  <c:x val="2.73819444444444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E77-4769-9C59-25378C4A596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E77-4769-9C59-25378C4A596C}"/>
                </c:ext>
              </c:extLst>
            </c:dLbl>
            <c:dLbl>
              <c:idx val="3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16-4FF8-84E7-2F80D84DDD84}"/>
                </c:ext>
              </c:extLst>
            </c:dLbl>
            <c:dLbl>
              <c:idx val="31"/>
              <c:layout>
                <c:manualLayout>
                  <c:x val="9.808796296296296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E77-4769-9C59-25378C4A596C}"/>
                </c:ext>
              </c:extLst>
            </c:dLbl>
            <c:dLbl>
              <c:idx val="33"/>
              <c:layout>
                <c:manualLayout>
                  <c:x val="1.193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E77-4769-9C59-25378C4A596C}"/>
                </c:ext>
              </c:extLst>
            </c:dLbl>
            <c:dLbl>
              <c:idx val="34"/>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16-4FF8-84E7-2F80D84DDD84}"/>
                </c:ext>
              </c:extLst>
            </c:dLbl>
            <c:dLbl>
              <c:idx val="35"/>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16-4FF8-84E7-2F80D84DDD84}"/>
                </c:ext>
              </c:extLst>
            </c:dLbl>
            <c:dLbl>
              <c:idx val="36"/>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16-4FF8-84E7-2F80D84DDD84}"/>
                </c:ext>
              </c:extLst>
            </c:dLbl>
            <c:dLbl>
              <c:idx val="37"/>
              <c:layout>
                <c:manualLayout>
                  <c:x val="6.74236111111111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E77-4769-9C59-25378C4A596C}"/>
                </c:ext>
              </c:extLst>
            </c:dLbl>
            <c:dLbl>
              <c:idx val="38"/>
              <c:layout>
                <c:manualLayout>
                  <c:x val="3.67592592592581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E77-4769-9C59-25378C4A596C}"/>
                </c:ext>
              </c:extLst>
            </c:dLbl>
            <c:dLbl>
              <c:idx val="39"/>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916-4FF8-84E7-2F80D84DDD84}"/>
                </c:ext>
              </c:extLst>
            </c:dLbl>
            <c:dLbl>
              <c:idx val="40"/>
              <c:layout>
                <c:manualLayout>
                  <c:x val="7.17361111111100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E77-4769-9C59-25378C4A596C}"/>
                </c:ext>
              </c:extLst>
            </c:dLbl>
            <c:dLbl>
              <c:idx val="41"/>
              <c:layout>
                <c:manualLayout>
                  <c:x val="-5.064814814814814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E77-4769-9C59-25378C4A596C}"/>
                </c:ext>
              </c:extLst>
            </c:dLbl>
            <c:dLbl>
              <c:idx val="42"/>
              <c:layout>
                <c:manualLayout>
                  <c:x val="-2.27870370370381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E77-4769-9C59-25378C4A596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E77-4769-9C59-25378C4A596C}"/>
                </c:ext>
              </c:extLst>
            </c:dLbl>
            <c:dLbl>
              <c:idx val="44"/>
              <c:layout>
                <c:manualLayout>
                  <c:x val="2.306944444444336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E77-4769-9C59-25378C4A596C}"/>
                </c:ext>
              </c:extLst>
            </c:dLbl>
            <c:dLbl>
              <c:idx val="47"/>
              <c:layout>
                <c:manualLayout>
                  <c:x val="2.3949768518518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E77-4769-9C59-25378C4A596C}"/>
                </c:ext>
              </c:extLst>
            </c:dLbl>
            <c:dLbl>
              <c:idx val="49"/>
              <c:layout>
                <c:manualLayout>
                  <c:x val="4.64555555555555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E77-4769-9C59-25378C4A596C}"/>
                </c:ext>
              </c:extLst>
            </c:dLbl>
            <c:dLbl>
              <c:idx val="50"/>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16-4FF8-84E7-2F80D84DDD84}"/>
                </c:ext>
              </c:extLst>
            </c:dLbl>
            <c:dLbl>
              <c:idx val="51"/>
              <c:layout>
                <c:manualLayout>
                  <c:x val="1.33064814814814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E77-4769-9C59-25378C4A596C}"/>
                </c:ext>
              </c:extLst>
            </c:dLbl>
            <c:dLbl>
              <c:idx val="52"/>
              <c:layout>
                <c:manualLayout>
                  <c:x val="2.01238425925925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E77-4769-9C59-25378C4A596C}"/>
                </c:ext>
              </c:extLst>
            </c:dLbl>
            <c:dLbl>
              <c:idx val="53"/>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C3-4F48-961A-0737B1C754E0}"/>
                </c:ext>
              </c:extLst>
            </c:dLbl>
            <c:dLbl>
              <c:idx val="56"/>
              <c:layout>
                <c:manualLayout>
                  <c:x val="1.14310185185185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E77-4769-9C59-25378C4A596C}"/>
                </c:ext>
              </c:extLst>
            </c:dLbl>
            <c:dLbl>
              <c:idx val="57"/>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16-4FF8-84E7-2F80D84DDD84}"/>
                </c:ext>
              </c:extLst>
            </c:dLbl>
            <c:dLbl>
              <c:idx val="58"/>
              <c:layout>
                <c:manualLayout>
                  <c:x val="1.7638888888888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16-4FF8-84E7-2F80D84DDD84}"/>
                </c:ext>
              </c:extLst>
            </c:dLbl>
            <c:dLbl>
              <c:idx val="59"/>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16-4FF8-84E7-2F80D84DDD84}"/>
                </c:ext>
              </c:extLst>
            </c:dLbl>
            <c:dLbl>
              <c:idx val="6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16-4FF8-84E7-2F80D84DDD84}"/>
                </c:ext>
              </c:extLst>
            </c:dLbl>
            <c:dLbl>
              <c:idx val="62"/>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916-4FF8-84E7-2F80D84DDD84}"/>
                </c:ext>
              </c:extLst>
            </c:dLbl>
            <c:dLbl>
              <c:idx val="63"/>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916-4FF8-84E7-2F80D84DDD84}"/>
                </c:ext>
              </c:extLst>
            </c:dLbl>
            <c:dLbl>
              <c:idx val="64"/>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916-4FF8-84E7-2F80D84DDD84}"/>
                </c:ext>
              </c:extLst>
            </c:dLbl>
            <c:dLbl>
              <c:idx val="71"/>
              <c:layout>
                <c:manualLayout>
                  <c:x val="4.11574074074073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C3-4F48-961A-0737B1C754E0}"/>
                </c:ext>
              </c:extLst>
            </c:dLbl>
            <c:dLbl>
              <c:idx val="7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916-4FF8-84E7-2F80D84DDD84}"/>
                </c:ext>
              </c:extLst>
            </c:dLbl>
            <c:dLbl>
              <c:idx val="73"/>
              <c:layout>
                <c:manualLayout>
                  <c:x val="8.23148148148148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916-4FF8-84E7-2F80D84DDD84}"/>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市区町村別_所得区分別普及率!$W$5:$W$78</c:f>
              <c:numCache>
                <c:formatCode>0.0%</c:formatCode>
                <c:ptCount val="74"/>
                <c:pt idx="0">
                  <c:v>0.74839045857286302</c:v>
                </c:pt>
                <c:pt idx="1">
                  <c:v>0.74719946170149398</c:v>
                </c:pt>
                <c:pt idx="2">
                  <c:v>0.72217441324842602</c:v>
                </c:pt>
                <c:pt idx="3">
                  <c:v>0.76230627311411603</c:v>
                </c:pt>
                <c:pt idx="4">
                  <c:v>0.748292042185148</c:v>
                </c:pt>
                <c:pt idx="5">
                  <c:v>0.79029659574528799</c:v>
                </c:pt>
                <c:pt idx="6">
                  <c:v>0.75181271305634201</c:v>
                </c:pt>
                <c:pt idx="7">
                  <c:v>0.65750346841955698</c:v>
                </c:pt>
                <c:pt idx="8">
                  <c:v>0.76008772374121003</c:v>
                </c:pt>
                <c:pt idx="9">
                  <c:v>0.82241937077784899</c:v>
                </c:pt>
                <c:pt idx="10">
                  <c:v>0.78368280052133898</c:v>
                </c:pt>
                <c:pt idx="11">
                  <c:v>0.71603250087862003</c:v>
                </c:pt>
                <c:pt idx="12">
                  <c:v>0.72118357325335303</c:v>
                </c:pt>
                <c:pt idx="13">
                  <c:v>0.72949606927842703</c:v>
                </c:pt>
                <c:pt idx="14">
                  <c:v>0.76299497858352705</c:v>
                </c:pt>
                <c:pt idx="15">
                  <c:v>0.64531535683938201</c:v>
                </c:pt>
                <c:pt idx="16">
                  <c:v>0.72101721267913099</c:v>
                </c:pt>
                <c:pt idx="17">
                  <c:v>0.73706231156926705</c:v>
                </c:pt>
                <c:pt idx="18">
                  <c:v>0.77302598654503696</c:v>
                </c:pt>
                <c:pt idx="19">
                  <c:v>0.78323291661498295</c:v>
                </c:pt>
                <c:pt idx="20">
                  <c:v>0.76008345482343898</c:v>
                </c:pt>
                <c:pt idx="21">
                  <c:v>0.772392735332598</c:v>
                </c:pt>
                <c:pt idx="22">
                  <c:v>0.74542158272425896</c:v>
                </c:pt>
                <c:pt idx="23">
                  <c:v>0.70770703982509497</c:v>
                </c:pt>
                <c:pt idx="24">
                  <c:v>0.74299119120361001</c:v>
                </c:pt>
                <c:pt idx="25">
                  <c:v>0.75255274112817605</c:v>
                </c:pt>
                <c:pt idx="26">
                  <c:v>0.77893599428003601</c:v>
                </c:pt>
                <c:pt idx="27">
                  <c:v>0.75756549545581298</c:v>
                </c:pt>
                <c:pt idx="28">
                  <c:v>0.75560145296057601</c:v>
                </c:pt>
                <c:pt idx="29">
                  <c:v>0.75736068261011602</c:v>
                </c:pt>
                <c:pt idx="30">
                  <c:v>0.73055142607788504</c:v>
                </c:pt>
                <c:pt idx="31">
                  <c:v>0.73695460296192805</c:v>
                </c:pt>
                <c:pt idx="32">
                  <c:v>0.75378686868223499</c:v>
                </c:pt>
                <c:pt idx="33">
                  <c:v>0.72929498017415895</c:v>
                </c:pt>
                <c:pt idx="34">
                  <c:v>0.72950667769584199</c:v>
                </c:pt>
                <c:pt idx="35">
                  <c:v>0.72582522102407598</c:v>
                </c:pt>
                <c:pt idx="36">
                  <c:v>0.73291378875677304</c:v>
                </c:pt>
                <c:pt idx="37">
                  <c:v>0.74530122730361004</c:v>
                </c:pt>
                <c:pt idx="38">
                  <c:v>0.79887384011187801</c:v>
                </c:pt>
                <c:pt idx="39">
                  <c:v>0.73055396015663299</c:v>
                </c:pt>
                <c:pt idx="40">
                  <c:v>0.74669459669744198</c:v>
                </c:pt>
                <c:pt idx="41">
                  <c:v>0.77349855135775103</c:v>
                </c:pt>
                <c:pt idx="42">
                  <c:v>0.764517544758757</c:v>
                </c:pt>
                <c:pt idx="43">
                  <c:v>0.75986111130292699</c:v>
                </c:pt>
                <c:pt idx="44">
                  <c:v>0.75084046020572803</c:v>
                </c:pt>
                <c:pt idx="45">
                  <c:v>0.741245072983716</c:v>
                </c:pt>
                <c:pt idx="46">
                  <c:v>0.78605501230205099</c:v>
                </c:pt>
                <c:pt idx="47">
                  <c:v>0.71116148572357996</c:v>
                </c:pt>
                <c:pt idx="48">
                  <c:v>0.76131826390117896</c:v>
                </c:pt>
                <c:pt idx="49">
                  <c:v>0.68012984190611003</c:v>
                </c:pt>
                <c:pt idx="50">
                  <c:v>0.70922529059693795</c:v>
                </c:pt>
                <c:pt idx="51">
                  <c:v>0.73321167205686</c:v>
                </c:pt>
                <c:pt idx="52">
                  <c:v>0.72288368676371495</c:v>
                </c:pt>
                <c:pt idx="53">
                  <c:v>0.73653168206432995</c:v>
                </c:pt>
                <c:pt idx="54">
                  <c:v>0.77957353981960598</c:v>
                </c:pt>
                <c:pt idx="55">
                  <c:v>0.806487500381036</c:v>
                </c:pt>
                <c:pt idx="56">
                  <c:v>0.72122277023386405</c:v>
                </c:pt>
                <c:pt idx="57">
                  <c:v>0.71819823957123297</c:v>
                </c:pt>
                <c:pt idx="58">
                  <c:v>0.71808169827725699</c:v>
                </c:pt>
                <c:pt idx="59">
                  <c:v>0.73263735412179098</c:v>
                </c:pt>
                <c:pt idx="60">
                  <c:v>0.74339372480339805</c:v>
                </c:pt>
                <c:pt idx="61">
                  <c:v>0.75193049032659798</c:v>
                </c:pt>
                <c:pt idx="62">
                  <c:v>0.72638582370990101</c:v>
                </c:pt>
                <c:pt idx="63">
                  <c:v>0.69746137466254898</c:v>
                </c:pt>
                <c:pt idx="64">
                  <c:v>0.75753125956308298</c:v>
                </c:pt>
                <c:pt idx="65">
                  <c:v>0.73659938646075096</c:v>
                </c:pt>
                <c:pt idx="66">
                  <c:v>0.810746272220907</c:v>
                </c:pt>
                <c:pt idx="67">
                  <c:v>0.76114233741937898</c:v>
                </c:pt>
                <c:pt idx="68">
                  <c:v>0.77451717970793399</c:v>
                </c:pt>
                <c:pt idx="69">
                  <c:v>0.79279051373822995</c:v>
                </c:pt>
                <c:pt idx="70">
                  <c:v>0.76619732467976898</c:v>
                </c:pt>
                <c:pt idx="71">
                  <c:v>0.69319339735644703</c:v>
                </c:pt>
                <c:pt idx="72">
                  <c:v>0.72137763484458906</c:v>
                </c:pt>
                <c:pt idx="73">
                  <c:v>0.63571880391157998</c:v>
                </c:pt>
              </c:numCache>
            </c:numRef>
          </c:val>
          <c:extLst>
            <c:ext xmlns:c16="http://schemas.microsoft.com/office/drawing/2014/chart" uri="{C3380CC4-5D6E-409C-BE32-E72D297353CC}">
              <c16:uniqueId val="{0000001C-9E77-4769-9C59-25378C4A596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51292615740740743"/>
                  <c:y val="-0.87499264705882351"/>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4400462962962963"/>
                      <c:h val="4.7728758169934639E-2"/>
                    </c:manualLayout>
                  </c15:layout>
                </c:ext>
                <c:ext xmlns:c16="http://schemas.microsoft.com/office/drawing/2014/chart" uri="{C3380CC4-5D6E-409C-BE32-E72D297353CC}">
                  <c16:uniqueId val="{0000001D-9E77-4769-9C59-25378C4A596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市区町村別_所得区分別普及率!$AF$5:$AF$78</c:f>
              <c:numCache>
                <c:formatCode>0.0%</c:formatCode>
                <c:ptCount val="74"/>
                <c:pt idx="0">
                  <c:v>0.74705537836184399</c:v>
                </c:pt>
                <c:pt idx="1">
                  <c:v>0.74705537836184399</c:v>
                </c:pt>
                <c:pt idx="2">
                  <c:v>0.74705537836184399</c:v>
                </c:pt>
                <c:pt idx="3">
                  <c:v>0.74705537836184399</c:v>
                </c:pt>
                <c:pt idx="4">
                  <c:v>0.74705537836184399</c:v>
                </c:pt>
                <c:pt idx="5">
                  <c:v>0.74705537836184399</c:v>
                </c:pt>
                <c:pt idx="6">
                  <c:v>0.74705537836184399</c:v>
                </c:pt>
                <c:pt idx="7">
                  <c:v>0.74705537836184399</c:v>
                </c:pt>
                <c:pt idx="8">
                  <c:v>0.74705537836184399</c:v>
                </c:pt>
                <c:pt idx="9">
                  <c:v>0.74705537836184399</c:v>
                </c:pt>
                <c:pt idx="10">
                  <c:v>0.74705537836184399</c:v>
                </c:pt>
                <c:pt idx="11">
                  <c:v>0.74705537836184399</c:v>
                </c:pt>
                <c:pt idx="12">
                  <c:v>0.74705537836184399</c:v>
                </c:pt>
                <c:pt idx="13">
                  <c:v>0.74705537836184399</c:v>
                </c:pt>
                <c:pt idx="14">
                  <c:v>0.74705537836184399</c:v>
                </c:pt>
                <c:pt idx="15">
                  <c:v>0.74705537836184399</c:v>
                </c:pt>
                <c:pt idx="16">
                  <c:v>0.74705537836184399</c:v>
                </c:pt>
                <c:pt idx="17">
                  <c:v>0.74705537836184399</c:v>
                </c:pt>
                <c:pt idx="18">
                  <c:v>0.74705537836184399</c:v>
                </c:pt>
                <c:pt idx="19">
                  <c:v>0.74705537836184399</c:v>
                </c:pt>
                <c:pt idx="20">
                  <c:v>0.74705537836184399</c:v>
                </c:pt>
                <c:pt idx="21">
                  <c:v>0.74705537836184399</c:v>
                </c:pt>
                <c:pt idx="22">
                  <c:v>0.74705537836184399</c:v>
                </c:pt>
                <c:pt idx="23">
                  <c:v>0.74705537836184399</c:v>
                </c:pt>
                <c:pt idx="24">
                  <c:v>0.74705537836184399</c:v>
                </c:pt>
                <c:pt idx="25">
                  <c:v>0.74705537836184399</c:v>
                </c:pt>
                <c:pt idx="26">
                  <c:v>0.74705537836184399</c:v>
                </c:pt>
                <c:pt idx="27">
                  <c:v>0.74705537836184399</c:v>
                </c:pt>
                <c:pt idx="28">
                  <c:v>0.74705537836184399</c:v>
                </c:pt>
                <c:pt idx="29">
                  <c:v>0.74705537836184399</c:v>
                </c:pt>
                <c:pt idx="30">
                  <c:v>0.74705537836184399</c:v>
                </c:pt>
                <c:pt idx="31">
                  <c:v>0.74705537836184399</c:v>
                </c:pt>
                <c:pt idx="32">
                  <c:v>0.74705537836184399</c:v>
                </c:pt>
                <c:pt idx="33">
                  <c:v>0.74705537836184399</c:v>
                </c:pt>
                <c:pt idx="34">
                  <c:v>0.74705537836184399</c:v>
                </c:pt>
                <c:pt idx="35">
                  <c:v>0.74705537836184399</c:v>
                </c:pt>
                <c:pt idx="36">
                  <c:v>0.74705537836184399</c:v>
                </c:pt>
                <c:pt idx="37">
                  <c:v>0.74705537836184399</c:v>
                </c:pt>
                <c:pt idx="38">
                  <c:v>0.74705537836184399</c:v>
                </c:pt>
                <c:pt idx="39">
                  <c:v>0.74705537836184399</c:v>
                </c:pt>
                <c:pt idx="40">
                  <c:v>0.74705537836184399</c:v>
                </c:pt>
                <c:pt idx="41">
                  <c:v>0.74705537836184399</c:v>
                </c:pt>
                <c:pt idx="42">
                  <c:v>0.74705537836184399</c:v>
                </c:pt>
                <c:pt idx="43">
                  <c:v>0.74705537836184399</c:v>
                </c:pt>
                <c:pt idx="44">
                  <c:v>0.74705537836184399</c:v>
                </c:pt>
                <c:pt idx="45">
                  <c:v>0.74705537836184399</c:v>
                </c:pt>
                <c:pt idx="46">
                  <c:v>0.74705537836184399</c:v>
                </c:pt>
                <c:pt idx="47">
                  <c:v>0.74705537836184399</c:v>
                </c:pt>
                <c:pt idx="48">
                  <c:v>0.74705537836184399</c:v>
                </c:pt>
                <c:pt idx="49">
                  <c:v>0.74705537836184399</c:v>
                </c:pt>
                <c:pt idx="50">
                  <c:v>0.74705537836184399</c:v>
                </c:pt>
                <c:pt idx="51">
                  <c:v>0.74705537836184399</c:v>
                </c:pt>
                <c:pt idx="52">
                  <c:v>0.74705537836184399</c:v>
                </c:pt>
                <c:pt idx="53">
                  <c:v>0.74705537836184399</c:v>
                </c:pt>
                <c:pt idx="54">
                  <c:v>0.74705537836184399</c:v>
                </c:pt>
                <c:pt idx="55">
                  <c:v>0.74705537836184399</c:v>
                </c:pt>
                <c:pt idx="56">
                  <c:v>0.74705537836184399</c:v>
                </c:pt>
                <c:pt idx="57">
                  <c:v>0.74705537836184399</c:v>
                </c:pt>
                <c:pt idx="58">
                  <c:v>0.74705537836184399</c:v>
                </c:pt>
                <c:pt idx="59">
                  <c:v>0.74705537836184399</c:v>
                </c:pt>
                <c:pt idx="60">
                  <c:v>0.74705537836184399</c:v>
                </c:pt>
                <c:pt idx="61">
                  <c:v>0.74705537836184399</c:v>
                </c:pt>
                <c:pt idx="62">
                  <c:v>0.74705537836184399</c:v>
                </c:pt>
                <c:pt idx="63">
                  <c:v>0.74705537836184399</c:v>
                </c:pt>
                <c:pt idx="64">
                  <c:v>0.74705537836184399</c:v>
                </c:pt>
                <c:pt idx="65">
                  <c:v>0.74705537836184399</c:v>
                </c:pt>
                <c:pt idx="66">
                  <c:v>0.74705537836184399</c:v>
                </c:pt>
                <c:pt idx="67">
                  <c:v>0.74705537836184399</c:v>
                </c:pt>
                <c:pt idx="68">
                  <c:v>0.74705537836184399</c:v>
                </c:pt>
                <c:pt idx="69">
                  <c:v>0.74705537836184399</c:v>
                </c:pt>
                <c:pt idx="70">
                  <c:v>0.74705537836184399</c:v>
                </c:pt>
                <c:pt idx="71">
                  <c:v>0.74705537836184399</c:v>
                </c:pt>
                <c:pt idx="72">
                  <c:v>0.74705537836184399</c:v>
                </c:pt>
                <c:pt idx="73">
                  <c:v>0.74705537836184399</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9E77-4769-9C59-25378C4A596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5832847222222219"/>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市区町村別_所得区分別普及率!$X$4</c:f>
              <c:strCache>
                <c:ptCount val="1"/>
                <c:pt idx="0">
                  <c:v>一般</c:v>
                </c:pt>
              </c:strCache>
            </c:strRef>
          </c:tx>
          <c:spPr>
            <a:solidFill>
              <a:schemeClr val="accent4">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63-425D-BD1C-FA0CF99ECE15}"/>
                </c:ext>
              </c:extLst>
            </c:dLbl>
            <c:dLbl>
              <c:idx val="1"/>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2E-4F39-A756-DAC1AFBD3760}"/>
                </c:ext>
              </c:extLst>
            </c:dLbl>
            <c:dLbl>
              <c:idx val="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DE-4E32-AB0A-4E0C4AFBEBF2}"/>
                </c:ext>
              </c:extLst>
            </c:dLbl>
            <c:dLbl>
              <c:idx val="4"/>
              <c:layout>
                <c:manualLayout>
                  <c:x val="-1.0933101851851852E-2"/>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63-425D-BD1C-FA0CF99ECE15}"/>
                </c:ext>
              </c:extLst>
            </c:dLbl>
            <c:dLbl>
              <c:idx val="5"/>
              <c:layout>
                <c:manualLayout>
                  <c:x val="2.5143518518517443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63-425D-BD1C-FA0CF99ECE15}"/>
                </c:ext>
              </c:extLst>
            </c:dLbl>
            <c:dLbl>
              <c:idx val="6"/>
              <c:layout>
                <c:manualLayout>
                  <c:x val="4.193287037037037E-3"/>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63-425D-BD1C-FA0CF99ECE15}"/>
                </c:ext>
              </c:extLst>
            </c:dLbl>
            <c:dLbl>
              <c:idx val="7"/>
              <c:layout>
                <c:manualLayout>
                  <c:x val="5.6266666666666666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63-425D-BD1C-FA0CF99ECE15}"/>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63-425D-BD1C-FA0CF99ECE15}"/>
                </c:ext>
              </c:extLst>
            </c:dLbl>
            <c:dLbl>
              <c:idx val="11"/>
              <c:layout>
                <c:manualLayout>
                  <c:x val="2.582546296296296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63-425D-BD1C-FA0CF99ECE15}"/>
                </c:ext>
              </c:extLst>
            </c:dLbl>
            <c:dLbl>
              <c:idx val="12"/>
              <c:layout>
                <c:manualLayout>
                  <c:x val="1.45724537037037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63-425D-BD1C-FA0CF99ECE15}"/>
                </c:ext>
              </c:extLst>
            </c:dLbl>
            <c:dLbl>
              <c:idx val="13"/>
              <c:layout>
                <c:manualLayout>
                  <c:x val="1.219050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63-425D-BD1C-FA0CF99ECE15}"/>
                </c:ext>
              </c:extLst>
            </c:dLbl>
            <c:dLbl>
              <c:idx val="14"/>
              <c:layout>
                <c:manualLayout>
                  <c:x val="4.18240740740751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63-425D-BD1C-FA0CF99ECE15}"/>
                </c:ext>
              </c:extLst>
            </c:dLbl>
            <c:dLbl>
              <c:idx val="15"/>
              <c:layout>
                <c:manualLayout>
                  <c:x val="6.20409722222222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63-425D-BD1C-FA0CF99ECE15}"/>
                </c:ext>
              </c:extLst>
            </c:dLbl>
            <c:dLbl>
              <c:idx val="16"/>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DE-4E32-AB0A-4E0C4AFBEBF2}"/>
                </c:ext>
              </c:extLst>
            </c:dLbl>
            <c:dLbl>
              <c:idx val="17"/>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2E-4F39-A756-DAC1AFBD3760}"/>
                </c:ext>
              </c:extLst>
            </c:dLbl>
            <c:dLbl>
              <c:idx val="23"/>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DE-4E32-AB0A-4E0C4AFBEBF2}"/>
                </c:ext>
              </c:extLst>
            </c:dLbl>
            <c:dLbl>
              <c:idx val="24"/>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2E-4F39-A756-DAC1AFBD3760}"/>
                </c:ext>
              </c:extLst>
            </c:dLbl>
            <c:dLbl>
              <c:idx val="26"/>
              <c:layout>
                <c:manualLayout>
                  <c:x val="-2.5324074074074073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363-425D-BD1C-FA0CF99ECE15}"/>
                </c:ext>
              </c:extLst>
            </c:dLbl>
            <c:dLbl>
              <c:idx val="27"/>
              <c:layout>
                <c:manualLayout>
                  <c:x val="2.73819444444444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363-425D-BD1C-FA0CF99ECE15}"/>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363-425D-BD1C-FA0CF99ECE15}"/>
                </c:ext>
              </c:extLst>
            </c:dLbl>
            <c:dLbl>
              <c:idx val="30"/>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2E-4F39-A756-DAC1AFBD3760}"/>
                </c:ext>
              </c:extLst>
            </c:dLbl>
            <c:dLbl>
              <c:idx val="31"/>
              <c:layout>
                <c:manualLayout>
                  <c:x val="3.92916666666666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363-425D-BD1C-FA0CF99ECE15}"/>
                </c:ext>
              </c:extLst>
            </c:dLbl>
            <c:dLbl>
              <c:idx val="33"/>
              <c:layout>
                <c:manualLayout>
                  <c:x val="6.05787037037026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363-425D-BD1C-FA0CF99ECE15}"/>
                </c:ext>
              </c:extLst>
            </c:dLbl>
            <c:dLbl>
              <c:idx val="34"/>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2E-4F39-A756-DAC1AFBD3760}"/>
                </c:ext>
              </c:extLst>
            </c:dLbl>
            <c:dLbl>
              <c:idx val="35"/>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2E-4F39-A756-DAC1AFBD3760}"/>
                </c:ext>
              </c:extLst>
            </c:dLbl>
            <c:dLbl>
              <c:idx val="36"/>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2E-4F39-A756-DAC1AFBD3760}"/>
                </c:ext>
              </c:extLst>
            </c:dLbl>
            <c:dLbl>
              <c:idx val="37"/>
              <c:layout>
                <c:manualLayout>
                  <c:x val="6.74236111111111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363-425D-BD1C-FA0CF99ECE15}"/>
                </c:ext>
              </c:extLst>
            </c:dLbl>
            <c:dLbl>
              <c:idx val="38"/>
              <c:layout>
                <c:manualLayout>
                  <c:x val="3.67592592592581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363-425D-BD1C-FA0CF99ECE15}"/>
                </c:ext>
              </c:extLst>
            </c:dLbl>
            <c:dLbl>
              <c:idx val="40"/>
              <c:layout>
                <c:manualLayout>
                  <c:x val="1.29398148148148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363-425D-BD1C-FA0CF99ECE15}"/>
                </c:ext>
              </c:extLst>
            </c:dLbl>
            <c:dLbl>
              <c:idx val="41"/>
              <c:layout>
                <c:manualLayout>
                  <c:x val="5.37314814814814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363-425D-BD1C-FA0CF99ECE15}"/>
                </c:ext>
              </c:extLst>
            </c:dLbl>
            <c:dLbl>
              <c:idx val="42"/>
              <c:layout>
                <c:manualLayout>
                  <c:x val="3.60092592592581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363-425D-BD1C-FA0CF99ECE15}"/>
                </c:ext>
              </c:extLst>
            </c:dLbl>
            <c:dLbl>
              <c:idx val="43"/>
              <c:layout>
                <c:manualLayout>
                  <c:x val="3.497685185185185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363-425D-BD1C-FA0CF99ECE15}"/>
                </c:ext>
              </c:extLst>
            </c:dLbl>
            <c:dLbl>
              <c:idx val="44"/>
              <c:layout>
                <c:manualLayout>
                  <c:x val="-3.572685185185292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363-425D-BD1C-FA0CF99ECE15}"/>
                </c:ext>
              </c:extLst>
            </c:dLbl>
            <c:dLbl>
              <c:idx val="47"/>
              <c:layout>
                <c:manualLayout>
                  <c:x val="2.3949768518518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363-425D-BD1C-FA0CF99ECE15}"/>
                </c:ext>
              </c:extLst>
            </c:dLbl>
            <c:dLbl>
              <c:idx val="49"/>
              <c:layout>
                <c:manualLayout>
                  <c:x val="4.64555555555555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363-425D-BD1C-FA0CF99ECE15}"/>
                </c:ext>
              </c:extLst>
            </c:dLbl>
            <c:dLbl>
              <c:idx val="50"/>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DE-4E32-AB0A-4E0C4AFBEBF2}"/>
                </c:ext>
              </c:extLst>
            </c:dLbl>
            <c:dLbl>
              <c:idx val="51"/>
              <c:layout>
                <c:manualLayout>
                  <c:x val="1.33064814814813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363-425D-BD1C-FA0CF99ECE15}"/>
                </c:ext>
              </c:extLst>
            </c:dLbl>
            <c:dLbl>
              <c:idx val="52"/>
              <c:layout>
                <c:manualLayout>
                  <c:x val="1.42442129629629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363-425D-BD1C-FA0CF99ECE15}"/>
                </c:ext>
              </c:extLst>
            </c:dLbl>
            <c:dLbl>
              <c:idx val="56"/>
              <c:layout>
                <c:manualLayout>
                  <c:x val="1.14310185185185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363-425D-BD1C-FA0CF99ECE15}"/>
                </c:ext>
              </c:extLst>
            </c:dLbl>
            <c:dLbl>
              <c:idx val="57"/>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DE-4E32-AB0A-4E0C4AFBEBF2}"/>
                </c:ext>
              </c:extLst>
            </c:dLbl>
            <c:dLbl>
              <c:idx val="58"/>
              <c:layout>
                <c:manualLayout>
                  <c:x val="2.35185185185184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DE-4E32-AB0A-4E0C4AFBEBF2}"/>
                </c:ext>
              </c:extLst>
            </c:dLbl>
            <c:dLbl>
              <c:idx val="62"/>
              <c:layout>
                <c:manualLayout>
                  <c:x val="4.11574074074074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DE-4E32-AB0A-4E0C4AFBEBF2}"/>
                </c:ext>
              </c:extLst>
            </c:dLbl>
            <c:dLbl>
              <c:idx val="63"/>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DE-4E32-AB0A-4E0C4AFBEBF2}"/>
                </c:ext>
              </c:extLst>
            </c:dLbl>
            <c:dLbl>
              <c:idx val="71"/>
              <c:layout>
                <c:manualLayout>
                  <c:x val="4.70370370370370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DE-4E32-AB0A-4E0C4AFBEBF2}"/>
                </c:ext>
              </c:extLst>
            </c:dLbl>
            <c:dLbl>
              <c:idx val="72"/>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DE-4E32-AB0A-4E0C4AFBEBF2}"/>
                </c:ext>
              </c:extLst>
            </c:dLbl>
            <c:dLbl>
              <c:idx val="73"/>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3DE-4E32-AB0A-4E0C4AFBEBF2}"/>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市区町村別_所得区分別普及率!$X$5:$X$78</c:f>
              <c:numCache>
                <c:formatCode>0.0%</c:formatCode>
                <c:ptCount val="74"/>
                <c:pt idx="0">
                  <c:v>0.73700069567038995</c:v>
                </c:pt>
                <c:pt idx="1">
                  <c:v>0.74146748508760296</c:v>
                </c:pt>
                <c:pt idx="2">
                  <c:v>0.71046581116251195</c:v>
                </c:pt>
                <c:pt idx="3">
                  <c:v>0.75574922877931106</c:v>
                </c:pt>
                <c:pt idx="4">
                  <c:v>0.74210166133725897</c:v>
                </c:pt>
                <c:pt idx="5">
                  <c:v>0.77932965944435595</c:v>
                </c:pt>
                <c:pt idx="6">
                  <c:v>0.72012755160535902</c:v>
                </c:pt>
                <c:pt idx="7">
                  <c:v>0.66503701593834597</c:v>
                </c:pt>
                <c:pt idx="8">
                  <c:v>0.73205813158494604</c:v>
                </c:pt>
                <c:pt idx="9">
                  <c:v>0.81462645070888196</c:v>
                </c:pt>
                <c:pt idx="10">
                  <c:v>0.76950896836483995</c:v>
                </c:pt>
                <c:pt idx="11">
                  <c:v>0.69725638309562599</c:v>
                </c:pt>
                <c:pt idx="12">
                  <c:v>0.70286063519044295</c:v>
                </c:pt>
                <c:pt idx="13">
                  <c:v>0.71078443263540203</c:v>
                </c:pt>
                <c:pt idx="14">
                  <c:v>0.75545085748595597</c:v>
                </c:pt>
                <c:pt idx="15">
                  <c:v>0.645154850394699</c:v>
                </c:pt>
                <c:pt idx="16">
                  <c:v>0.71126051175348004</c:v>
                </c:pt>
                <c:pt idx="17">
                  <c:v>0.70985399825456896</c:v>
                </c:pt>
                <c:pt idx="18">
                  <c:v>0.75779042682856901</c:v>
                </c:pt>
                <c:pt idx="19">
                  <c:v>0.77522145702678302</c:v>
                </c:pt>
                <c:pt idx="20">
                  <c:v>0.74936456907267301</c:v>
                </c:pt>
                <c:pt idx="21">
                  <c:v>0.77557811405065902</c:v>
                </c:pt>
                <c:pt idx="22">
                  <c:v>0.74433929155313205</c:v>
                </c:pt>
                <c:pt idx="23">
                  <c:v>0.70209710238882395</c:v>
                </c:pt>
                <c:pt idx="24">
                  <c:v>0.73168480477042697</c:v>
                </c:pt>
                <c:pt idx="25">
                  <c:v>0.73842815994342004</c:v>
                </c:pt>
                <c:pt idx="26">
                  <c:v>0.76878113163121597</c:v>
                </c:pt>
                <c:pt idx="27">
                  <c:v>0.72911854722713698</c:v>
                </c:pt>
                <c:pt idx="28">
                  <c:v>0.73698110252820603</c:v>
                </c:pt>
                <c:pt idx="29">
                  <c:v>0.75691762049864297</c:v>
                </c:pt>
                <c:pt idx="30">
                  <c:v>0.714682855622777</c:v>
                </c:pt>
                <c:pt idx="31">
                  <c:v>0.72963673261931805</c:v>
                </c:pt>
                <c:pt idx="32">
                  <c:v>0.74372723839904298</c:v>
                </c:pt>
                <c:pt idx="33">
                  <c:v>0.72505443314538198</c:v>
                </c:pt>
                <c:pt idx="34">
                  <c:v>0.72062769604131005</c:v>
                </c:pt>
                <c:pt idx="35">
                  <c:v>0.72244994370457605</c:v>
                </c:pt>
                <c:pt idx="36">
                  <c:v>0.72557454084714201</c:v>
                </c:pt>
                <c:pt idx="37">
                  <c:v>0.72404894057172897</c:v>
                </c:pt>
                <c:pt idx="38">
                  <c:v>0.78976981608435304</c:v>
                </c:pt>
                <c:pt idx="39">
                  <c:v>0.72150475496836297</c:v>
                </c:pt>
                <c:pt idx="40">
                  <c:v>0.74124895847403705</c:v>
                </c:pt>
                <c:pt idx="41">
                  <c:v>0.76990797926158305</c:v>
                </c:pt>
                <c:pt idx="42">
                  <c:v>0.74292485320941704</c:v>
                </c:pt>
                <c:pt idx="43">
                  <c:v>0.75700780194972705</c:v>
                </c:pt>
                <c:pt idx="44">
                  <c:v>0.75477420060911504</c:v>
                </c:pt>
                <c:pt idx="45">
                  <c:v>0.72199012223412296</c:v>
                </c:pt>
                <c:pt idx="46">
                  <c:v>0.781551866279805</c:v>
                </c:pt>
                <c:pt idx="47">
                  <c:v>0.69851876509371602</c:v>
                </c:pt>
                <c:pt idx="48">
                  <c:v>0.74684053059515099</c:v>
                </c:pt>
                <c:pt idx="49">
                  <c:v>0.66904854338720199</c:v>
                </c:pt>
                <c:pt idx="50">
                  <c:v>0.68811718854271597</c:v>
                </c:pt>
                <c:pt idx="51">
                  <c:v>0.72515468314891396</c:v>
                </c:pt>
                <c:pt idx="52">
                  <c:v>0.726774756891019</c:v>
                </c:pt>
                <c:pt idx="53">
                  <c:v>0.734869941526476</c:v>
                </c:pt>
                <c:pt idx="54">
                  <c:v>0.75826778206327505</c:v>
                </c:pt>
                <c:pt idx="55">
                  <c:v>0.79653367797781904</c:v>
                </c:pt>
                <c:pt idx="56">
                  <c:v>0.71801143610670903</c:v>
                </c:pt>
                <c:pt idx="57">
                  <c:v>0.71458543026397903</c:v>
                </c:pt>
                <c:pt idx="58">
                  <c:v>0.70001392872502599</c:v>
                </c:pt>
                <c:pt idx="59">
                  <c:v>0.73201561788643099</c:v>
                </c:pt>
                <c:pt idx="60">
                  <c:v>0.73077959253953895</c:v>
                </c:pt>
                <c:pt idx="61">
                  <c:v>0.74249359117617397</c:v>
                </c:pt>
                <c:pt idx="62">
                  <c:v>0.67418820088327303</c:v>
                </c:pt>
                <c:pt idx="63">
                  <c:v>0.68503165400567401</c:v>
                </c:pt>
                <c:pt idx="64">
                  <c:v>0.74822920756423505</c:v>
                </c:pt>
                <c:pt idx="65">
                  <c:v>0.76291015246703697</c:v>
                </c:pt>
                <c:pt idx="66">
                  <c:v>0.81294846533476595</c:v>
                </c:pt>
                <c:pt idx="67">
                  <c:v>0.73646730063320498</c:v>
                </c:pt>
                <c:pt idx="68">
                  <c:v>0.78203461480491299</c:v>
                </c:pt>
                <c:pt idx="69">
                  <c:v>0.765151847316758</c:v>
                </c:pt>
                <c:pt idx="70">
                  <c:v>0.76804557981338695</c:v>
                </c:pt>
                <c:pt idx="71">
                  <c:v>0.66773477482404198</c:v>
                </c:pt>
                <c:pt idx="72">
                  <c:v>0.69622593895081897</c:v>
                </c:pt>
                <c:pt idx="73">
                  <c:v>0.60147933388963704</c:v>
                </c:pt>
              </c:numCache>
            </c:numRef>
          </c:val>
          <c:extLst>
            <c:ext xmlns:c16="http://schemas.microsoft.com/office/drawing/2014/chart" uri="{C3380CC4-5D6E-409C-BE32-E72D297353CC}">
              <c16:uniqueId val="{0000001C-4363-425D-BD1C-FA0CF99ECE15}"/>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50704652777777781"/>
                  <c:y val="-0.87084232026143793"/>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557638888888889"/>
                      <c:h val="5.6029411764705883E-2"/>
                    </c:manualLayout>
                  </c15:layout>
                </c:ext>
                <c:ext xmlns:c16="http://schemas.microsoft.com/office/drawing/2014/chart" uri="{C3380CC4-5D6E-409C-BE32-E72D297353CC}">
                  <c16:uniqueId val="{0000001D-4363-425D-BD1C-FA0CF99ECE1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市区町村別_所得区分別普及率!$AG$5:$AG$78</c:f>
              <c:numCache>
                <c:formatCode>0.0%</c:formatCode>
                <c:ptCount val="74"/>
                <c:pt idx="0">
                  <c:v>0.73692624728689804</c:v>
                </c:pt>
                <c:pt idx="1">
                  <c:v>0.73692624728689804</c:v>
                </c:pt>
                <c:pt idx="2">
                  <c:v>0.73692624728689804</c:v>
                </c:pt>
                <c:pt idx="3">
                  <c:v>0.73692624728689804</c:v>
                </c:pt>
                <c:pt idx="4">
                  <c:v>0.73692624728689804</c:v>
                </c:pt>
                <c:pt idx="5">
                  <c:v>0.73692624728689804</c:v>
                </c:pt>
                <c:pt idx="6">
                  <c:v>0.73692624728689804</c:v>
                </c:pt>
                <c:pt idx="7">
                  <c:v>0.73692624728689804</c:v>
                </c:pt>
                <c:pt idx="8">
                  <c:v>0.73692624728689804</c:v>
                </c:pt>
                <c:pt idx="9">
                  <c:v>0.73692624728689804</c:v>
                </c:pt>
                <c:pt idx="10">
                  <c:v>0.73692624728689804</c:v>
                </c:pt>
                <c:pt idx="11">
                  <c:v>0.73692624728689804</c:v>
                </c:pt>
                <c:pt idx="12">
                  <c:v>0.73692624728689804</c:v>
                </c:pt>
                <c:pt idx="13">
                  <c:v>0.73692624728689804</c:v>
                </c:pt>
                <c:pt idx="14">
                  <c:v>0.73692624728689804</c:v>
                </c:pt>
                <c:pt idx="15">
                  <c:v>0.73692624728689804</c:v>
                </c:pt>
                <c:pt idx="16">
                  <c:v>0.73692624728689804</c:v>
                </c:pt>
                <c:pt idx="17">
                  <c:v>0.73692624728689804</c:v>
                </c:pt>
                <c:pt idx="18">
                  <c:v>0.73692624728689804</c:v>
                </c:pt>
                <c:pt idx="19">
                  <c:v>0.73692624728689804</c:v>
                </c:pt>
                <c:pt idx="20">
                  <c:v>0.73692624728689804</c:v>
                </c:pt>
                <c:pt idx="21">
                  <c:v>0.73692624728689804</c:v>
                </c:pt>
                <c:pt idx="22">
                  <c:v>0.73692624728689804</c:v>
                </c:pt>
                <c:pt idx="23">
                  <c:v>0.73692624728689804</c:v>
                </c:pt>
                <c:pt idx="24">
                  <c:v>0.73692624728689804</c:v>
                </c:pt>
                <c:pt idx="25">
                  <c:v>0.73692624728689804</c:v>
                </c:pt>
                <c:pt idx="26">
                  <c:v>0.73692624728689804</c:v>
                </c:pt>
                <c:pt idx="27">
                  <c:v>0.73692624728689804</c:v>
                </c:pt>
                <c:pt idx="28">
                  <c:v>0.73692624728689804</c:v>
                </c:pt>
                <c:pt idx="29">
                  <c:v>0.73692624728689804</c:v>
                </c:pt>
                <c:pt idx="30">
                  <c:v>0.73692624728689804</c:v>
                </c:pt>
                <c:pt idx="31">
                  <c:v>0.73692624728689804</c:v>
                </c:pt>
                <c:pt idx="32">
                  <c:v>0.73692624728689804</c:v>
                </c:pt>
                <c:pt idx="33">
                  <c:v>0.73692624728689804</c:v>
                </c:pt>
                <c:pt idx="34">
                  <c:v>0.73692624728689804</c:v>
                </c:pt>
                <c:pt idx="35">
                  <c:v>0.73692624728689804</c:v>
                </c:pt>
                <c:pt idx="36">
                  <c:v>0.73692624728689804</c:v>
                </c:pt>
                <c:pt idx="37">
                  <c:v>0.73692624728689804</c:v>
                </c:pt>
                <c:pt idx="38">
                  <c:v>0.73692624728689804</c:v>
                </c:pt>
                <c:pt idx="39">
                  <c:v>0.73692624728689804</c:v>
                </c:pt>
                <c:pt idx="40">
                  <c:v>0.73692624728689804</c:v>
                </c:pt>
                <c:pt idx="41">
                  <c:v>0.73692624728689804</c:v>
                </c:pt>
                <c:pt idx="42">
                  <c:v>0.73692624728689804</c:v>
                </c:pt>
                <c:pt idx="43">
                  <c:v>0.73692624728689804</c:v>
                </c:pt>
                <c:pt idx="44">
                  <c:v>0.73692624728689804</c:v>
                </c:pt>
                <c:pt idx="45">
                  <c:v>0.73692624728689804</c:v>
                </c:pt>
                <c:pt idx="46">
                  <c:v>0.73692624728689804</c:v>
                </c:pt>
                <c:pt idx="47">
                  <c:v>0.73692624728689804</c:v>
                </c:pt>
                <c:pt idx="48">
                  <c:v>0.73692624728689804</c:v>
                </c:pt>
                <c:pt idx="49">
                  <c:v>0.73692624728689804</c:v>
                </c:pt>
                <c:pt idx="50">
                  <c:v>0.73692624728689804</c:v>
                </c:pt>
                <c:pt idx="51">
                  <c:v>0.73692624728689804</c:v>
                </c:pt>
                <c:pt idx="52">
                  <c:v>0.73692624728689804</c:v>
                </c:pt>
                <c:pt idx="53">
                  <c:v>0.73692624728689804</c:v>
                </c:pt>
                <c:pt idx="54">
                  <c:v>0.73692624728689804</c:v>
                </c:pt>
                <c:pt idx="55">
                  <c:v>0.73692624728689804</c:v>
                </c:pt>
                <c:pt idx="56">
                  <c:v>0.73692624728689804</c:v>
                </c:pt>
                <c:pt idx="57">
                  <c:v>0.73692624728689804</c:v>
                </c:pt>
                <c:pt idx="58">
                  <c:v>0.73692624728689804</c:v>
                </c:pt>
                <c:pt idx="59">
                  <c:v>0.73692624728689804</c:v>
                </c:pt>
                <c:pt idx="60">
                  <c:v>0.73692624728689804</c:v>
                </c:pt>
                <c:pt idx="61">
                  <c:v>0.73692624728689804</c:v>
                </c:pt>
                <c:pt idx="62">
                  <c:v>0.73692624728689804</c:v>
                </c:pt>
                <c:pt idx="63">
                  <c:v>0.73692624728689804</c:v>
                </c:pt>
                <c:pt idx="64">
                  <c:v>0.73692624728689804</c:v>
                </c:pt>
                <c:pt idx="65">
                  <c:v>0.73692624728689804</c:v>
                </c:pt>
                <c:pt idx="66">
                  <c:v>0.73692624728689804</c:v>
                </c:pt>
                <c:pt idx="67">
                  <c:v>0.73692624728689804</c:v>
                </c:pt>
                <c:pt idx="68">
                  <c:v>0.73692624728689804</c:v>
                </c:pt>
                <c:pt idx="69">
                  <c:v>0.73692624728689804</c:v>
                </c:pt>
                <c:pt idx="70">
                  <c:v>0.73692624728689804</c:v>
                </c:pt>
                <c:pt idx="71">
                  <c:v>0.73692624728689804</c:v>
                </c:pt>
                <c:pt idx="72">
                  <c:v>0.73692624728689804</c:v>
                </c:pt>
                <c:pt idx="73">
                  <c:v>0.73692624728689804</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4363-425D-BD1C-FA0CF99ECE15}"/>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5832847222222219"/>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市区町村別_所得区分別普及率!$Y$4</c:f>
              <c:strCache>
                <c:ptCount val="1"/>
                <c:pt idx="0">
                  <c:v>現役並</c:v>
                </c:pt>
              </c:strCache>
            </c:strRef>
          </c:tx>
          <c:spPr>
            <a:solidFill>
              <a:schemeClr val="accent4">
                <a:lumMod val="60000"/>
                <a:lumOff val="40000"/>
              </a:schemeClr>
            </a:solidFill>
            <a:ln>
              <a:noFill/>
            </a:ln>
          </c:spPr>
          <c:invertIfNegative val="0"/>
          <c:dLbls>
            <c:dLbl>
              <c:idx val="0"/>
              <c:layout>
                <c:manualLayout>
                  <c:x val="8.4629629629629627E-4"/>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5E-40FE-ADB9-E093CA18C7CA}"/>
                </c:ext>
              </c:extLst>
            </c:dLbl>
            <c:dLbl>
              <c:idx val="1"/>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FD-4AF3-8BF8-143E292E0B07}"/>
                </c:ext>
              </c:extLst>
            </c:dLbl>
            <c:dLbl>
              <c:idx val="3"/>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FD-4AF3-8BF8-143E292E0B07}"/>
                </c:ext>
              </c:extLst>
            </c:dLbl>
            <c:dLbl>
              <c:idx val="4"/>
              <c:layout>
                <c:manualLayout>
                  <c:x val="8.2615740740729963E-4"/>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5E-40FE-ADB9-E093CA18C7CA}"/>
                </c:ext>
              </c:extLst>
            </c:dLbl>
            <c:dLbl>
              <c:idx val="5"/>
              <c:layout>
                <c:manualLayout>
                  <c:x val="-3.365277777777885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5E-40FE-ADB9-E093CA18C7CA}"/>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5E-40FE-ADB9-E093CA18C7CA}"/>
                </c:ext>
              </c:extLst>
            </c:dLbl>
            <c:dLbl>
              <c:idx val="7"/>
              <c:layout>
                <c:manualLayout>
                  <c:x val="6.8025925925925823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5E-40FE-ADB9-E093CA18C7CA}"/>
                </c:ext>
              </c:extLst>
            </c:dLbl>
            <c:dLbl>
              <c:idx val="8"/>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FD-4AF3-8BF8-143E292E0B07}"/>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5E-40FE-ADB9-E093CA18C7CA}"/>
                </c:ext>
              </c:extLst>
            </c:dLbl>
            <c:dLbl>
              <c:idx val="11"/>
              <c:layout>
                <c:manualLayout>
                  <c:x val="1.99458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5E-40FE-ADB9-E093CA18C7CA}"/>
                </c:ext>
              </c:extLst>
            </c:dLbl>
            <c:dLbl>
              <c:idx val="12"/>
              <c:layout>
                <c:manualLayout>
                  <c:x val="2.045208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5E-40FE-ADB9-E093CA18C7CA}"/>
                </c:ext>
              </c:extLst>
            </c:dLbl>
            <c:dLbl>
              <c:idx val="13"/>
              <c:layout>
                <c:manualLayout>
                  <c:x val="4.3124999999989222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35E-40FE-ADB9-E093CA18C7CA}"/>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5E-40FE-ADB9-E093CA18C7CA}"/>
                </c:ext>
              </c:extLst>
            </c:dLbl>
            <c:dLbl>
              <c:idx val="15"/>
              <c:layout>
                <c:manualLayout>
                  <c:x val="6.79206018518517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5E-40FE-ADB9-E093CA18C7CA}"/>
                </c:ext>
              </c:extLst>
            </c:dLbl>
            <c:dLbl>
              <c:idx val="16"/>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FD-4AF3-8BF8-143E292E0B07}"/>
                </c:ext>
              </c:extLst>
            </c:dLbl>
            <c:dLbl>
              <c:idx val="23"/>
              <c:layout>
                <c:manualLayout>
                  <c:x val="2.93981481481480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FD-4AF3-8BF8-143E292E0B07}"/>
                </c:ext>
              </c:extLst>
            </c:dLbl>
            <c:dLbl>
              <c:idx val="24"/>
              <c:layout>
                <c:manualLayout>
                  <c:x val="5.87962962962952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FD-4AF3-8BF8-143E292E0B07}"/>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5E-40FE-ADB9-E093CA18C7CA}"/>
                </c:ext>
              </c:extLst>
            </c:dLbl>
            <c:dLbl>
              <c:idx val="27"/>
              <c:layout>
                <c:manualLayout>
                  <c:x val="2.73819444444444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35E-40FE-ADB9-E093CA18C7CA}"/>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35E-40FE-ADB9-E093CA18C7CA}"/>
                </c:ext>
              </c:extLst>
            </c:dLbl>
            <c:dLbl>
              <c:idx val="31"/>
              <c:layout>
                <c:manualLayout>
                  <c:x val="3.929166666666666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35E-40FE-ADB9-E093CA18C7CA}"/>
                </c:ext>
              </c:extLst>
            </c:dLbl>
            <c:dLbl>
              <c:idx val="33"/>
              <c:layout>
                <c:manualLayout>
                  <c:x val="1.7824074074063295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35E-40FE-ADB9-E093CA18C7CA}"/>
                </c:ext>
              </c:extLst>
            </c:dLbl>
            <c:dLbl>
              <c:idx val="34"/>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FD-4AF3-8BF8-143E292E0B07}"/>
                </c:ext>
              </c:extLst>
            </c:dLbl>
            <c:dLbl>
              <c:idx val="37"/>
              <c:layout>
                <c:manualLayout>
                  <c:x val="8.627314814813737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35E-40FE-ADB9-E093CA18C7CA}"/>
                </c:ext>
              </c:extLst>
            </c:dLbl>
            <c:dLbl>
              <c:idx val="38"/>
              <c:layout>
                <c:manualLayout>
                  <c:x val="3.675925925925818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35E-40FE-ADB9-E093CA18C7CA}"/>
                </c:ext>
              </c:extLst>
            </c:dLbl>
            <c:dLbl>
              <c:idx val="40"/>
              <c:layout>
                <c:manualLayout>
                  <c:x val="1.293981481481481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35E-40FE-ADB9-E093CA18C7CA}"/>
                </c:ext>
              </c:extLst>
            </c:dLbl>
            <c:dLbl>
              <c:idx val="41"/>
              <c:layout>
                <c:manualLayout>
                  <c:x val="5.37314814814814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35E-40FE-ADB9-E093CA18C7CA}"/>
                </c:ext>
              </c:extLst>
            </c:dLbl>
            <c:dLbl>
              <c:idx val="42"/>
              <c:layout>
                <c:manualLayout>
                  <c:x val="3.600925925925818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35E-40FE-ADB9-E093CA18C7CA}"/>
                </c:ext>
              </c:extLst>
            </c:dLbl>
            <c:dLbl>
              <c:idx val="43"/>
              <c:layout>
                <c:manualLayout>
                  <c:x val="-2.381944444444552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35E-40FE-ADB9-E093CA18C7CA}"/>
                </c:ext>
              </c:extLst>
            </c:dLbl>
            <c:dLbl>
              <c:idx val="44"/>
              <c:layout>
                <c:manualLayout>
                  <c:x val="-9.45231481481492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35E-40FE-ADB9-E093CA18C7CA}"/>
                </c:ext>
              </c:extLst>
            </c:dLbl>
            <c:dLbl>
              <c:idx val="47"/>
              <c:layout>
                <c:manualLayout>
                  <c:x val="2.3949768518518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35E-40FE-ADB9-E093CA18C7CA}"/>
                </c:ext>
              </c:extLst>
            </c:dLbl>
            <c:dLbl>
              <c:idx val="49"/>
              <c:layout>
                <c:manualLayout>
                  <c:x val="4.05759259259258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35E-40FE-ADB9-E093CA18C7CA}"/>
                </c:ext>
              </c:extLst>
            </c:dLbl>
            <c:dLbl>
              <c:idx val="50"/>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0A-4226-BB40-203800F367FA}"/>
                </c:ext>
              </c:extLst>
            </c:dLbl>
            <c:dLbl>
              <c:idx val="51"/>
              <c:layout>
                <c:manualLayout>
                  <c:x val="1.54722222222211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35E-40FE-ADB9-E093CA18C7CA}"/>
                </c:ext>
              </c:extLst>
            </c:dLbl>
            <c:dLbl>
              <c:idx val="52"/>
              <c:layout>
                <c:manualLayout>
                  <c:x val="8.36458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35E-40FE-ADB9-E093CA18C7CA}"/>
                </c:ext>
              </c:extLst>
            </c:dLbl>
            <c:dLbl>
              <c:idx val="56"/>
              <c:layout>
                <c:manualLayout>
                  <c:x val="-3.2824074074084853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35E-40FE-ADB9-E093CA18C7CA}"/>
                </c:ext>
              </c:extLst>
            </c:dLbl>
            <c:dLbl>
              <c:idx val="57"/>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FD-4AF3-8BF8-143E292E0B07}"/>
                </c:ext>
              </c:extLst>
            </c:dLbl>
            <c:dLbl>
              <c:idx val="58"/>
              <c:layout>
                <c:manualLayout>
                  <c:x val="2.35185185185185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FD-4AF3-8BF8-143E292E0B07}"/>
                </c:ext>
              </c:extLst>
            </c:dLbl>
            <c:dLbl>
              <c:idx val="59"/>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FD-4AF3-8BF8-143E292E0B07}"/>
                </c:ext>
              </c:extLst>
            </c:dLbl>
            <c:dLbl>
              <c:idx val="61"/>
              <c:layout>
                <c:manualLayout>
                  <c:x val="-5.8796296296296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FD-4AF3-8BF8-143E292E0B07}"/>
                </c:ext>
              </c:extLst>
            </c:dLbl>
            <c:dLbl>
              <c:idx val="62"/>
              <c:layout>
                <c:manualLayout>
                  <c:x val="1.763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4FD-4AF3-8BF8-143E292E0B07}"/>
                </c:ext>
              </c:extLst>
            </c:dLbl>
            <c:dLbl>
              <c:idx val="63"/>
              <c:layout>
                <c:manualLayout>
                  <c:x val="1.17592592592592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0A-4226-BB40-203800F367FA}"/>
                </c:ext>
              </c:extLst>
            </c:dLbl>
            <c:dLbl>
              <c:idx val="69"/>
              <c:layout>
                <c:manualLayout>
                  <c:x val="1.17592592592591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4FD-4AF3-8BF8-143E292E0B07}"/>
                </c:ext>
              </c:extLst>
            </c:dLbl>
            <c:dLbl>
              <c:idx val="71"/>
              <c:layout>
                <c:manualLayout>
                  <c:x val="2.35185185185184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0A-4226-BB40-203800F367FA}"/>
                </c:ext>
              </c:extLst>
            </c:dLbl>
            <c:dLbl>
              <c:idx val="73"/>
              <c:layout>
                <c:manualLayout>
                  <c:x val="6.46759259259258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0A-4226-BB40-203800F367FA}"/>
                </c:ext>
              </c:extLst>
            </c:dLbl>
            <c:numFmt formatCode="0.0%" sourceLinked="0"/>
            <c:spPr>
              <a:noFill/>
              <a:ln>
                <a:noFill/>
              </a:ln>
              <a:effectLst/>
            </c:spPr>
            <c:txPr>
              <a:bodyPr wrap="square" lIns="38100" tIns="19050" rIns="38100" bIns="19050" anchor="ctr">
                <a:spAutoFit/>
              </a:bodyPr>
              <a:lstStyle/>
              <a:p>
                <a:pPr>
                  <a:defRPr sz="8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市区町村別_所得区分別普及率!$Q$5:$Q$78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市区町村別_所得区分別普及率!$Y$5:$Y$78</c:f>
              <c:numCache>
                <c:formatCode>0.0%</c:formatCode>
                <c:ptCount val="74"/>
                <c:pt idx="0">
                  <c:v>0.70475301574559801</c:v>
                </c:pt>
                <c:pt idx="1">
                  <c:v>0.70008097775501998</c:v>
                </c:pt>
                <c:pt idx="2">
                  <c:v>0.71484762820168002</c:v>
                </c:pt>
                <c:pt idx="3">
                  <c:v>0.69360015228250405</c:v>
                </c:pt>
                <c:pt idx="4">
                  <c:v>0.714984661182542</c:v>
                </c:pt>
                <c:pt idx="5">
                  <c:v>0.75871300703686495</c:v>
                </c:pt>
                <c:pt idx="6">
                  <c:v>0.73320451321299596</c:v>
                </c:pt>
                <c:pt idx="7">
                  <c:v>0.61847514480640697</c:v>
                </c:pt>
                <c:pt idx="8">
                  <c:v>0.69416280690524601</c:v>
                </c:pt>
                <c:pt idx="9">
                  <c:v>0.82428488766903196</c:v>
                </c:pt>
                <c:pt idx="10">
                  <c:v>0.73487275807594599</c:v>
                </c:pt>
                <c:pt idx="11">
                  <c:v>0.67538982026592598</c:v>
                </c:pt>
                <c:pt idx="12">
                  <c:v>0.67432604101676996</c:v>
                </c:pt>
                <c:pt idx="13">
                  <c:v>0.70844939124898698</c:v>
                </c:pt>
                <c:pt idx="14">
                  <c:v>0.729664844853954</c:v>
                </c:pt>
                <c:pt idx="15">
                  <c:v>0.60987255901488502</c:v>
                </c:pt>
                <c:pt idx="16">
                  <c:v>0.69839714440971601</c:v>
                </c:pt>
                <c:pt idx="17">
                  <c:v>0.72952267023351902</c:v>
                </c:pt>
                <c:pt idx="18">
                  <c:v>0.73151155632632703</c:v>
                </c:pt>
                <c:pt idx="19">
                  <c:v>0.771100293169523</c:v>
                </c:pt>
                <c:pt idx="20">
                  <c:v>0.72205659335373795</c:v>
                </c:pt>
                <c:pt idx="21">
                  <c:v>0.73778435032883605</c:v>
                </c:pt>
                <c:pt idx="22">
                  <c:v>0.71173071207357796</c:v>
                </c:pt>
                <c:pt idx="23">
                  <c:v>0.66155665697924804</c:v>
                </c:pt>
                <c:pt idx="24">
                  <c:v>0.69306741021323504</c:v>
                </c:pt>
                <c:pt idx="25">
                  <c:v>0.721957422399083</c:v>
                </c:pt>
                <c:pt idx="26">
                  <c:v>0.73596446545347205</c:v>
                </c:pt>
                <c:pt idx="27">
                  <c:v>0.71953598432681498</c:v>
                </c:pt>
                <c:pt idx="28">
                  <c:v>0.72240987825856395</c:v>
                </c:pt>
                <c:pt idx="29">
                  <c:v>0.720853217223547</c:v>
                </c:pt>
                <c:pt idx="30">
                  <c:v>0.70736860877830399</c:v>
                </c:pt>
                <c:pt idx="31">
                  <c:v>0.73136774192923004</c:v>
                </c:pt>
                <c:pt idx="32">
                  <c:v>0.71743383667935501</c:v>
                </c:pt>
                <c:pt idx="33">
                  <c:v>0.71252325893250201</c:v>
                </c:pt>
                <c:pt idx="34">
                  <c:v>0.68720837279915703</c:v>
                </c:pt>
                <c:pt idx="35">
                  <c:v>0.71458294688662705</c:v>
                </c:pt>
                <c:pt idx="36">
                  <c:v>0.70244472981511097</c:v>
                </c:pt>
                <c:pt idx="37">
                  <c:v>0.73298603107050997</c:v>
                </c:pt>
                <c:pt idx="38">
                  <c:v>0.75963616624764596</c:v>
                </c:pt>
                <c:pt idx="39">
                  <c:v>0.70791425019341003</c:v>
                </c:pt>
                <c:pt idx="40">
                  <c:v>0.71856139487238502</c:v>
                </c:pt>
                <c:pt idx="41">
                  <c:v>0.74499787515445803</c:v>
                </c:pt>
                <c:pt idx="42">
                  <c:v>0.72521745267665605</c:v>
                </c:pt>
                <c:pt idx="43">
                  <c:v>0.72879266930345799</c:v>
                </c:pt>
                <c:pt idx="44">
                  <c:v>0.73303339575204995</c:v>
                </c:pt>
                <c:pt idx="45">
                  <c:v>0.73516905895867402</c:v>
                </c:pt>
                <c:pt idx="46">
                  <c:v>0.76321410164678904</c:v>
                </c:pt>
                <c:pt idx="47">
                  <c:v>0.67873633037907199</c:v>
                </c:pt>
                <c:pt idx="48">
                  <c:v>0.72183422559027999</c:v>
                </c:pt>
                <c:pt idx="49">
                  <c:v>0.65346698012506998</c:v>
                </c:pt>
                <c:pt idx="50">
                  <c:v>0.70042327767089596</c:v>
                </c:pt>
                <c:pt idx="51">
                  <c:v>0.70313832910264995</c:v>
                </c:pt>
                <c:pt idx="52">
                  <c:v>0.71105983652399896</c:v>
                </c:pt>
                <c:pt idx="53">
                  <c:v>0.73036580562339304</c:v>
                </c:pt>
                <c:pt idx="54">
                  <c:v>0.70598111159173205</c:v>
                </c:pt>
                <c:pt idx="55">
                  <c:v>0.74519041294545096</c:v>
                </c:pt>
                <c:pt idx="56">
                  <c:v>0.70615222861774296</c:v>
                </c:pt>
                <c:pt idx="57">
                  <c:v>0.69554406087123299</c:v>
                </c:pt>
                <c:pt idx="58">
                  <c:v>0.67243980951416005</c:v>
                </c:pt>
                <c:pt idx="59">
                  <c:v>0.69575778126773602</c:v>
                </c:pt>
                <c:pt idx="60">
                  <c:v>0.70845504816170302</c:v>
                </c:pt>
                <c:pt idx="61">
                  <c:v>0.71711192495421405</c:v>
                </c:pt>
                <c:pt idx="62">
                  <c:v>0.67775793102080395</c:v>
                </c:pt>
                <c:pt idx="63">
                  <c:v>0.68463334264727604</c:v>
                </c:pt>
                <c:pt idx="64">
                  <c:v>0.725817196091876</c:v>
                </c:pt>
                <c:pt idx="65">
                  <c:v>0.76791723230746101</c:v>
                </c:pt>
                <c:pt idx="66">
                  <c:v>0.80724095768856396</c:v>
                </c:pt>
                <c:pt idx="67">
                  <c:v>0.738951173680514</c:v>
                </c:pt>
                <c:pt idx="68">
                  <c:v>0.771569888106857</c:v>
                </c:pt>
                <c:pt idx="69">
                  <c:v>0.69237821589803805</c:v>
                </c:pt>
                <c:pt idx="70">
                  <c:v>0.78143425145786205</c:v>
                </c:pt>
                <c:pt idx="71">
                  <c:v>0.67778174153144299</c:v>
                </c:pt>
                <c:pt idx="72">
                  <c:v>0.72055233522555195</c:v>
                </c:pt>
                <c:pt idx="73">
                  <c:v>0.62236329601838902</c:v>
                </c:pt>
              </c:numCache>
            </c:numRef>
          </c:val>
          <c:extLst>
            <c:ext xmlns:c16="http://schemas.microsoft.com/office/drawing/2014/chart" uri="{C3380CC4-5D6E-409C-BE32-E72D297353CC}">
              <c16:uniqueId val="{0000001C-235E-40FE-ADB9-E093CA18C7CA}"/>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50116689814814819"/>
                  <c:y val="-0.8786241421568628"/>
                </c:manualLayout>
              </c:layout>
              <c:spPr>
                <a:noFill/>
                <a:ln>
                  <a:noFill/>
                </a:ln>
                <a:effectLst/>
              </c:spPr>
              <c:txPr>
                <a:bodyPr wrap="square" lIns="38100" tIns="19050" rIns="38100" bIns="19050" anchor="ctr">
                  <a:no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15:layout>
                    <c:manualLayout>
                      <c:w val="0.26752314814814815"/>
                      <c:h val="4.0465686274509798E-2"/>
                    </c:manualLayout>
                  </c15:layout>
                </c:ext>
                <c:ext xmlns:c16="http://schemas.microsoft.com/office/drawing/2014/chart" uri="{C3380CC4-5D6E-409C-BE32-E72D297353CC}">
                  <c16:uniqueId val="{0000001D-235E-40FE-ADB9-E093CA18C7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市区町村別_所得区分別普及率!$AH$5:$AH$78</c:f>
              <c:numCache>
                <c:formatCode>0.0%</c:formatCode>
                <c:ptCount val="74"/>
                <c:pt idx="0">
                  <c:v>0.71292194516945995</c:v>
                </c:pt>
                <c:pt idx="1">
                  <c:v>0.71292194516945995</c:v>
                </c:pt>
                <c:pt idx="2">
                  <c:v>0.71292194516945995</c:v>
                </c:pt>
                <c:pt idx="3">
                  <c:v>0.71292194516945995</c:v>
                </c:pt>
                <c:pt idx="4">
                  <c:v>0.71292194516945995</c:v>
                </c:pt>
                <c:pt idx="5">
                  <c:v>0.71292194516945995</c:v>
                </c:pt>
                <c:pt idx="6">
                  <c:v>0.71292194516945995</c:v>
                </c:pt>
                <c:pt idx="7">
                  <c:v>0.71292194516945995</c:v>
                </c:pt>
                <c:pt idx="8">
                  <c:v>0.71292194516945995</c:v>
                </c:pt>
                <c:pt idx="9">
                  <c:v>0.71292194516945995</c:v>
                </c:pt>
                <c:pt idx="10">
                  <c:v>0.71292194516945995</c:v>
                </c:pt>
                <c:pt idx="11">
                  <c:v>0.71292194516945995</c:v>
                </c:pt>
                <c:pt idx="12">
                  <c:v>0.71292194516945995</c:v>
                </c:pt>
                <c:pt idx="13">
                  <c:v>0.71292194516945995</c:v>
                </c:pt>
                <c:pt idx="14">
                  <c:v>0.71292194516945995</c:v>
                </c:pt>
                <c:pt idx="15">
                  <c:v>0.71292194516945995</c:v>
                </c:pt>
                <c:pt idx="16">
                  <c:v>0.71292194516945995</c:v>
                </c:pt>
                <c:pt idx="17">
                  <c:v>0.71292194516945995</c:v>
                </c:pt>
                <c:pt idx="18">
                  <c:v>0.71292194516945995</c:v>
                </c:pt>
                <c:pt idx="19">
                  <c:v>0.71292194516945995</c:v>
                </c:pt>
                <c:pt idx="20">
                  <c:v>0.71292194516945995</c:v>
                </c:pt>
                <c:pt idx="21">
                  <c:v>0.71292194516945995</c:v>
                </c:pt>
                <c:pt idx="22">
                  <c:v>0.71292194516945995</c:v>
                </c:pt>
                <c:pt idx="23">
                  <c:v>0.71292194516945995</c:v>
                </c:pt>
                <c:pt idx="24">
                  <c:v>0.71292194516945995</c:v>
                </c:pt>
                <c:pt idx="25">
                  <c:v>0.71292194516945995</c:v>
                </c:pt>
                <c:pt idx="26">
                  <c:v>0.71292194516945995</c:v>
                </c:pt>
                <c:pt idx="27">
                  <c:v>0.71292194516945995</c:v>
                </c:pt>
                <c:pt idx="28">
                  <c:v>0.71292194516945995</c:v>
                </c:pt>
                <c:pt idx="29">
                  <c:v>0.71292194516945995</c:v>
                </c:pt>
                <c:pt idx="30">
                  <c:v>0.71292194516945995</c:v>
                </c:pt>
                <c:pt idx="31">
                  <c:v>0.71292194516945995</c:v>
                </c:pt>
                <c:pt idx="32">
                  <c:v>0.71292194516945995</c:v>
                </c:pt>
                <c:pt idx="33">
                  <c:v>0.71292194516945995</c:v>
                </c:pt>
                <c:pt idx="34">
                  <c:v>0.71292194516945995</c:v>
                </c:pt>
                <c:pt idx="35">
                  <c:v>0.71292194516945995</c:v>
                </c:pt>
                <c:pt idx="36">
                  <c:v>0.71292194516945995</c:v>
                </c:pt>
                <c:pt idx="37">
                  <c:v>0.71292194516945995</c:v>
                </c:pt>
                <c:pt idx="38">
                  <c:v>0.71292194516945995</c:v>
                </c:pt>
                <c:pt idx="39">
                  <c:v>0.71292194516945995</c:v>
                </c:pt>
                <c:pt idx="40">
                  <c:v>0.71292194516945995</c:v>
                </c:pt>
                <c:pt idx="41">
                  <c:v>0.71292194516945995</c:v>
                </c:pt>
                <c:pt idx="42">
                  <c:v>0.71292194516945995</c:v>
                </c:pt>
                <c:pt idx="43">
                  <c:v>0.71292194516945995</c:v>
                </c:pt>
                <c:pt idx="44">
                  <c:v>0.71292194516945995</c:v>
                </c:pt>
                <c:pt idx="45">
                  <c:v>0.71292194516945995</c:v>
                </c:pt>
                <c:pt idx="46">
                  <c:v>0.71292194516945995</c:v>
                </c:pt>
                <c:pt idx="47">
                  <c:v>0.71292194516945995</c:v>
                </c:pt>
                <c:pt idx="48">
                  <c:v>0.71292194516945995</c:v>
                </c:pt>
                <c:pt idx="49">
                  <c:v>0.71292194516945995</c:v>
                </c:pt>
                <c:pt idx="50">
                  <c:v>0.71292194516945995</c:v>
                </c:pt>
                <c:pt idx="51">
                  <c:v>0.71292194516945995</c:v>
                </c:pt>
                <c:pt idx="52">
                  <c:v>0.71292194516945995</c:v>
                </c:pt>
                <c:pt idx="53">
                  <c:v>0.71292194516945995</c:v>
                </c:pt>
                <c:pt idx="54">
                  <c:v>0.71292194516945995</c:v>
                </c:pt>
                <c:pt idx="55">
                  <c:v>0.71292194516945995</c:v>
                </c:pt>
                <c:pt idx="56">
                  <c:v>0.71292194516945995</c:v>
                </c:pt>
                <c:pt idx="57">
                  <c:v>0.71292194516945995</c:v>
                </c:pt>
                <c:pt idx="58">
                  <c:v>0.71292194516945995</c:v>
                </c:pt>
                <c:pt idx="59">
                  <c:v>0.71292194516945995</c:v>
                </c:pt>
                <c:pt idx="60">
                  <c:v>0.71292194516945995</c:v>
                </c:pt>
                <c:pt idx="61">
                  <c:v>0.71292194516945995</c:v>
                </c:pt>
                <c:pt idx="62">
                  <c:v>0.71292194516945995</c:v>
                </c:pt>
                <c:pt idx="63">
                  <c:v>0.71292194516945995</c:v>
                </c:pt>
                <c:pt idx="64">
                  <c:v>0.71292194516945995</c:v>
                </c:pt>
                <c:pt idx="65">
                  <c:v>0.71292194516945995</c:v>
                </c:pt>
                <c:pt idx="66">
                  <c:v>0.71292194516945995</c:v>
                </c:pt>
                <c:pt idx="67">
                  <c:v>0.71292194516945995</c:v>
                </c:pt>
                <c:pt idx="68">
                  <c:v>0.71292194516945995</c:v>
                </c:pt>
                <c:pt idx="69">
                  <c:v>0.71292194516945995</c:v>
                </c:pt>
                <c:pt idx="70">
                  <c:v>0.71292194516945995</c:v>
                </c:pt>
                <c:pt idx="71">
                  <c:v>0.71292194516945995</c:v>
                </c:pt>
                <c:pt idx="72">
                  <c:v>0.71292194516945995</c:v>
                </c:pt>
                <c:pt idx="73">
                  <c:v>0.71292194516945995</c:v>
                </c:pt>
              </c:numCache>
            </c:numRef>
          </c:xVal>
          <c:yVal>
            <c:numRef>
              <c:f>市区町村別_所得区分別普及率!$AI$5:$AI$78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E-235E-40FE-ADB9-E093CA18C7CA}"/>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6420810185185182"/>
              <c:y val="2.619452614379085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537156862745098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8"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'地区別_ポテンシャル(数量)'!$P$4</c:f>
              <c:strCache>
                <c:ptCount val="1"/>
                <c:pt idx="0">
                  <c:v>切替ポテンシャル(数量ベース)</c:v>
                </c:pt>
              </c:strCache>
            </c:strRef>
          </c:tx>
          <c:spPr>
            <a:solidFill>
              <a:schemeClr val="accent3">
                <a:lumMod val="60000"/>
                <a:lumOff val="40000"/>
              </a:schemeClr>
            </a:solidFill>
            <a:ln>
              <a:noFill/>
            </a:ln>
          </c:spPr>
          <c:invertIfNegative val="0"/>
          <c:dLbls>
            <c:dLbl>
              <c:idx val="0"/>
              <c:layout>
                <c:manualLayout>
                  <c:x val="-4.6014492753624313E-3"/>
                  <c:y val="1.84786225122118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65-4E18-9ACE-D3FCD9721F62}"/>
                </c:ext>
              </c:extLst>
            </c:dLbl>
            <c:dLbl>
              <c:idx val="1"/>
              <c:layout>
                <c:manualLayout>
                  <c:x val="-4.60144927536231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65-4E18-9ACE-D3FCD9721F62}"/>
                </c:ext>
              </c:extLst>
            </c:dLbl>
            <c:dLbl>
              <c:idx val="2"/>
              <c:layout>
                <c:manualLayout>
                  <c:x val="-6.13526570048320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65-4E18-9ACE-D3FCD9721F62}"/>
                </c:ext>
              </c:extLst>
            </c:dLbl>
            <c:dLbl>
              <c:idx val="4"/>
              <c:layout>
                <c:manualLayout>
                  <c:x val="-6.1352657004830917E-3"/>
                  <c:y val="-7.391449004884750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65-4E18-9ACE-D3FCD9721F62}"/>
                </c:ext>
              </c:extLst>
            </c:dLbl>
            <c:dLbl>
              <c:idx val="5"/>
              <c:layout>
                <c:manualLayout>
                  <c:x val="2.5235959533443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3E-4881-8933-1DE6FD388FC2}"/>
                </c:ext>
              </c:extLst>
            </c:dLbl>
            <c:dLbl>
              <c:idx val="6"/>
              <c:layout>
                <c:manualLayout>
                  <c:x val="3.5330343346820774E-2"/>
                  <c:y val="1.502301103357969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3E-4881-8933-1DE6FD388FC2}"/>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56-48B5-A2DD-F310583AFF0F}"/>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56-48B5-A2DD-F310583AFF0F}"/>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56-48B5-A2DD-F310583AFF0F}"/>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56-48B5-A2DD-F310583AFF0F}"/>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56-48B5-A2DD-F310583AFF0F}"/>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56-48B5-A2DD-F310583AFF0F}"/>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56-48B5-A2DD-F310583AFF0F}"/>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56-48B5-A2DD-F310583AFF0F}"/>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56-48B5-A2DD-F310583AFF0F}"/>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56-48B5-A2DD-F310583AFF0F}"/>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56-48B5-A2DD-F310583AFF0F}"/>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56-48B5-A2DD-F310583AFF0F}"/>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56-48B5-A2DD-F310583AFF0F}"/>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56-48B5-A2DD-F310583AFF0F}"/>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56-48B5-A2DD-F310583AFF0F}"/>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56-48B5-A2DD-F310583AFF0F}"/>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56-48B5-A2DD-F310583AFF0F}"/>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56-48B5-A2DD-F310583AFF0F}"/>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156-48B5-A2DD-F310583AFF0F}"/>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156-48B5-A2DD-F310583AFF0F}"/>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156-48B5-A2DD-F310583AFF0F}"/>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156-48B5-A2DD-F310583AFF0F}"/>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156-48B5-A2DD-F310583AFF0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'地区別_ポテンシャル(数量)'!$P$5:$P$12</c:f>
              <c:strCache>
                <c:ptCount val="8"/>
                <c:pt idx="0">
                  <c:v>中河内医療圏</c:v>
                </c:pt>
                <c:pt idx="1">
                  <c:v>泉州医療圏</c:v>
                </c:pt>
                <c:pt idx="2">
                  <c:v>南河内医療圏</c:v>
                </c:pt>
                <c:pt idx="3">
                  <c:v>豊能医療圏</c:v>
                </c:pt>
                <c:pt idx="4">
                  <c:v>大阪市医療圏</c:v>
                </c:pt>
                <c:pt idx="5">
                  <c:v>堺市医療圏</c:v>
                </c:pt>
                <c:pt idx="6">
                  <c:v>北河内医療圏</c:v>
                </c:pt>
                <c:pt idx="7">
                  <c:v>三島医療圏</c:v>
                </c:pt>
              </c:strCache>
            </c:strRef>
          </c:cat>
          <c:val>
            <c:numRef>
              <c:f>'地区別_ポテンシャル(数量)'!$Q$5:$Q$12</c:f>
              <c:numCache>
                <c:formatCode>0.0%</c:formatCode>
                <c:ptCount val="8"/>
                <c:pt idx="0">
                  <c:v>0.16849713348904355</c:v>
                </c:pt>
                <c:pt idx="1">
                  <c:v>0.16770842548272993</c:v>
                </c:pt>
                <c:pt idx="2">
                  <c:v>0.16307555142766447</c:v>
                </c:pt>
                <c:pt idx="3">
                  <c:v>0.16285832593185504</c:v>
                </c:pt>
                <c:pt idx="4">
                  <c:v>0.15811528310430784</c:v>
                </c:pt>
                <c:pt idx="5">
                  <c:v>0.14964644840601377</c:v>
                </c:pt>
                <c:pt idx="6">
                  <c:v>0.14747416125295229</c:v>
                </c:pt>
                <c:pt idx="7">
                  <c:v>0.13444573138315027</c:v>
                </c:pt>
              </c:numCache>
            </c:numRef>
          </c:val>
          <c:extLs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0466304"/>
        <c:axId val="44833638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91582125603876"/>
                  <c:y val="-0.8890230952380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8CA4-4B23-974F-64EFC62AFD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'地区別_ポテンシャル(数量)'!$S$5:$S$12</c:f>
              <c:numCache>
                <c:formatCode>0.0%</c:formatCode>
                <c:ptCount val="8"/>
                <c:pt idx="0">
                  <c:v>0.15684715153693801</c:v>
                </c:pt>
                <c:pt idx="1">
                  <c:v>0.15684715153693801</c:v>
                </c:pt>
                <c:pt idx="2">
                  <c:v>0.15684715153693801</c:v>
                </c:pt>
                <c:pt idx="3">
                  <c:v>0.15684715153693801</c:v>
                </c:pt>
                <c:pt idx="4">
                  <c:v>0.15684715153693801</c:v>
                </c:pt>
                <c:pt idx="5">
                  <c:v>0.15684715153693801</c:v>
                </c:pt>
                <c:pt idx="6">
                  <c:v>0.15684715153693801</c:v>
                </c:pt>
                <c:pt idx="7">
                  <c:v>0.15684715153693801</c:v>
                </c:pt>
              </c:numCache>
            </c:numRef>
          </c:xVal>
          <c:yVal>
            <c:numRef>
              <c:f>'地区別_ポテンシャル(数量)'!$T$5:$T$12</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48337536"/>
        <c:axId val="448336960"/>
      </c:scatterChart>
      <c:catAx>
        <c:axId val="450466304"/>
        <c:scaling>
          <c:orientation val="maxMin"/>
        </c:scaling>
        <c:delete val="0"/>
        <c:axPos val="l"/>
        <c:numFmt formatCode="General" sourceLinked="0"/>
        <c:majorTickMark val="none"/>
        <c:minorTickMark val="none"/>
        <c:tickLblPos val="nextTo"/>
        <c:spPr>
          <a:ln>
            <a:solidFill>
              <a:srgbClr val="7F7F7F"/>
            </a:solidFill>
          </a:ln>
        </c:spPr>
        <c:crossAx val="448336384"/>
        <c:crosses val="autoZero"/>
        <c:auto val="1"/>
        <c:lblAlgn val="ctr"/>
        <c:lblOffset val="100"/>
        <c:noMultiLvlLbl val="0"/>
      </c:catAx>
      <c:valAx>
        <c:axId val="44833638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3733968253968254E-2"/>
            </c:manualLayout>
          </c:layout>
          <c:overlay val="0"/>
        </c:title>
        <c:numFmt formatCode="0.0%" sourceLinked="0"/>
        <c:majorTickMark val="out"/>
        <c:minorTickMark val="none"/>
        <c:tickLblPos val="nextTo"/>
        <c:spPr>
          <a:ln>
            <a:solidFill>
              <a:srgbClr val="7F7F7F"/>
            </a:solidFill>
          </a:ln>
        </c:spPr>
        <c:crossAx val="450466304"/>
        <c:crosses val="autoZero"/>
        <c:crossBetween val="between"/>
      </c:valAx>
      <c:valAx>
        <c:axId val="448336960"/>
        <c:scaling>
          <c:orientation val="minMax"/>
          <c:max val="50"/>
          <c:min val="0"/>
        </c:scaling>
        <c:delete val="1"/>
        <c:axPos val="r"/>
        <c:numFmt formatCode="General" sourceLinked="1"/>
        <c:majorTickMark val="out"/>
        <c:minorTickMark val="none"/>
        <c:tickLblPos val="nextTo"/>
        <c:crossAx val="448337536"/>
        <c:crosses val="max"/>
        <c:crossBetween val="midCat"/>
      </c:valAx>
      <c:valAx>
        <c:axId val="448337536"/>
        <c:scaling>
          <c:orientation val="minMax"/>
        </c:scaling>
        <c:delete val="1"/>
        <c:axPos val="b"/>
        <c:numFmt formatCode="0.0%" sourceLinked="1"/>
        <c:majorTickMark val="out"/>
        <c:minorTickMark val="none"/>
        <c:tickLblPos val="nextTo"/>
        <c:crossAx val="44833696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'市区町村別_ポテンシャル(数量)'!$P$4</c:f>
              <c:strCache>
                <c:ptCount val="1"/>
                <c:pt idx="0">
                  <c:v>切替ポテンシャル(数量ベース)</c:v>
                </c:pt>
              </c:strCache>
            </c:strRef>
          </c:tx>
          <c:spPr>
            <a:solidFill>
              <a:schemeClr val="accent4">
                <a:lumMod val="60000"/>
                <a:lumOff val="40000"/>
              </a:schemeClr>
            </a:solidFill>
            <a:ln>
              <a:noFill/>
            </a:ln>
          </c:spPr>
          <c:invertIfNegative val="0"/>
          <c:dLbls>
            <c:dLbl>
              <c:idx val="3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75-4DED-918E-D30249FC03BC}"/>
                </c:ext>
              </c:extLst>
            </c:dLbl>
            <c:dLbl>
              <c:idx val="4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75-4DED-918E-D30249FC03BC}"/>
                </c:ext>
              </c:extLst>
            </c:dLbl>
            <c:dLbl>
              <c:idx val="41"/>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75-4DED-918E-D30249FC03BC}"/>
                </c:ext>
              </c:extLst>
            </c:dLbl>
            <c:dLbl>
              <c:idx val="42"/>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75-4DED-918E-D30249FC03BC}"/>
                </c:ext>
              </c:extLst>
            </c:dLbl>
            <c:dLbl>
              <c:idx val="43"/>
              <c:layout>
                <c:manualLayout>
                  <c:x val="8.09130434782608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7-4A02-8D3C-C0D98B608234}"/>
                </c:ext>
              </c:extLst>
            </c:dLbl>
            <c:dLbl>
              <c:idx val="44"/>
              <c:layout>
                <c:manualLayout>
                  <c:x val="8.372846134777647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D7-4A02-8D3C-C0D98B608234}"/>
                </c:ext>
              </c:extLst>
            </c:dLbl>
            <c:dLbl>
              <c:idx val="45"/>
              <c:layout>
                <c:manualLayout>
                  <c:x val="1.004741536173332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D7-4A02-8D3C-C0D98B608234}"/>
                </c:ext>
              </c:extLst>
            </c:dLbl>
            <c:dLbl>
              <c:idx val="46"/>
              <c:layout>
                <c:manualLayout>
                  <c:x val="1.3115096618357488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D7-4A02-8D3C-C0D98B608234}"/>
                </c:ext>
              </c:extLst>
            </c:dLbl>
            <c:dLbl>
              <c:idx val="47"/>
              <c:layout>
                <c:manualLayout>
                  <c:x val="1.64641304347826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D7-4A02-8D3C-C0D98B608234}"/>
                </c:ext>
              </c:extLst>
            </c:dLbl>
            <c:dLbl>
              <c:idx val="48"/>
              <c:layout>
                <c:manualLayout>
                  <c:x val="1.813876811594203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D7-4A02-8D3C-C0D98B608234}"/>
                </c:ext>
              </c:extLst>
            </c:dLbl>
            <c:dLbl>
              <c:idx val="49"/>
              <c:layout>
                <c:manualLayout>
                  <c:x val="1.813876811594203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D7-4A02-8D3C-C0D98B608234}"/>
                </c:ext>
              </c:extLst>
            </c:dLbl>
            <c:dLbl>
              <c:idx val="50"/>
              <c:layout>
                <c:manualLayout>
                  <c:x val="1.813876811594203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D7-4A02-8D3C-C0D98B608234}"/>
                </c:ext>
              </c:extLst>
            </c:dLbl>
            <c:dLbl>
              <c:idx val="51"/>
              <c:layout>
                <c:manualLayout>
                  <c:x val="2.34439691773777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D7-4A02-8D3C-C0D98B608234}"/>
                </c:ext>
              </c:extLst>
            </c:dLbl>
            <c:dLbl>
              <c:idx val="52"/>
              <c:layout>
                <c:manualLayout>
                  <c:x val="2.511853840433330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D7-4A02-8D3C-C0D98B608234}"/>
                </c:ext>
              </c:extLst>
            </c:dLbl>
            <c:dLbl>
              <c:idx val="53"/>
              <c:layout>
                <c:manualLayout>
                  <c:x val="2.5118538404333309E-2"/>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2D7-4A02-8D3C-C0D98B608234}"/>
                </c:ext>
              </c:extLst>
            </c:dLbl>
            <c:dLbl>
              <c:idx val="54"/>
              <c:layout>
                <c:manualLayout>
                  <c:x val="2.986074879227053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2D7-4A02-8D3C-C0D98B608234}"/>
                </c:ext>
              </c:extLst>
            </c:dLbl>
            <c:dLbl>
              <c:idx val="55"/>
              <c:layout>
                <c:manualLayout>
                  <c:x val="2.98607487922705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2D7-4A02-8D3C-C0D98B608234}"/>
                </c:ext>
              </c:extLst>
            </c:dLbl>
            <c:dLbl>
              <c:idx val="56"/>
              <c:layout>
                <c:manualLayout>
                  <c:x val="2.986074879227053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2D7-4A02-8D3C-C0D98B608234}"/>
                </c:ext>
              </c:extLst>
            </c:dLbl>
            <c:dLbl>
              <c:idx val="57"/>
              <c:layout>
                <c:manualLayout>
                  <c:x val="3.29283816425121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2D7-4A02-8D3C-C0D98B608234}"/>
                </c:ext>
              </c:extLst>
            </c:dLbl>
            <c:dLbl>
              <c:idx val="58"/>
              <c:layout>
                <c:manualLayout>
                  <c:x val="3.46028985507246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2D7-4A02-8D3C-C0D98B608234}"/>
                </c:ext>
              </c:extLst>
            </c:dLbl>
            <c:dLbl>
              <c:idx val="59"/>
              <c:layout>
                <c:manualLayout>
                  <c:x val="-8.3728461347777703E-3"/>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2D7-4A02-8D3C-C0D98B608234}"/>
                </c:ext>
              </c:extLst>
            </c:dLbl>
            <c:dLbl>
              <c:idx val="60"/>
              <c:layout>
                <c:manualLayout>
                  <c:x val="-8.3728461347777703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2D7-4A02-8D3C-C0D98B608234}"/>
                </c:ext>
              </c:extLst>
            </c:dLbl>
            <c:dLbl>
              <c:idx val="61"/>
              <c:layout>
                <c:manualLayout>
                  <c:x val="-3.3491384539111693E-3"/>
                  <c:y val="1.0307688686863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2D7-4A02-8D3C-C0D98B608234}"/>
                </c:ext>
              </c:extLst>
            </c:dLbl>
            <c:dLbl>
              <c:idx val="62"/>
              <c:layout>
                <c:manualLayout>
                  <c:x val="-3.3491384539111693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2D7-4A02-8D3C-C0D98B608234}"/>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'市区町村別_ポテンシャル(数量)'!$P$5:$P$78</c:f>
              <c:strCache>
                <c:ptCount val="74"/>
                <c:pt idx="0">
                  <c:v>千早赤阪村</c:v>
                </c:pt>
                <c:pt idx="1">
                  <c:v>阿倍野区</c:v>
                </c:pt>
                <c:pt idx="2">
                  <c:v>天王寺区</c:v>
                </c:pt>
                <c:pt idx="3">
                  <c:v>太子町</c:v>
                </c:pt>
                <c:pt idx="4">
                  <c:v>大東市</c:v>
                </c:pt>
                <c:pt idx="5">
                  <c:v>阪南市</c:v>
                </c:pt>
                <c:pt idx="6">
                  <c:v>和泉市</c:v>
                </c:pt>
                <c:pt idx="7">
                  <c:v>北区</c:v>
                </c:pt>
                <c:pt idx="8">
                  <c:v>東大阪市</c:v>
                </c:pt>
                <c:pt idx="9">
                  <c:v>東成区</c:v>
                </c:pt>
                <c:pt idx="10">
                  <c:v>柏原市</c:v>
                </c:pt>
                <c:pt idx="11">
                  <c:v>生野区</c:v>
                </c:pt>
                <c:pt idx="12">
                  <c:v>東住吉区</c:v>
                </c:pt>
                <c:pt idx="13">
                  <c:v>大阪狭山市</c:v>
                </c:pt>
                <c:pt idx="14">
                  <c:v>貝塚市</c:v>
                </c:pt>
                <c:pt idx="15">
                  <c:v>住吉区</c:v>
                </c:pt>
                <c:pt idx="16">
                  <c:v>福島区</c:v>
                </c:pt>
                <c:pt idx="17">
                  <c:v>高石市</c:v>
                </c:pt>
                <c:pt idx="18">
                  <c:v>河南町</c:v>
                </c:pt>
                <c:pt idx="19">
                  <c:v>旭区</c:v>
                </c:pt>
                <c:pt idx="20">
                  <c:v>河内長野市</c:v>
                </c:pt>
                <c:pt idx="21">
                  <c:v>岸和田市</c:v>
                </c:pt>
                <c:pt idx="22">
                  <c:v>吹田市</c:v>
                </c:pt>
                <c:pt idx="23">
                  <c:v>豊中市</c:v>
                </c:pt>
                <c:pt idx="24">
                  <c:v>箕面市</c:v>
                </c:pt>
                <c:pt idx="25">
                  <c:v>堺市南区</c:v>
                </c:pt>
                <c:pt idx="26">
                  <c:v>大正区</c:v>
                </c:pt>
                <c:pt idx="27">
                  <c:v>守口市</c:v>
                </c:pt>
                <c:pt idx="28">
                  <c:v>泉大津市</c:v>
                </c:pt>
                <c:pt idx="29">
                  <c:v>中央区</c:v>
                </c:pt>
                <c:pt idx="30">
                  <c:v>西区</c:v>
                </c:pt>
                <c:pt idx="31">
                  <c:v>藤井寺市</c:v>
                </c:pt>
                <c:pt idx="32">
                  <c:v>交野市</c:v>
                </c:pt>
                <c:pt idx="33">
                  <c:v>泉南市</c:v>
                </c:pt>
                <c:pt idx="34">
                  <c:v>四條畷市</c:v>
                </c:pt>
                <c:pt idx="35">
                  <c:v>大阪市</c:v>
                </c:pt>
                <c:pt idx="36">
                  <c:v>富田林市</c:v>
                </c:pt>
                <c:pt idx="37">
                  <c:v>池田市</c:v>
                </c:pt>
                <c:pt idx="38">
                  <c:v>羽曳野市</c:v>
                </c:pt>
                <c:pt idx="39">
                  <c:v>堺市北区</c:v>
                </c:pt>
                <c:pt idx="40">
                  <c:v>茨木市</c:v>
                </c:pt>
                <c:pt idx="41">
                  <c:v>島本町</c:v>
                </c:pt>
                <c:pt idx="42">
                  <c:v>都島区</c:v>
                </c:pt>
                <c:pt idx="43">
                  <c:v>松原市</c:v>
                </c:pt>
                <c:pt idx="44">
                  <c:v>堺市中区</c:v>
                </c:pt>
                <c:pt idx="45">
                  <c:v>此花区</c:v>
                </c:pt>
                <c:pt idx="46">
                  <c:v>鶴見区</c:v>
                </c:pt>
                <c:pt idx="47">
                  <c:v>平野区</c:v>
                </c:pt>
                <c:pt idx="48">
                  <c:v>忠岡町</c:v>
                </c:pt>
                <c:pt idx="49">
                  <c:v>堺市</c:v>
                </c:pt>
                <c:pt idx="50">
                  <c:v>浪速区</c:v>
                </c:pt>
                <c:pt idx="51">
                  <c:v>泉佐野市</c:v>
                </c:pt>
                <c:pt idx="52">
                  <c:v>城東区</c:v>
                </c:pt>
                <c:pt idx="53">
                  <c:v>堺市東区</c:v>
                </c:pt>
                <c:pt idx="54">
                  <c:v>堺市美原区</c:v>
                </c:pt>
                <c:pt idx="55">
                  <c:v>堺市西区</c:v>
                </c:pt>
                <c:pt idx="56">
                  <c:v>豊能町</c:v>
                </c:pt>
                <c:pt idx="57">
                  <c:v>西成区</c:v>
                </c:pt>
                <c:pt idx="58">
                  <c:v>住之江区</c:v>
                </c:pt>
                <c:pt idx="59">
                  <c:v>八尾市</c:v>
                </c:pt>
                <c:pt idx="60">
                  <c:v>門真市</c:v>
                </c:pt>
                <c:pt idx="61">
                  <c:v>岬町</c:v>
                </c:pt>
                <c:pt idx="62">
                  <c:v>田尻町</c:v>
                </c:pt>
                <c:pt idx="63">
                  <c:v>港区</c:v>
                </c:pt>
                <c:pt idx="64">
                  <c:v>枚方市</c:v>
                </c:pt>
                <c:pt idx="65">
                  <c:v>東淀川区</c:v>
                </c:pt>
                <c:pt idx="66">
                  <c:v>堺市堺区</c:v>
                </c:pt>
                <c:pt idx="67">
                  <c:v>寝屋川市</c:v>
                </c:pt>
                <c:pt idx="68">
                  <c:v>淀川区</c:v>
                </c:pt>
                <c:pt idx="69">
                  <c:v>高槻市</c:v>
                </c:pt>
                <c:pt idx="70">
                  <c:v>熊取町</c:v>
                </c:pt>
                <c:pt idx="71">
                  <c:v>摂津市</c:v>
                </c:pt>
                <c:pt idx="72">
                  <c:v>能勢町</c:v>
                </c:pt>
                <c:pt idx="73">
                  <c:v>西淀川区</c:v>
                </c:pt>
              </c:strCache>
            </c:strRef>
          </c:cat>
          <c:val>
            <c:numRef>
              <c:f>'市区町村別_ポテンシャル(数量)'!$Q$5:$Q$78</c:f>
              <c:numCache>
                <c:formatCode>0.0%</c:formatCode>
                <c:ptCount val="74"/>
                <c:pt idx="0">
                  <c:v>0.24312653508916063</c:v>
                </c:pt>
                <c:pt idx="1">
                  <c:v>0.22693879333978817</c:v>
                </c:pt>
                <c:pt idx="2">
                  <c:v>0.21213209262603125</c:v>
                </c:pt>
                <c:pt idx="3">
                  <c:v>0.20409753733075511</c:v>
                </c:pt>
                <c:pt idx="4">
                  <c:v>0.19578731873448513</c:v>
                </c:pt>
                <c:pt idx="5">
                  <c:v>0.19442372820294898</c:v>
                </c:pt>
                <c:pt idx="6">
                  <c:v>0.19343573007530857</c:v>
                </c:pt>
                <c:pt idx="7">
                  <c:v>0.18244263812642211</c:v>
                </c:pt>
                <c:pt idx="8">
                  <c:v>0.18167842213972801</c:v>
                </c:pt>
                <c:pt idx="9">
                  <c:v>0.18152751406212503</c:v>
                </c:pt>
                <c:pt idx="10">
                  <c:v>0.17712199524906558</c:v>
                </c:pt>
                <c:pt idx="11">
                  <c:v>0.17629191833835983</c:v>
                </c:pt>
                <c:pt idx="12">
                  <c:v>0.17615025222864233</c:v>
                </c:pt>
                <c:pt idx="13">
                  <c:v>0.17543376712198355</c:v>
                </c:pt>
                <c:pt idx="14">
                  <c:v>0.1752560493803918</c:v>
                </c:pt>
                <c:pt idx="15">
                  <c:v>0.17414938531115573</c:v>
                </c:pt>
                <c:pt idx="16">
                  <c:v>0.17405974534216406</c:v>
                </c:pt>
                <c:pt idx="17">
                  <c:v>0.1737970571186061</c:v>
                </c:pt>
                <c:pt idx="18">
                  <c:v>0.17325694629421237</c:v>
                </c:pt>
                <c:pt idx="19">
                  <c:v>0.17166471828420291</c:v>
                </c:pt>
                <c:pt idx="20">
                  <c:v>0.17087978360067085</c:v>
                </c:pt>
                <c:pt idx="21">
                  <c:v>0.16651911824642748</c:v>
                </c:pt>
                <c:pt idx="22">
                  <c:v>0.16537009247228526</c:v>
                </c:pt>
                <c:pt idx="23">
                  <c:v>0.16519012916428169</c:v>
                </c:pt>
                <c:pt idx="24">
                  <c:v>0.16514499639954175</c:v>
                </c:pt>
                <c:pt idx="25">
                  <c:v>0.16472001273495271</c:v>
                </c:pt>
                <c:pt idx="26">
                  <c:v>0.16429584652103699</c:v>
                </c:pt>
                <c:pt idx="27">
                  <c:v>0.16418103357949332</c:v>
                </c:pt>
                <c:pt idx="28">
                  <c:v>0.16330369059772565</c:v>
                </c:pt>
                <c:pt idx="29">
                  <c:v>0.16259937122291987</c:v>
                </c:pt>
                <c:pt idx="30">
                  <c:v>0.16236781346793611</c:v>
                </c:pt>
                <c:pt idx="31">
                  <c:v>0.16184867115069623</c:v>
                </c:pt>
                <c:pt idx="32">
                  <c:v>0.15917661001836214</c:v>
                </c:pt>
                <c:pt idx="33">
                  <c:v>0.15903532499369658</c:v>
                </c:pt>
                <c:pt idx="34">
                  <c:v>0.15829990892777257</c:v>
                </c:pt>
                <c:pt idx="35">
                  <c:v>0.15811528310430753</c:v>
                </c:pt>
                <c:pt idx="36">
                  <c:v>0.15685476917686192</c:v>
                </c:pt>
                <c:pt idx="37">
                  <c:v>0.15604875100182922</c:v>
                </c:pt>
                <c:pt idx="38">
                  <c:v>0.15571936589138241</c:v>
                </c:pt>
                <c:pt idx="39">
                  <c:v>0.15538523952264696</c:v>
                </c:pt>
                <c:pt idx="40">
                  <c:v>0.15486537420984017</c:v>
                </c:pt>
                <c:pt idx="41">
                  <c:v>0.15415257126845033</c:v>
                </c:pt>
                <c:pt idx="42">
                  <c:v>0.15348088653238437</c:v>
                </c:pt>
                <c:pt idx="43">
                  <c:v>0.15300922321350835</c:v>
                </c:pt>
                <c:pt idx="44">
                  <c:v>0.15288444287806133</c:v>
                </c:pt>
                <c:pt idx="45">
                  <c:v>0.15187819083687903</c:v>
                </c:pt>
                <c:pt idx="46">
                  <c:v>0.15127367934034874</c:v>
                </c:pt>
                <c:pt idx="47">
                  <c:v>0.15040394017168418</c:v>
                </c:pt>
                <c:pt idx="48">
                  <c:v>0.14991948651549089</c:v>
                </c:pt>
                <c:pt idx="49">
                  <c:v>0.1496464484060136</c:v>
                </c:pt>
                <c:pt idx="50">
                  <c:v>0.14870709009746666</c:v>
                </c:pt>
                <c:pt idx="51">
                  <c:v>0.14758867529986494</c:v>
                </c:pt>
                <c:pt idx="52">
                  <c:v>0.14686150342556636</c:v>
                </c:pt>
                <c:pt idx="53">
                  <c:v>0.14613143880108698</c:v>
                </c:pt>
                <c:pt idx="54">
                  <c:v>0.14530198638006606</c:v>
                </c:pt>
                <c:pt idx="55">
                  <c:v>0.14514913508433933</c:v>
                </c:pt>
                <c:pt idx="56">
                  <c:v>0.14499297203493092</c:v>
                </c:pt>
                <c:pt idx="57">
                  <c:v>0.14403436801915862</c:v>
                </c:pt>
                <c:pt idx="58">
                  <c:v>0.14316840224437472</c:v>
                </c:pt>
                <c:pt idx="59">
                  <c:v>0.14205420972131069</c:v>
                </c:pt>
                <c:pt idx="60">
                  <c:v>0.14128434209852789</c:v>
                </c:pt>
                <c:pt idx="61">
                  <c:v>0.14084001486457251</c:v>
                </c:pt>
                <c:pt idx="62">
                  <c:v>0.14075079506663749</c:v>
                </c:pt>
                <c:pt idx="63">
                  <c:v>0.13453554269023196</c:v>
                </c:pt>
                <c:pt idx="64">
                  <c:v>0.13420511477493896</c:v>
                </c:pt>
                <c:pt idx="65">
                  <c:v>0.13302892554301193</c:v>
                </c:pt>
                <c:pt idx="66">
                  <c:v>0.13233965603290782</c:v>
                </c:pt>
                <c:pt idx="67">
                  <c:v>0.13163838703115216</c:v>
                </c:pt>
                <c:pt idx="68">
                  <c:v>0.12873982652743146</c:v>
                </c:pt>
                <c:pt idx="69">
                  <c:v>0.12427959103308996</c:v>
                </c:pt>
                <c:pt idx="70">
                  <c:v>0.12117441542296796</c:v>
                </c:pt>
                <c:pt idx="71">
                  <c:v>0.11622043955211993</c:v>
                </c:pt>
                <c:pt idx="72">
                  <c:v>0.10838432418267439</c:v>
                </c:pt>
                <c:pt idx="73">
                  <c:v>9.8140324283228567E-2</c:v>
                </c:pt>
              </c:numCache>
            </c:numRef>
          </c:val>
          <c:extLs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2060672"/>
        <c:axId val="45069926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843286691525896"/>
                  <c:y val="-0.8930317395005790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366-497D-85B0-F2048B5542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'市区町村別_ポテンシャル(数量)'!$S$5:$S$78</c:f>
              <c:numCache>
                <c:formatCode>0.0%</c:formatCode>
                <c:ptCount val="74"/>
                <c:pt idx="0">
                  <c:v>0.15684715153693801</c:v>
                </c:pt>
                <c:pt idx="1">
                  <c:v>0.15684715153693801</c:v>
                </c:pt>
                <c:pt idx="2">
                  <c:v>0.15684715153693801</c:v>
                </c:pt>
                <c:pt idx="3">
                  <c:v>0.15684715153693801</c:v>
                </c:pt>
                <c:pt idx="4">
                  <c:v>0.15684715153693801</c:v>
                </c:pt>
                <c:pt idx="5">
                  <c:v>0.15684715153693801</c:v>
                </c:pt>
                <c:pt idx="6">
                  <c:v>0.15684715153693801</c:v>
                </c:pt>
                <c:pt idx="7">
                  <c:v>0.15684715153693801</c:v>
                </c:pt>
                <c:pt idx="8">
                  <c:v>0.15684715153693801</c:v>
                </c:pt>
                <c:pt idx="9">
                  <c:v>0.15684715153693801</c:v>
                </c:pt>
                <c:pt idx="10">
                  <c:v>0.15684715153693801</c:v>
                </c:pt>
                <c:pt idx="11">
                  <c:v>0.15684715153693801</c:v>
                </c:pt>
                <c:pt idx="12">
                  <c:v>0.15684715153693801</c:v>
                </c:pt>
                <c:pt idx="13">
                  <c:v>0.15684715153693801</c:v>
                </c:pt>
                <c:pt idx="14">
                  <c:v>0.15684715153693801</c:v>
                </c:pt>
                <c:pt idx="15">
                  <c:v>0.15684715153693801</c:v>
                </c:pt>
                <c:pt idx="16">
                  <c:v>0.15684715153693801</c:v>
                </c:pt>
                <c:pt idx="17">
                  <c:v>0.15684715153693801</c:v>
                </c:pt>
                <c:pt idx="18">
                  <c:v>0.15684715153693801</c:v>
                </c:pt>
                <c:pt idx="19">
                  <c:v>0.15684715153693801</c:v>
                </c:pt>
                <c:pt idx="20">
                  <c:v>0.15684715153693801</c:v>
                </c:pt>
                <c:pt idx="21">
                  <c:v>0.15684715153693801</c:v>
                </c:pt>
                <c:pt idx="22">
                  <c:v>0.15684715153693801</c:v>
                </c:pt>
                <c:pt idx="23">
                  <c:v>0.15684715153693801</c:v>
                </c:pt>
                <c:pt idx="24">
                  <c:v>0.15684715153693801</c:v>
                </c:pt>
                <c:pt idx="25">
                  <c:v>0.15684715153693801</c:v>
                </c:pt>
                <c:pt idx="26">
                  <c:v>0.15684715153693801</c:v>
                </c:pt>
                <c:pt idx="27">
                  <c:v>0.15684715153693801</c:v>
                </c:pt>
                <c:pt idx="28">
                  <c:v>0.15684715153693801</c:v>
                </c:pt>
                <c:pt idx="29">
                  <c:v>0.15684715153693801</c:v>
                </c:pt>
                <c:pt idx="30">
                  <c:v>0.15684715153693801</c:v>
                </c:pt>
                <c:pt idx="31">
                  <c:v>0.15684715153693801</c:v>
                </c:pt>
                <c:pt idx="32">
                  <c:v>0.15684715153693801</c:v>
                </c:pt>
                <c:pt idx="33">
                  <c:v>0.15684715153693801</c:v>
                </c:pt>
                <c:pt idx="34">
                  <c:v>0.15684715153693801</c:v>
                </c:pt>
                <c:pt idx="35">
                  <c:v>0.15684715153693801</c:v>
                </c:pt>
                <c:pt idx="36">
                  <c:v>0.15684715153693801</c:v>
                </c:pt>
                <c:pt idx="37">
                  <c:v>0.15684715153693801</c:v>
                </c:pt>
                <c:pt idx="38">
                  <c:v>0.15684715153693801</c:v>
                </c:pt>
                <c:pt idx="39">
                  <c:v>0.15684715153693801</c:v>
                </c:pt>
                <c:pt idx="40">
                  <c:v>0.15684715153693801</c:v>
                </c:pt>
                <c:pt idx="41">
                  <c:v>0.15684715153693801</c:v>
                </c:pt>
                <c:pt idx="42">
                  <c:v>0.15684715153693801</c:v>
                </c:pt>
                <c:pt idx="43">
                  <c:v>0.15684715153693801</c:v>
                </c:pt>
                <c:pt idx="44">
                  <c:v>0.15684715153693801</c:v>
                </c:pt>
                <c:pt idx="45">
                  <c:v>0.15684715153693801</c:v>
                </c:pt>
                <c:pt idx="46">
                  <c:v>0.15684715153693801</c:v>
                </c:pt>
                <c:pt idx="47">
                  <c:v>0.15684715153693801</c:v>
                </c:pt>
                <c:pt idx="48">
                  <c:v>0.15684715153693801</c:v>
                </c:pt>
                <c:pt idx="49">
                  <c:v>0.15684715153693801</c:v>
                </c:pt>
                <c:pt idx="50">
                  <c:v>0.15684715153693801</c:v>
                </c:pt>
                <c:pt idx="51">
                  <c:v>0.15684715153693801</c:v>
                </c:pt>
                <c:pt idx="52">
                  <c:v>0.15684715153693801</c:v>
                </c:pt>
                <c:pt idx="53">
                  <c:v>0.15684715153693801</c:v>
                </c:pt>
                <c:pt idx="54">
                  <c:v>0.15684715153693801</c:v>
                </c:pt>
                <c:pt idx="55">
                  <c:v>0.15684715153693801</c:v>
                </c:pt>
                <c:pt idx="56">
                  <c:v>0.15684715153693801</c:v>
                </c:pt>
                <c:pt idx="57">
                  <c:v>0.15684715153693801</c:v>
                </c:pt>
                <c:pt idx="58">
                  <c:v>0.15684715153693801</c:v>
                </c:pt>
                <c:pt idx="59">
                  <c:v>0.15684715153693801</c:v>
                </c:pt>
                <c:pt idx="60">
                  <c:v>0.15684715153693801</c:v>
                </c:pt>
                <c:pt idx="61">
                  <c:v>0.15684715153693801</c:v>
                </c:pt>
                <c:pt idx="62">
                  <c:v>0.15684715153693801</c:v>
                </c:pt>
                <c:pt idx="63">
                  <c:v>0.15684715153693801</c:v>
                </c:pt>
                <c:pt idx="64">
                  <c:v>0.15684715153693801</c:v>
                </c:pt>
                <c:pt idx="65">
                  <c:v>0.15684715153693801</c:v>
                </c:pt>
                <c:pt idx="66">
                  <c:v>0.15684715153693801</c:v>
                </c:pt>
                <c:pt idx="67">
                  <c:v>0.15684715153693801</c:v>
                </c:pt>
                <c:pt idx="68">
                  <c:v>0.15684715153693801</c:v>
                </c:pt>
                <c:pt idx="69">
                  <c:v>0.15684715153693801</c:v>
                </c:pt>
                <c:pt idx="70">
                  <c:v>0.15684715153693801</c:v>
                </c:pt>
                <c:pt idx="71">
                  <c:v>0.15684715153693801</c:v>
                </c:pt>
                <c:pt idx="72">
                  <c:v>0.15684715153693801</c:v>
                </c:pt>
                <c:pt idx="73">
                  <c:v>0.15684715153693801</c:v>
                </c:pt>
              </c:numCache>
            </c:numRef>
          </c:xVal>
          <c:yVal>
            <c:numRef>
              <c:f>'市区町村別_ポテンシャル(数量)'!$T$5:$T$78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50700416"/>
        <c:axId val="450699840"/>
      </c:scatterChart>
      <c:catAx>
        <c:axId val="452060672"/>
        <c:scaling>
          <c:orientation val="maxMin"/>
        </c:scaling>
        <c:delete val="0"/>
        <c:axPos val="l"/>
        <c:numFmt formatCode="General" sourceLinked="0"/>
        <c:majorTickMark val="none"/>
        <c:minorTickMark val="none"/>
        <c:tickLblPos val="nextTo"/>
        <c:spPr>
          <a:ln>
            <a:solidFill>
              <a:srgbClr val="7F7F7F"/>
            </a:solidFill>
          </a:ln>
        </c:spPr>
        <c:crossAx val="450699264"/>
        <c:crosses val="autoZero"/>
        <c:auto val="1"/>
        <c:lblAlgn val="ctr"/>
        <c:lblOffset val="100"/>
        <c:noMultiLvlLbl val="0"/>
      </c:catAx>
      <c:valAx>
        <c:axId val="45069926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977161835748786"/>
              <c:y val="3.5829206349206347E-2"/>
            </c:manualLayout>
          </c:layout>
          <c:overlay val="0"/>
        </c:title>
        <c:numFmt formatCode="0.0%" sourceLinked="0"/>
        <c:majorTickMark val="out"/>
        <c:minorTickMark val="none"/>
        <c:tickLblPos val="nextTo"/>
        <c:spPr>
          <a:ln>
            <a:solidFill>
              <a:srgbClr val="7F7F7F"/>
            </a:solidFill>
          </a:ln>
        </c:spPr>
        <c:crossAx val="452060672"/>
        <c:crosses val="autoZero"/>
        <c:crossBetween val="between"/>
      </c:valAx>
      <c:valAx>
        <c:axId val="450699840"/>
        <c:scaling>
          <c:orientation val="minMax"/>
          <c:max val="50"/>
          <c:min val="0"/>
        </c:scaling>
        <c:delete val="1"/>
        <c:axPos val="r"/>
        <c:numFmt formatCode="General" sourceLinked="1"/>
        <c:majorTickMark val="out"/>
        <c:minorTickMark val="none"/>
        <c:tickLblPos val="nextTo"/>
        <c:crossAx val="450700416"/>
        <c:crosses val="max"/>
        <c:crossBetween val="midCat"/>
      </c:valAx>
      <c:valAx>
        <c:axId val="450700416"/>
        <c:scaling>
          <c:orientation val="minMax"/>
        </c:scaling>
        <c:delete val="1"/>
        <c:axPos val="b"/>
        <c:numFmt formatCode="0.0%" sourceLinked="1"/>
        <c:majorTickMark val="out"/>
        <c:minorTickMark val="none"/>
        <c:tickLblPos val="nextTo"/>
        <c:crossAx val="450699840"/>
        <c:crosses val="autoZero"/>
        <c:crossBetween val="midCat"/>
      </c:valAx>
      <c:spPr>
        <a:ln>
          <a:solidFill>
            <a:srgbClr val="7F7F7F"/>
          </a:solidFill>
        </a:ln>
      </c:spPr>
    </c:plotArea>
    <c:legend>
      <c:legendPos val="r"/>
      <c:layout>
        <c:manualLayout>
          <c:xMode val="edge"/>
          <c:yMode val="edge"/>
          <c:x val="0.13132154882154881"/>
          <c:y val="1.9521926440329216E-2"/>
          <c:w val="0.6558099033816424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地区別_普及率!$I$5</c:f>
              <c:strCache>
                <c:ptCount val="1"/>
                <c:pt idx="0">
                  <c:v>令和2年度普及率 金額ベース</c:v>
                </c:pt>
              </c:strCache>
            </c:strRef>
          </c:tx>
          <c:spPr>
            <a:solidFill>
              <a:schemeClr val="accent3">
                <a:lumMod val="60000"/>
                <a:lumOff val="40000"/>
              </a:schemeClr>
            </a:solidFill>
            <a:ln>
              <a:noFill/>
            </a:ln>
          </c:spPr>
          <c:invertIfNegative val="0"/>
          <c:dLbls>
            <c:dLbl>
              <c:idx val="3"/>
              <c:layout>
                <c:manualLayout>
                  <c:x val="3.067632850241433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2-47BA-889E-5BB9673F2B09}"/>
                </c:ext>
              </c:extLst>
            </c:dLbl>
            <c:dLbl>
              <c:idx val="4"/>
              <c:layout>
                <c:manualLayout>
                  <c:x val="9.3478260869565219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E7-4780-8702-0B9D701355CF}"/>
                </c:ext>
              </c:extLst>
            </c:dLbl>
            <c:dLbl>
              <c:idx val="5"/>
              <c:layout>
                <c:manualLayout>
                  <c:x val="2.0084661835748793E-2"/>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E7-4780-8702-0B9D701355CF}"/>
                </c:ext>
              </c:extLst>
            </c:dLbl>
            <c:dLbl>
              <c:idx val="6"/>
              <c:layout>
                <c:manualLayout>
                  <c:x val="2.3007246376811594E-2"/>
                  <c:y val="1.587301588779877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E7-4780-8702-0B9D701355CF}"/>
                </c:ext>
              </c:extLst>
            </c:dLbl>
            <c:dLbl>
              <c:idx val="7"/>
              <c:layout>
                <c:manualLayout>
                  <c:x val="2.9287439613526572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780-8702-0B9D701355CF}"/>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地区別_普及率!$I$6:$I$13</c:f>
              <c:strCache>
                <c:ptCount val="8"/>
                <c:pt idx="0">
                  <c:v>三島医療圏</c:v>
                </c:pt>
                <c:pt idx="1">
                  <c:v>北河内医療圏</c:v>
                </c:pt>
                <c:pt idx="2">
                  <c:v>堺市医療圏</c:v>
                </c:pt>
                <c:pt idx="3">
                  <c:v>大阪市医療圏</c:v>
                </c:pt>
                <c:pt idx="4">
                  <c:v>豊能医療圏</c:v>
                </c:pt>
                <c:pt idx="5">
                  <c:v>泉州医療圏</c:v>
                </c:pt>
                <c:pt idx="6">
                  <c:v>中河内医療圏</c:v>
                </c:pt>
                <c:pt idx="7">
                  <c:v>南河内医療圏</c:v>
                </c:pt>
              </c:strCache>
            </c:strRef>
          </c:cat>
          <c:val>
            <c:numRef>
              <c:f>地区別_普及率!$J$6:$J$13</c:f>
              <c:numCache>
                <c:formatCode>0.0%</c:formatCode>
                <c:ptCount val="8"/>
                <c:pt idx="0">
                  <c:v>0.51074698179309841</c:v>
                </c:pt>
                <c:pt idx="1">
                  <c:v>0.48273309012768689</c:v>
                </c:pt>
                <c:pt idx="2">
                  <c:v>0.4800488516766378</c:v>
                </c:pt>
                <c:pt idx="3">
                  <c:v>0.47406400810728239</c:v>
                </c:pt>
                <c:pt idx="4">
                  <c:v>0.46644325781191037</c:v>
                </c:pt>
                <c:pt idx="5">
                  <c:v>0.45738096931340311</c:v>
                </c:pt>
                <c:pt idx="6">
                  <c:v>0.4537845160993787</c:v>
                </c:pt>
                <c:pt idx="7">
                  <c:v>0.45031330435786288</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452907457237988"/>
                  <c:y val="-0.8900079220192191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389-4249-9DD1-26BC21FE94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地区別_普及率!$N$6:$N$13</c:f>
              <c:numCache>
                <c:formatCode>0.0%</c:formatCode>
                <c:ptCount val="8"/>
                <c:pt idx="0">
                  <c:v>0.47238652532593811</c:v>
                </c:pt>
                <c:pt idx="1">
                  <c:v>0.47238652532593811</c:v>
                </c:pt>
                <c:pt idx="2">
                  <c:v>0.47238652532593811</c:v>
                </c:pt>
                <c:pt idx="3">
                  <c:v>0.47238652532593811</c:v>
                </c:pt>
                <c:pt idx="4">
                  <c:v>0.47238652532593811</c:v>
                </c:pt>
                <c:pt idx="5">
                  <c:v>0.47238652532593811</c:v>
                </c:pt>
                <c:pt idx="6">
                  <c:v>0.47238652532593811</c:v>
                </c:pt>
                <c:pt idx="7">
                  <c:v>0.47238652532593811</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897451690821251"/>
              <c:y val="2.574984126984127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General"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地区別_普及率!$K$5</c:f>
              <c:strCache>
                <c:ptCount val="1"/>
                <c:pt idx="0">
                  <c:v>令和2年度普及率 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EA-465A-9FD9-F418CB5FA8B9}"/>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EA-465A-9FD9-F418CB5FA8B9}"/>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EA-465A-9FD9-F418CB5FA8B9}"/>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EA-465A-9FD9-F418CB5FA8B9}"/>
                </c:ext>
              </c:extLst>
            </c:dLbl>
            <c:dLbl>
              <c:idx val="7"/>
              <c:layout>
                <c:manualLayout>
                  <c:x val="1.5109270561958991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EA-465A-9FD9-F418CB5FA8B9}"/>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地区別_普及率!$K$6:$K$13</c:f>
              <c:strCache>
                <c:ptCount val="8"/>
                <c:pt idx="0">
                  <c:v>三島医療圏</c:v>
                </c:pt>
                <c:pt idx="1">
                  <c:v>北河内医療圏</c:v>
                </c:pt>
                <c:pt idx="2">
                  <c:v>堺市医療圏</c:v>
                </c:pt>
                <c:pt idx="3">
                  <c:v>大阪市医療圏</c:v>
                </c:pt>
                <c:pt idx="4">
                  <c:v>泉州医療圏</c:v>
                </c:pt>
                <c:pt idx="5">
                  <c:v>豊能医療圏</c:v>
                </c:pt>
                <c:pt idx="6">
                  <c:v>中河内医療圏</c:v>
                </c:pt>
                <c:pt idx="7">
                  <c:v>南河内医療圏</c:v>
                </c:pt>
              </c:strCache>
            </c:strRef>
          </c:cat>
          <c:val>
            <c:numRef>
              <c:f>地区別_普及率!$L$6:$L$13</c:f>
              <c:numCache>
                <c:formatCode>0.0%</c:formatCode>
                <c:ptCount val="8"/>
                <c:pt idx="0">
                  <c:v>0.7786098441887459</c:v>
                </c:pt>
                <c:pt idx="1">
                  <c:v>0.75712119323615723</c:v>
                </c:pt>
                <c:pt idx="2">
                  <c:v>0.74684580769523501</c:v>
                </c:pt>
                <c:pt idx="3">
                  <c:v>0.74308835706255061</c:v>
                </c:pt>
                <c:pt idx="4">
                  <c:v>0.73026752785060733</c:v>
                </c:pt>
                <c:pt idx="5">
                  <c:v>0.72909399944401876</c:v>
                </c:pt>
                <c:pt idx="6">
                  <c:v>0.72745637528224949</c:v>
                </c:pt>
                <c:pt idx="7">
                  <c:v>0.72647093646231131</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634042137707549"/>
                  <c:y val="-0.8889999651026995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161-42DE-B03A-E33B9DC8D7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地区別_普及率!$O$6:$O$13</c:f>
              <c:numCache>
                <c:formatCode>0.0%</c:formatCode>
                <c:ptCount val="8"/>
                <c:pt idx="0">
                  <c:v>0.74253108099876186</c:v>
                </c:pt>
                <c:pt idx="1">
                  <c:v>0.74253108099876186</c:v>
                </c:pt>
                <c:pt idx="2">
                  <c:v>0.74253108099876186</c:v>
                </c:pt>
                <c:pt idx="3">
                  <c:v>0.74253108099876186</c:v>
                </c:pt>
                <c:pt idx="4">
                  <c:v>0.74253108099876186</c:v>
                </c:pt>
                <c:pt idx="5">
                  <c:v>0.74253108099876186</c:v>
                </c:pt>
                <c:pt idx="6">
                  <c:v>0.74253108099876186</c:v>
                </c:pt>
                <c:pt idx="7">
                  <c:v>0.74253108099876186</c:v>
                </c:pt>
              </c:numCache>
            </c:numRef>
          </c:xVal>
          <c:yVal>
            <c:numRef>
              <c:f>地区別_普及率!$P$6:$P$13</c:f>
              <c:numCache>
                <c:formatCode>General</c:formatCode>
                <c:ptCount val="8"/>
                <c:pt idx="0">
                  <c:v>0</c:v>
                </c:pt>
                <c:pt idx="1">
                  <c:v>0</c:v>
                </c:pt>
                <c:pt idx="2">
                  <c:v>0</c:v>
                </c:pt>
                <c:pt idx="3">
                  <c:v>0</c:v>
                </c:pt>
                <c:pt idx="4">
                  <c:v>0</c:v>
                </c:pt>
                <c:pt idx="5">
                  <c:v>0</c:v>
                </c:pt>
                <c:pt idx="6">
                  <c:v>0</c:v>
                </c:pt>
                <c:pt idx="7">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897451690821251"/>
              <c:y val="2.3733968253968254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General"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市区町村別_普及率!$K$5</c:f>
              <c:strCache>
                <c:ptCount val="1"/>
                <c:pt idx="0">
                  <c:v>令和2年度普及率 金額ベース</c:v>
                </c:pt>
              </c:strCache>
            </c:strRef>
          </c:tx>
          <c:spPr>
            <a:solidFill>
              <a:schemeClr val="accent4">
                <a:lumMod val="60000"/>
                <a:lumOff val="40000"/>
              </a:schemeClr>
            </a:solidFill>
            <a:ln>
              <a:noFill/>
            </a:ln>
          </c:spPr>
          <c:invertIfNegative val="0"/>
          <c:dLbls>
            <c:dLbl>
              <c:idx val="3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96-4E36-900E-7998370F2F30}"/>
                </c:ext>
              </c:extLst>
            </c:dLbl>
            <c:dLbl>
              <c:idx val="3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96-4E36-900E-7998370F2F30}"/>
                </c:ext>
              </c:extLst>
            </c:dLbl>
            <c:dLbl>
              <c:idx val="39"/>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96-4E36-900E-7998370F2F30}"/>
                </c:ext>
              </c:extLst>
            </c:dLbl>
            <c:dLbl>
              <c:idx val="40"/>
              <c:layout>
                <c:manualLayout>
                  <c:x val="4.7421497584541061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6.416787439613526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9.4844202898550726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6.4167874396135263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9.484420289855072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1.4226570048309066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3396553815644309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813876811594203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2.1206400966183574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2.1206400966183463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2.2880917874396136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2.1487922705314008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2.316243961352657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2.344396917737763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2.8186111111110999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CB-4D2B-9890-9C538FC3D4FA}"/>
                </c:ext>
              </c:extLst>
            </c:dLbl>
            <c:dLbl>
              <c:idx val="55"/>
              <c:layout>
                <c:manualLayout>
                  <c:x val="3.4321376811594202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CB-4D2B-9890-9C538FC3D4FA}"/>
                </c:ext>
              </c:extLst>
            </c:dLbl>
            <c:dLbl>
              <c:idx val="56"/>
              <c:layout>
                <c:manualLayout>
                  <c:x val="3.4602898550724639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3.764166666666666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6.6982769078223385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dLbl>
              <c:idx val="59"/>
              <c:layout>
                <c:manualLayout>
                  <c:x val="-6.69827690782221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CB-4D2B-9890-9C538FC3D4FA}"/>
                </c:ext>
              </c:extLst>
            </c:dLbl>
            <c:dLbl>
              <c:idx val="60"/>
              <c:layout>
                <c:manualLayout>
                  <c:x val="-5.0237076808667845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4CB-4D2B-9890-9C538FC3D4FA}"/>
                </c:ext>
              </c:extLst>
            </c:dLbl>
            <c:dLbl>
              <c:idx val="61"/>
              <c:layout>
                <c:manualLayout>
                  <c:x val="-3.3491384539111081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4CB-4D2B-9890-9C538FC3D4FA}"/>
                </c:ext>
              </c:extLst>
            </c:dLbl>
            <c:dLbl>
              <c:idx val="6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96-4E36-900E-7998370F2F30}"/>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市区町村別_普及率!$K$6:$K$79</c:f>
              <c:strCache>
                <c:ptCount val="74"/>
                <c:pt idx="0">
                  <c:v>能勢町</c:v>
                </c:pt>
                <c:pt idx="1">
                  <c:v>西淀川区</c:v>
                </c:pt>
                <c:pt idx="2">
                  <c:v>摂津市</c:v>
                </c:pt>
                <c:pt idx="3">
                  <c:v>岬町</c:v>
                </c:pt>
                <c:pt idx="4">
                  <c:v>東淀川区</c:v>
                </c:pt>
                <c:pt idx="5">
                  <c:v>港区</c:v>
                </c:pt>
                <c:pt idx="6">
                  <c:v>淀川区</c:v>
                </c:pt>
                <c:pt idx="7">
                  <c:v>高槻市</c:v>
                </c:pt>
                <c:pt idx="8">
                  <c:v>寝屋川市</c:v>
                </c:pt>
                <c:pt idx="9">
                  <c:v>堺市堺区</c:v>
                </c:pt>
                <c:pt idx="10">
                  <c:v>田尻町</c:v>
                </c:pt>
                <c:pt idx="11">
                  <c:v>熊取町</c:v>
                </c:pt>
                <c:pt idx="12">
                  <c:v>豊能町</c:v>
                </c:pt>
                <c:pt idx="13">
                  <c:v>門真市</c:v>
                </c:pt>
                <c:pt idx="14">
                  <c:v>堺市西区</c:v>
                </c:pt>
                <c:pt idx="15">
                  <c:v>城東区</c:v>
                </c:pt>
                <c:pt idx="16">
                  <c:v>西成区</c:v>
                </c:pt>
                <c:pt idx="17">
                  <c:v>都島区</c:v>
                </c:pt>
                <c:pt idx="18">
                  <c:v>住之江区</c:v>
                </c:pt>
                <c:pt idx="19">
                  <c:v>島本町</c:v>
                </c:pt>
                <c:pt idx="20">
                  <c:v>八尾市</c:v>
                </c:pt>
                <c:pt idx="21">
                  <c:v>泉佐野市</c:v>
                </c:pt>
                <c:pt idx="22">
                  <c:v>鶴見区</c:v>
                </c:pt>
                <c:pt idx="23">
                  <c:v>枚方市</c:v>
                </c:pt>
                <c:pt idx="24">
                  <c:v>松原市</c:v>
                </c:pt>
                <c:pt idx="25">
                  <c:v>浪速区</c:v>
                </c:pt>
                <c:pt idx="26">
                  <c:v>茨木市</c:v>
                </c:pt>
                <c:pt idx="27">
                  <c:v>堺市</c:v>
                </c:pt>
                <c:pt idx="28">
                  <c:v>堺市中区</c:v>
                </c:pt>
                <c:pt idx="29">
                  <c:v>守口市</c:v>
                </c:pt>
                <c:pt idx="30">
                  <c:v>堺市北区</c:v>
                </c:pt>
                <c:pt idx="31">
                  <c:v>堺市美原区</c:v>
                </c:pt>
                <c:pt idx="32">
                  <c:v>平野区</c:v>
                </c:pt>
                <c:pt idx="33">
                  <c:v>堺市東区</c:v>
                </c:pt>
                <c:pt idx="34">
                  <c:v>交野市</c:v>
                </c:pt>
                <c:pt idx="35">
                  <c:v>西区</c:v>
                </c:pt>
                <c:pt idx="36">
                  <c:v>大阪市</c:v>
                </c:pt>
                <c:pt idx="37">
                  <c:v>柏原市</c:v>
                </c:pt>
                <c:pt idx="38">
                  <c:v>羽曳野市</c:v>
                </c:pt>
                <c:pt idx="39">
                  <c:v>箕面市</c:v>
                </c:pt>
                <c:pt idx="40">
                  <c:v>泉南市</c:v>
                </c:pt>
                <c:pt idx="41">
                  <c:v>高石市</c:v>
                </c:pt>
                <c:pt idx="42">
                  <c:v>池田市</c:v>
                </c:pt>
                <c:pt idx="43">
                  <c:v>忠岡町</c:v>
                </c:pt>
                <c:pt idx="44">
                  <c:v>住吉区</c:v>
                </c:pt>
                <c:pt idx="45">
                  <c:v>豊中市</c:v>
                </c:pt>
                <c:pt idx="46">
                  <c:v>吹田市</c:v>
                </c:pt>
                <c:pt idx="47">
                  <c:v>藤井寺市</c:v>
                </c:pt>
                <c:pt idx="48">
                  <c:v>富田林市</c:v>
                </c:pt>
                <c:pt idx="49">
                  <c:v>岸和田市</c:v>
                </c:pt>
                <c:pt idx="50">
                  <c:v>泉大津市</c:v>
                </c:pt>
                <c:pt idx="51">
                  <c:v>四條畷市</c:v>
                </c:pt>
                <c:pt idx="52">
                  <c:v>旭区</c:v>
                </c:pt>
                <c:pt idx="53">
                  <c:v>東住吉区</c:v>
                </c:pt>
                <c:pt idx="54">
                  <c:v>此花区</c:v>
                </c:pt>
                <c:pt idx="55">
                  <c:v>中央区</c:v>
                </c:pt>
                <c:pt idx="56">
                  <c:v>北区</c:v>
                </c:pt>
                <c:pt idx="57">
                  <c:v>大正区</c:v>
                </c:pt>
                <c:pt idx="58">
                  <c:v>東成区</c:v>
                </c:pt>
                <c:pt idx="59">
                  <c:v>河南町</c:v>
                </c:pt>
                <c:pt idx="60">
                  <c:v>貝塚市</c:v>
                </c:pt>
                <c:pt idx="61">
                  <c:v>生野区</c:v>
                </c:pt>
                <c:pt idx="62">
                  <c:v>堺市南区</c:v>
                </c:pt>
                <c:pt idx="63">
                  <c:v>東大阪市</c:v>
                </c:pt>
                <c:pt idx="64">
                  <c:v>太子町</c:v>
                </c:pt>
                <c:pt idx="65">
                  <c:v>河内長野市</c:v>
                </c:pt>
                <c:pt idx="66">
                  <c:v>和泉市</c:v>
                </c:pt>
                <c:pt idx="67">
                  <c:v>阪南市</c:v>
                </c:pt>
                <c:pt idx="68">
                  <c:v>福島区</c:v>
                </c:pt>
                <c:pt idx="69">
                  <c:v>大東市</c:v>
                </c:pt>
                <c:pt idx="70">
                  <c:v>天王寺区</c:v>
                </c:pt>
                <c:pt idx="71">
                  <c:v>大阪狭山市</c:v>
                </c:pt>
                <c:pt idx="72">
                  <c:v>阿倍野区</c:v>
                </c:pt>
                <c:pt idx="73">
                  <c:v>千早赤阪村</c:v>
                </c:pt>
              </c:strCache>
            </c:strRef>
          </c:cat>
          <c:val>
            <c:numRef>
              <c:f>市区町村別_普及率!$L$6:$L$79</c:f>
              <c:numCache>
                <c:formatCode>0.0%</c:formatCode>
                <c:ptCount val="74"/>
                <c:pt idx="0">
                  <c:v>0.56686497111690715</c:v>
                </c:pt>
                <c:pt idx="1">
                  <c:v>0.54997096664537126</c:v>
                </c:pt>
                <c:pt idx="2">
                  <c:v>0.54835800397291679</c:v>
                </c:pt>
                <c:pt idx="3">
                  <c:v>0.54697115845269584</c:v>
                </c:pt>
                <c:pt idx="4">
                  <c:v>0.53340959724045078</c:v>
                </c:pt>
                <c:pt idx="5">
                  <c:v>0.52755332646782926</c:v>
                </c:pt>
                <c:pt idx="6">
                  <c:v>0.52507282497334318</c:v>
                </c:pt>
                <c:pt idx="7">
                  <c:v>0.52247761156816452</c:v>
                </c:pt>
                <c:pt idx="8">
                  <c:v>0.51803697415421546</c:v>
                </c:pt>
                <c:pt idx="9">
                  <c:v>0.5177257362443225</c:v>
                </c:pt>
                <c:pt idx="10">
                  <c:v>0.51741057251910028</c:v>
                </c:pt>
                <c:pt idx="11">
                  <c:v>0.51313488974440413</c:v>
                </c:pt>
                <c:pt idx="12">
                  <c:v>0.51271097443727132</c:v>
                </c:pt>
                <c:pt idx="13">
                  <c:v>0.5121096535901708</c:v>
                </c:pt>
                <c:pt idx="14">
                  <c:v>0.50238207812265423</c:v>
                </c:pt>
                <c:pt idx="15">
                  <c:v>0.50124253685321707</c:v>
                </c:pt>
                <c:pt idx="16">
                  <c:v>0.49954740339175174</c:v>
                </c:pt>
                <c:pt idx="17">
                  <c:v>0.49903876057920421</c:v>
                </c:pt>
                <c:pt idx="18">
                  <c:v>0.49779626850835235</c:v>
                </c:pt>
                <c:pt idx="19">
                  <c:v>0.49537786856052995</c:v>
                </c:pt>
                <c:pt idx="20">
                  <c:v>0.49049379122916642</c:v>
                </c:pt>
                <c:pt idx="21">
                  <c:v>0.48965143174160869</c:v>
                </c:pt>
                <c:pt idx="22">
                  <c:v>0.48935177505014776</c:v>
                </c:pt>
                <c:pt idx="23">
                  <c:v>0.48713958439883887</c:v>
                </c:pt>
                <c:pt idx="24">
                  <c:v>0.48351375231767757</c:v>
                </c:pt>
                <c:pt idx="25">
                  <c:v>0.48218260258624662</c:v>
                </c:pt>
                <c:pt idx="26">
                  <c:v>0.48214984502061764</c:v>
                </c:pt>
                <c:pt idx="27">
                  <c:v>0.48004885167663786</c:v>
                </c:pt>
                <c:pt idx="28">
                  <c:v>0.47982349091789767</c:v>
                </c:pt>
                <c:pt idx="29">
                  <c:v>0.47879105996869764</c:v>
                </c:pt>
                <c:pt idx="30">
                  <c:v>0.47829291407943969</c:v>
                </c:pt>
                <c:pt idx="31">
                  <c:v>0.47629711468436753</c:v>
                </c:pt>
                <c:pt idx="32">
                  <c:v>0.47590586076681335</c:v>
                </c:pt>
                <c:pt idx="33">
                  <c:v>0.47501744909751631</c:v>
                </c:pt>
                <c:pt idx="34">
                  <c:v>0.47482621076399556</c:v>
                </c:pt>
                <c:pt idx="35">
                  <c:v>0.47407023768671658</c:v>
                </c:pt>
                <c:pt idx="36">
                  <c:v>0.47406400810728244</c:v>
                </c:pt>
                <c:pt idx="37">
                  <c:v>0.47212358342198479</c:v>
                </c:pt>
                <c:pt idx="38">
                  <c:v>0.47195383213968078</c:v>
                </c:pt>
                <c:pt idx="39">
                  <c:v>0.47046595843893085</c:v>
                </c:pt>
                <c:pt idx="40">
                  <c:v>0.46976681171827789</c:v>
                </c:pt>
                <c:pt idx="41">
                  <c:v>0.46926180040553406</c:v>
                </c:pt>
                <c:pt idx="42">
                  <c:v>0.46730314600717865</c:v>
                </c:pt>
                <c:pt idx="43">
                  <c:v>0.46725621219219393</c:v>
                </c:pt>
                <c:pt idx="44">
                  <c:v>0.46486901544313747</c:v>
                </c:pt>
                <c:pt idx="45">
                  <c:v>0.46263078344895808</c:v>
                </c:pt>
                <c:pt idx="46">
                  <c:v>0.46159269530286601</c:v>
                </c:pt>
                <c:pt idx="47">
                  <c:v>0.45839173500319796</c:v>
                </c:pt>
                <c:pt idx="48">
                  <c:v>0.45628316626846571</c:v>
                </c:pt>
                <c:pt idx="49">
                  <c:v>0.45591582361519895</c:v>
                </c:pt>
                <c:pt idx="50">
                  <c:v>0.45551887817452591</c:v>
                </c:pt>
                <c:pt idx="51">
                  <c:v>0.45483232303576304</c:v>
                </c:pt>
                <c:pt idx="52">
                  <c:v>0.45331295993466231</c:v>
                </c:pt>
                <c:pt idx="53">
                  <c:v>0.45325612517897146</c:v>
                </c:pt>
                <c:pt idx="54">
                  <c:v>0.45022681462555336</c:v>
                </c:pt>
                <c:pt idx="55">
                  <c:v>0.44669758759646244</c:v>
                </c:pt>
                <c:pt idx="56">
                  <c:v>0.44647304252401199</c:v>
                </c:pt>
                <c:pt idx="57">
                  <c:v>0.44367235610207356</c:v>
                </c:pt>
                <c:pt idx="58">
                  <c:v>0.44170692645904647</c:v>
                </c:pt>
                <c:pt idx="59">
                  <c:v>0.44161499510077168</c:v>
                </c:pt>
                <c:pt idx="60">
                  <c:v>0.44024697079441422</c:v>
                </c:pt>
                <c:pt idx="61">
                  <c:v>0.43952434430508175</c:v>
                </c:pt>
                <c:pt idx="62">
                  <c:v>0.43797113361998075</c:v>
                </c:pt>
                <c:pt idx="63">
                  <c:v>0.43228939601090288</c:v>
                </c:pt>
                <c:pt idx="64">
                  <c:v>0.42780484197585811</c:v>
                </c:pt>
                <c:pt idx="65">
                  <c:v>0.42688018943634615</c:v>
                </c:pt>
                <c:pt idx="66">
                  <c:v>0.42272330931241087</c:v>
                </c:pt>
                <c:pt idx="67">
                  <c:v>0.4223752439475294</c:v>
                </c:pt>
                <c:pt idx="68">
                  <c:v>0.41975098863409721</c:v>
                </c:pt>
                <c:pt idx="69">
                  <c:v>0.39420099956811083</c:v>
                </c:pt>
                <c:pt idx="70">
                  <c:v>0.39322177421917204</c:v>
                </c:pt>
                <c:pt idx="71">
                  <c:v>0.38599902249933954</c:v>
                </c:pt>
                <c:pt idx="72">
                  <c:v>0.38423988089746985</c:v>
                </c:pt>
                <c:pt idx="73">
                  <c:v>0.34785192817383093</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736967852318965"/>
                  <c:y val="-0.894104304093067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市区町村別_普及率!$P$6:$P$79</c:f>
              <c:numCache>
                <c:formatCode>0.0%</c:formatCode>
                <c:ptCount val="74"/>
                <c:pt idx="0">
                  <c:v>0.47238652532593811</c:v>
                </c:pt>
                <c:pt idx="1">
                  <c:v>0.47238652532593811</c:v>
                </c:pt>
                <c:pt idx="2">
                  <c:v>0.47238652532593811</c:v>
                </c:pt>
                <c:pt idx="3">
                  <c:v>0.47238652532593811</c:v>
                </c:pt>
                <c:pt idx="4">
                  <c:v>0.47238652532593811</c:v>
                </c:pt>
                <c:pt idx="5">
                  <c:v>0.47238652532593811</c:v>
                </c:pt>
                <c:pt idx="6">
                  <c:v>0.47238652532593811</c:v>
                </c:pt>
                <c:pt idx="7">
                  <c:v>0.47238652532593811</c:v>
                </c:pt>
                <c:pt idx="8">
                  <c:v>0.47238652532593811</c:v>
                </c:pt>
                <c:pt idx="9">
                  <c:v>0.47238652532593811</c:v>
                </c:pt>
                <c:pt idx="10">
                  <c:v>0.47238652532593811</c:v>
                </c:pt>
                <c:pt idx="11">
                  <c:v>0.47238652532593811</c:v>
                </c:pt>
                <c:pt idx="12">
                  <c:v>0.47238652532593811</c:v>
                </c:pt>
                <c:pt idx="13">
                  <c:v>0.47238652532593811</c:v>
                </c:pt>
                <c:pt idx="14">
                  <c:v>0.47238652532593811</c:v>
                </c:pt>
                <c:pt idx="15">
                  <c:v>0.47238652532593811</c:v>
                </c:pt>
                <c:pt idx="16">
                  <c:v>0.47238652532593811</c:v>
                </c:pt>
                <c:pt idx="17">
                  <c:v>0.47238652532593811</c:v>
                </c:pt>
                <c:pt idx="18">
                  <c:v>0.47238652532593811</c:v>
                </c:pt>
                <c:pt idx="19">
                  <c:v>0.47238652532593811</c:v>
                </c:pt>
                <c:pt idx="20">
                  <c:v>0.47238652532593811</c:v>
                </c:pt>
                <c:pt idx="21">
                  <c:v>0.47238652532593811</c:v>
                </c:pt>
                <c:pt idx="22">
                  <c:v>0.47238652532593811</c:v>
                </c:pt>
                <c:pt idx="23">
                  <c:v>0.47238652532593811</c:v>
                </c:pt>
                <c:pt idx="24">
                  <c:v>0.47238652532593811</c:v>
                </c:pt>
                <c:pt idx="25">
                  <c:v>0.47238652532593811</c:v>
                </c:pt>
                <c:pt idx="26">
                  <c:v>0.47238652532593811</c:v>
                </c:pt>
                <c:pt idx="27">
                  <c:v>0.47238652532593811</c:v>
                </c:pt>
                <c:pt idx="28">
                  <c:v>0.47238652532593811</c:v>
                </c:pt>
                <c:pt idx="29">
                  <c:v>0.47238652532593811</c:v>
                </c:pt>
                <c:pt idx="30">
                  <c:v>0.47238652532593811</c:v>
                </c:pt>
                <c:pt idx="31">
                  <c:v>0.47238652532593811</c:v>
                </c:pt>
                <c:pt idx="32">
                  <c:v>0.47238652532593811</c:v>
                </c:pt>
                <c:pt idx="33">
                  <c:v>0.47238652532593811</c:v>
                </c:pt>
                <c:pt idx="34">
                  <c:v>0.47238652532593811</c:v>
                </c:pt>
                <c:pt idx="35">
                  <c:v>0.47238652532593811</c:v>
                </c:pt>
                <c:pt idx="36">
                  <c:v>0.47238652532593811</c:v>
                </c:pt>
                <c:pt idx="37">
                  <c:v>0.47238652532593811</c:v>
                </c:pt>
                <c:pt idx="38">
                  <c:v>0.47238652532593811</c:v>
                </c:pt>
                <c:pt idx="39">
                  <c:v>0.47238652532593811</c:v>
                </c:pt>
                <c:pt idx="40">
                  <c:v>0.47238652532593811</c:v>
                </c:pt>
                <c:pt idx="41">
                  <c:v>0.47238652532593811</c:v>
                </c:pt>
                <c:pt idx="42">
                  <c:v>0.47238652532593811</c:v>
                </c:pt>
                <c:pt idx="43">
                  <c:v>0.47238652532593811</c:v>
                </c:pt>
                <c:pt idx="44">
                  <c:v>0.47238652532593811</c:v>
                </c:pt>
                <c:pt idx="45">
                  <c:v>0.47238652532593811</c:v>
                </c:pt>
                <c:pt idx="46">
                  <c:v>0.47238652532593811</c:v>
                </c:pt>
                <c:pt idx="47">
                  <c:v>0.47238652532593811</c:v>
                </c:pt>
                <c:pt idx="48">
                  <c:v>0.47238652532593811</c:v>
                </c:pt>
                <c:pt idx="49">
                  <c:v>0.47238652532593811</c:v>
                </c:pt>
                <c:pt idx="50">
                  <c:v>0.47238652532593811</c:v>
                </c:pt>
                <c:pt idx="51">
                  <c:v>0.47238652532593811</c:v>
                </c:pt>
                <c:pt idx="52">
                  <c:v>0.47238652532593811</c:v>
                </c:pt>
                <c:pt idx="53">
                  <c:v>0.47238652532593811</c:v>
                </c:pt>
                <c:pt idx="54">
                  <c:v>0.47238652532593811</c:v>
                </c:pt>
                <c:pt idx="55">
                  <c:v>0.47238652532593811</c:v>
                </c:pt>
                <c:pt idx="56">
                  <c:v>0.47238652532593811</c:v>
                </c:pt>
                <c:pt idx="57">
                  <c:v>0.47238652532593811</c:v>
                </c:pt>
                <c:pt idx="58">
                  <c:v>0.47238652532593811</c:v>
                </c:pt>
                <c:pt idx="59">
                  <c:v>0.47238652532593811</c:v>
                </c:pt>
                <c:pt idx="60">
                  <c:v>0.47238652532593811</c:v>
                </c:pt>
                <c:pt idx="61">
                  <c:v>0.47238652532593811</c:v>
                </c:pt>
                <c:pt idx="62">
                  <c:v>0.47238652532593811</c:v>
                </c:pt>
                <c:pt idx="63">
                  <c:v>0.47238652532593811</c:v>
                </c:pt>
                <c:pt idx="64">
                  <c:v>0.47238652532593811</c:v>
                </c:pt>
                <c:pt idx="65">
                  <c:v>0.47238652532593811</c:v>
                </c:pt>
                <c:pt idx="66">
                  <c:v>0.47238652532593811</c:v>
                </c:pt>
                <c:pt idx="67">
                  <c:v>0.47238652532593811</c:v>
                </c:pt>
                <c:pt idx="68">
                  <c:v>0.47238652532593811</c:v>
                </c:pt>
                <c:pt idx="69">
                  <c:v>0.47238652532593811</c:v>
                </c:pt>
                <c:pt idx="70">
                  <c:v>0.47238652532593811</c:v>
                </c:pt>
                <c:pt idx="71">
                  <c:v>0.47238652532593811</c:v>
                </c:pt>
                <c:pt idx="72">
                  <c:v>0.47238652532593811</c:v>
                </c:pt>
                <c:pt idx="73">
                  <c:v>0.47238652532593811</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283925120772945"/>
              <c:y val="2.2726031746031747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市区町村別_普及率!$M$5</c:f>
              <c:strCache>
                <c:ptCount val="1"/>
                <c:pt idx="0">
                  <c:v>令和2年度普及率 数量ベース</c:v>
                </c:pt>
              </c:strCache>
            </c:strRef>
          </c:tx>
          <c:spPr>
            <a:solidFill>
              <a:schemeClr val="accent4">
                <a:lumMod val="60000"/>
                <a:lumOff val="40000"/>
              </a:schemeClr>
            </a:solidFill>
            <a:ln>
              <a:noFill/>
            </a:ln>
          </c:spPr>
          <c:invertIfNegative val="0"/>
          <c:dLbls>
            <c:dLbl>
              <c:idx val="36"/>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5C-4CC4-A78A-E204E46928AE}"/>
                </c:ext>
              </c:extLst>
            </c:dLbl>
            <c:dLbl>
              <c:idx val="37"/>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5C-4CC4-A78A-E204E46928AE}"/>
                </c:ext>
              </c:extLst>
            </c:dLbl>
            <c:dLbl>
              <c:idx val="38"/>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5C-4CC4-A78A-E204E46928AE}"/>
                </c:ext>
              </c:extLst>
            </c:dLbl>
            <c:dLbl>
              <c:idx val="3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5C-4CC4-A78A-E204E46928AE}"/>
                </c:ext>
              </c:extLst>
            </c:dLbl>
            <c:dLbl>
              <c:idx val="40"/>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5C-4CC4-A78A-E204E46928AE}"/>
                </c:ext>
              </c:extLst>
            </c:dLbl>
            <c:dLbl>
              <c:idx val="41"/>
              <c:layout>
                <c:manualLayout>
                  <c:x val="3.06763285024143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5C-4CC4-A78A-E204E46928AE}"/>
                </c:ext>
              </c:extLst>
            </c:dLbl>
            <c:dLbl>
              <c:idx val="42"/>
              <c:layout>
                <c:manualLayout>
                  <c:x val="4.7421497584539934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6.4167874396135263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6.4167874396134144E-3"/>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9.7659420289853954E-3"/>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9.7659420289855064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9.7659420289855064E-3"/>
                  <c:y val="1.03076886868625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F7-4D59-AB6B-787E01E25F6F}"/>
                </c:ext>
              </c:extLst>
            </c:dLbl>
            <c:dLbl>
              <c:idx val="48"/>
              <c:layout>
                <c:manualLayout>
                  <c:x val="1.31150966183574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F7-4D59-AB6B-787E01E25F6F}"/>
                </c:ext>
              </c:extLst>
            </c:dLbl>
            <c:dLbl>
              <c:idx val="49"/>
              <c:layout>
                <c:manualLayout>
                  <c:x val="1.31150966183573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D59-AB6B-787E01E25F6F}"/>
                </c:ext>
              </c:extLst>
            </c:dLbl>
            <c:dLbl>
              <c:idx val="50"/>
              <c:layout>
                <c:manualLayout>
                  <c:x val="1.311509661835748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F7-4D59-AB6B-787E01E25F6F}"/>
                </c:ext>
              </c:extLst>
            </c:dLbl>
            <c:dLbl>
              <c:idx val="51"/>
              <c:layout>
                <c:manualLayout>
                  <c:x val="1.61827294685989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D59-AB6B-787E01E25F6F}"/>
                </c:ext>
              </c:extLst>
            </c:dLbl>
            <c:dLbl>
              <c:idx val="52"/>
              <c:layout>
                <c:manualLayout>
                  <c:x val="1.4789613526570048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F7-4D59-AB6B-787E01E25F6F}"/>
                </c:ext>
              </c:extLst>
            </c:dLbl>
            <c:dLbl>
              <c:idx val="53"/>
              <c:layout>
                <c:manualLayout>
                  <c:x val="1.6464130434782495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D59-AB6B-787E01E25F6F}"/>
                </c:ext>
              </c:extLst>
            </c:dLbl>
            <c:dLbl>
              <c:idx val="54"/>
              <c:layout>
                <c:manualLayout>
                  <c:x val="1.64641304347826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F7-4D59-AB6B-787E01E25F6F}"/>
                </c:ext>
              </c:extLst>
            </c:dLbl>
            <c:dLbl>
              <c:idx val="55"/>
              <c:layout>
                <c:manualLayout>
                  <c:x val="1.646413043478261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F7-4D59-AB6B-787E01E25F6F}"/>
                </c:ext>
              </c:extLst>
            </c:dLbl>
            <c:dLbl>
              <c:idx val="56"/>
              <c:layout>
                <c:manualLayout>
                  <c:x val="1.646413043478261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F7-4D59-AB6B-787E01E25F6F}"/>
                </c:ext>
              </c:extLst>
            </c:dLbl>
            <c:dLbl>
              <c:idx val="57"/>
              <c:layout>
                <c:manualLayout>
                  <c:x val="1.8138768115941915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F7-4D59-AB6B-787E01E25F6F}"/>
                </c:ext>
              </c:extLst>
            </c:dLbl>
            <c:dLbl>
              <c:idx val="58"/>
              <c:layout>
                <c:manualLayout>
                  <c:x val="1.9813285024154588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F7-4D59-AB6B-787E01E25F6F}"/>
                </c:ext>
              </c:extLst>
            </c:dLbl>
            <c:dLbl>
              <c:idx val="59"/>
              <c:layout>
                <c:manualLayout>
                  <c:x val="2.1487922705314008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F7-4D59-AB6B-787E01E25F6F}"/>
                </c:ext>
              </c:extLst>
            </c:dLbl>
            <c:dLbl>
              <c:idx val="60"/>
              <c:layout>
                <c:manualLayout>
                  <c:x val="2.1487922705313897E-2"/>
                  <c:y val="3.2462605107828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F7-4D59-AB6B-787E01E25F6F}"/>
                </c:ext>
              </c:extLst>
            </c:dLbl>
            <c:dLbl>
              <c:idx val="61"/>
              <c:layout>
                <c:manualLayout>
                  <c:x val="2.65115942028985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F7-4D59-AB6B-787E01E25F6F}"/>
                </c:ext>
              </c:extLst>
            </c:dLbl>
            <c:dLbl>
              <c:idx val="62"/>
              <c:layout>
                <c:manualLayout>
                  <c:x val="2.4281187862933214E-2"/>
                  <c:y val="2.8404779469350028E-7"/>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4.5950179587660393E-2"/>
                      <c:h val="1.3811215343125675E-2"/>
                    </c:manualLayout>
                  </c15:layout>
                </c:ext>
                <c:ext xmlns:c16="http://schemas.microsoft.com/office/drawing/2014/chart" uri="{C3380CC4-5D6E-409C-BE32-E72D297353CC}">
                  <c16:uniqueId val="{00000015-3DF7-4D59-AB6B-787E01E25F6F}"/>
                </c:ext>
              </c:extLst>
            </c:dLbl>
            <c:dLbl>
              <c:idx val="63"/>
              <c:layout>
                <c:manualLayout>
                  <c:x val="2.84676768582444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F7-4D59-AB6B-787E01E25F6F}"/>
                </c:ext>
              </c:extLst>
            </c:dLbl>
            <c:dLbl>
              <c:idx val="64"/>
              <c:layout>
                <c:manualLayout>
                  <c:x val="3.0113285024154588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F7-4D59-AB6B-787E01E25F6F}"/>
                </c:ext>
              </c:extLst>
            </c:dLbl>
            <c:dLbl>
              <c:idx val="65"/>
              <c:layout>
                <c:manualLayout>
                  <c:x val="3.0113285024154477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F7-4D59-AB6B-787E01E25F6F}"/>
                </c:ext>
              </c:extLst>
            </c:dLbl>
            <c:dLbl>
              <c:idx val="66"/>
              <c:layout>
                <c:manualLayout>
                  <c:x val="3.6248550724637681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F7-4D59-AB6B-787E01E25F6F}"/>
                </c:ext>
              </c:extLst>
            </c:dLbl>
            <c:dLbl>
              <c:idx val="67"/>
              <c:layout>
                <c:manualLayout>
                  <c:x val="3.624855072463768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F7-4D59-AB6B-787E01E25F6F}"/>
                </c:ext>
              </c:extLst>
            </c:dLbl>
            <c:dLbl>
              <c:idx val="68"/>
              <c:layout>
                <c:manualLayout>
                  <c:x val="3.65300724637681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F7-4D59-AB6B-787E01E25F6F}"/>
                </c:ext>
              </c:extLst>
            </c:dLbl>
            <c:dLbl>
              <c:idx val="6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5C-4CC4-A78A-E204E46928AE}"/>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市区町村別_普及率!$M$6:$M$79</c:f>
              <c:strCache>
                <c:ptCount val="74"/>
                <c:pt idx="0">
                  <c:v>西淀川区</c:v>
                </c:pt>
                <c:pt idx="1">
                  <c:v>能勢町</c:v>
                </c:pt>
                <c:pt idx="2">
                  <c:v>摂津市</c:v>
                </c:pt>
                <c:pt idx="3">
                  <c:v>高槻市</c:v>
                </c:pt>
                <c:pt idx="4">
                  <c:v>熊取町</c:v>
                </c:pt>
                <c:pt idx="5">
                  <c:v>港区</c:v>
                </c:pt>
                <c:pt idx="6">
                  <c:v>寝屋川市</c:v>
                </c:pt>
                <c:pt idx="7">
                  <c:v>淀川区</c:v>
                </c:pt>
                <c:pt idx="8">
                  <c:v>東淀川区</c:v>
                </c:pt>
                <c:pt idx="9">
                  <c:v>田尻町</c:v>
                </c:pt>
                <c:pt idx="10">
                  <c:v>堺市堺区</c:v>
                </c:pt>
                <c:pt idx="11">
                  <c:v>岬町</c:v>
                </c:pt>
                <c:pt idx="12">
                  <c:v>住之江区</c:v>
                </c:pt>
                <c:pt idx="13">
                  <c:v>枚方市</c:v>
                </c:pt>
                <c:pt idx="14">
                  <c:v>門真市</c:v>
                </c:pt>
                <c:pt idx="15">
                  <c:v>西成区</c:v>
                </c:pt>
                <c:pt idx="16">
                  <c:v>豊能町</c:v>
                </c:pt>
                <c:pt idx="17">
                  <c:v>城東区</c:v>
                </c:pt>
                <c:pt idx="18">
                  <c:v>堺市西区</c:v>
                </c:pt>
                <c:pt idx="19">
                  <c:v>此花区</c:v>
                </c:pt>
                <c:pt idx="20">
                  <c:v>八尾市</c:v>
                </c:pt>
                <c:pt idx="21">
                  <c:v>鶴見区</c:v>
                </c:pt>
                <c:pt idx="22">
                  <c:v>泉佐野市</c:v>
                </c:pt>
                <c:pt idx="23">
                  <c:v>茨木市</c:v>
                </c:pt>
                <c:pt idx="24">
                  <c:v>松原市</c:v>
                </c:pt>
                <c:pt idx="25">
                  <c:v>堺市美原区</c:v>
                </c:pt>
                <c:pt idx="26">
                  <c:v>島本町</c:v>
                </c:pt>
                <c:pt idx="27">
                  <c:v>忠岡町</c:v>
                </c:pt>
                <c:pt idx="28">
                  <c:v>浪速区</c:v>
                </c:pt>
                <c:pt idx="29">
                  <c:v>都島区</c:v>
                </c:pt>
                <c:pt idx="30">
                  <c:v>堺市東区</c:v>
                </c:pt>
                <c:pt idx="31">
                  <c:v>堺市</c:v>
                </c:pt>
                <c:pt idx="32">
                  <c:v>交野市</c:v>
                </c:pt>
                <c:pt idx="33">
                  <c:v>平野区</c:v>
                </c:pt>
                <c:pt idx="34">
                  <c:v>守口市</c:v>
                </c:pt>
                <c:pt idx="35">
                  <c:v>大阪市</c:v>
                </c:pt>
                <c:pt idx="36">
                  <c:v>西区</c:v>
                </c:pt>
                <c:pt idx="37">
                  <c:v>堺市中区</c:v>
                </c:pt>
                <c:pt idx="38">
                  <c:v>羽曳野市</c:v>
                </c:pt>
                <c:pt idx="39">
                  <c:v>大正区</c:v>
                </c:pt>
                <c:pt idx="40">
                  <c:v>泉南市</c:v>
                </c:pt>
                <c:pt idx="41">
                  <c:v>泉大津市</c:v>
                </c:pt>
                <c:pt idx="42">
                  <c:v>堺市北区</c:v>
                </c:pt>
                <c:pt idx="43">
                  <c:v>四條畷市</c:v>
                </c:pt>
                <c:pt idx="44">
                  <c:v>富田林市</c:v>
                </c:pt>
                <c:pt idx="45">
                  <c:v>中央区</c:v>
                </c:pt>
                <c:pt idx="46">
                  <c:v>吹田市</c:v>
                </c:pt>
                <c:pt idx="47">
                  <c:v>池田市</c:v>
                </c:pt>
                <c:pt idx="48">
                  <c:v>柏原市</c:v>
                </c:pt>
                <c:pt idx="49">
                  <c:v>岸和田市</c:v>
                </c:pt>
                <c:pt idx="50">
                  <c:v>箕面市</c:v>
                </c:pt>
                <c:pt idx="51">
                  <c:v>東住吉区</c:v>
                </c:pt>
                <c:pt idx="52">
                  <c:v>貝塚市</c:v>
                </c:pt>
                <c:pt idx="53">
                  <c:v>高石市</c:v>
                </c:pt>
                <c:pt idx="54">
                  <c:v>豊中市</c:v>
                </c:pt>
                <c:pt idx="55">
                  <c:v>堺市南区</c:v>
                </c:pt>
                <c:pt idx="56">
                  <c:v>旭区</c:v>
                </c:pt>
                <c:pt idx="57">
                  <c:v>住吉区</c:v>
                </c:pt>
                <c:pt idx="58">
                  <c:v>生野区</c:v>
                </c:pt>
                <c:pt idx="59">
                  <c:v>福島区</c:v>
                </c:pt>
                <c:pt idx="60">
                  <c:v>藤井寺市</c:v>
                </c:pt>
                <c:pt idx="61">
                  <c:v>東大阪市</c:v>
                </c:pt>
                <c:pt idx="62">
                  <c:v>河南町</c:v>
                </c:pt>
                <c:pt idx="63">
                  <c:v>東成区</c:v>
                </c:pt>
                <c:pt idx="64">
                  <c:v>河内長野市</c:v>
                </c:pt>
                <c:pt idx="65">
                  <c:v>北区</c:v>
                </c:pt>
                <c:pt idx="66">
                  <c:v>阪南市</c:v>
                </c:pt>
                <c:pt idx="67">
                  <c:v>和泉市</c:v>
                </c:pt>
                <c:pt idx="68">
                  <c:v>大阪狭山市</c:v>
                </c:pt>
                <c:pt idx="69">
                  <c:v>太子町</c:v>
                </c:pt>
                <c:pt idx="70">
                  <c:v>大東市</c:v>
                </c:pt>
                <c:pt idx="71">
                  <c:v>天王寺区</c:v>
                </c:pt>
                <c:pt idx="72">
                  <c:v>阿倍野区</c:v>
                </c:pt>
                <c:pt idx="73">
                  <c:v>千早赤阪村</c:v>
                </c:pt>
              </c:strCache>
            </c:strRef>
          </c:cat>
          <c:val>
            <c:numRef>
              <c:f>市区町村別_普及率!$N$6:$N$79</c:f>
              <c:numCache>
                <c:formatCode>0.0%</c:formatCode>
                <c:ptCount val="74"/>
                <c:pt idx="0">
                  <c:v>0.82057427890623202</c:v>
                </c:pt>
                <c:pt idx="1">
                  <c:v>0.8153288911741432</c:v>
                </c:pt>
                <c:pt idx="2">
                  <c:v>0.79730189204774515</c:v>
                </c:pt>
                <c:pt idx="3">
                  <c:v>0.79296528302790326</c:v>
                </c:pt>
                <c:pt idx="4">
                  <c:v>0.78857746258463479</c:v>
                </c:pt>
                <c:pt idx="5">
                  <c:v>0.78516607578088604</c:v>
                </c:pt>
                <c:pt idx="6">
                  <c:v>0.78249920260055783</c:v>
                </c:pt>
                <c:pt idx="7">
                  <c:v>0.77997823220428175</c:v>
                </c:pt>
                <c:pt idx="8">
                  <c:v>0.77630759026216667</c:v>
                </c:pt>
                <c:pt idx="9">
                  <c:v>0.77580225401378</c:v>
                </c:pt>
                <c:pt idx="10">
                  <c:v>0.77490618584464854</c:v>
                </c:pt>
                <c:pt idx="11">
                  <c:v>0.77354630903268851</c:v>
                </c:pt>
                <c:pt idx="12">
                  <c:v>0.77182059833298133</c:v>
                </c:pt>
                <c:pt idx="13">
                  <c:v>0.77029268514706206</c:v>
                </c:pt>
                <c:pt idx="14">
                  <c:v>0.76817835039350824</c:v>
                </c:pt>
                <c:pt idx="15">
                  <c:v>0.76662237944793965</c:v>
                </c:pt>
                <c:pt idx="16">
                  <c:v>0.76132208397337364</c:v>
                </c:pt>
                <c:pt idx="17">
                  <c:v>0.76020549356164624</c:v>
                </c:pt>
                <c:pt idx="18">
                  <c:v>0.75911915448632339</c:v>
                </c:pt>
                <c:pt idx="19">
                  <c:v>0.75762276911122806</c:v>
                </c:pt>
                <c:pt idx="20">
                  <c:v>0.75643315837479863</c:v>
                </c:pt>
                <c:pt idx="21">
                  <c:v>0.75503361939331226</c:v>
                </c:pt>
                <c:pt idx="22">
                  <c:v>0.7543754849180192</c:v>
                </c:pt>
                <c:pt idx="23">
                  <c:v>0.75225943617502511</c:v>
                </c:pt>
                <c:pt idx="24">
                  <c:v>0.75218081079471977</c:v>
                </c:pt>
                <c:pt idx="25">
                  <c:v>0.75116533107361427</c:v>
                </c:pt>
                <c:pt idx="26">
                  <c:v>0.74996531849815895</c:v>
                </c:pt>
                <c:pt idx="27">
                  <c:v>0.7491513391373783</c:v>
                </c:pt>
                <c:pt idx="28">
                  <c:v>0.74893819662294048</c:v>
                </c:pt>
                <c:pt idx="29">
                  <c:v>0.74779628415706023</c:v>
                </c:pt>
                <c:pt idx="30">
                  <c:v>0.74709197286654461</c:v>
                </c:pt>
                <c:pt idx="31">
                  <c:v>0.74684580769523523</c:v>
                </c:pt>
                <c:pt idx="32">
                  <c:v>0.7467560075382681</c:v>
                </c:pt>
                <c:pt idx="33">
                  <c:v>0.74666423220110456</c:v>
                </c:pt>
                <c:pt idx="34">
                  <c:v>0.74654784383895045</c:v>
                </c:pt>
                <c:pt idx="35">
                  <c:v>0.74308835706255072</c:v>
                </c:pt>
                <c:pt idx="36">
                  <c:v>0.74225226896054686</c:v>
                </c:pt>
                <c:pt idx="37">
                  <c:v>0.74183441136413131</c:v>
                </c:pt>
                <c:pt idx="38">
                  <c:v>0.74059979430424483</c:v>
                </c:pt>
                <c:pt idx="39">
                  <c:v>0.73938853470787946</c:v>
                </c:pt>
                <c:pt idx="40">
                  <c:v>0.73849262426598883</c:v>
                </c:pt>
                <c:pt idx="41">
                  <c:v>0.73727498570851835</c:v>
                </c:pt>
                <c:pt idx="42">
                  <c:v>0.73625671388105307</c:v>
                </c:pt>
                <c:pt idx="43">
                  <c:v>0.73478567950775275</c:v>
                </c:pt>
                <c:pt idx="44">
                  <c:v>0.73445459418029002</c:v>
                </c:pt>
                <c:pt idx="45">
                  <c:v>0.73170484144901293</c:v>
                </c:pt>
                <c:pt idx="46">
                  <c:v>0.73007234267946775</c:v>
                </c:pt>
                <c:pt idx="47">
                  <c:v>0.72873101381867078</c:v>
                </c:pt>
                <c:pt idx="48">
                  <c:v>0.72777361170137911</c:v>
                </c:pt>
                <c:pt idx="49">
                  <c:v>0.72722227051318278</c:v>
                </c:pt>
                <c:pt idx="50">
                  <c:v>0.72689093720350151</c:v>
                </c:pt>
                <c:pt idx="51">
                  <c:v>0.72602436433737705</c:v>
                </c:pt>
                <c:pt idx="52">
                  <c:v>0.72497738853401006</c:v>
                </c:pt>
                <c:pt idx="53">
                  <c:v>0.72445639882945989</c:v>
                </c:pt>
                <c:pt idx="54">
                  <c:v>0.72351279050021544</c:v>
                </c:pt>
                <c:pt idx="55">
                  <c:v>0.72318757026530056</c:v>
                </c:pt>
                <c:pt idx="56">
                  <c:v>0.72232304186838425</c:v>
                </c:pt>
                <c:pt idx="57">
                  <c:v>0.72104766171315204</c:v>
                </c:pt>
                <c:pt idx="58">
                  <c:v>0.718720533475944</c:v>
                </c:pt>
                <c:pt idx="59">
                  <c:v>0.7185402892710353</c:v>
                </c:pt>
                <c:pt idx="60">
                  <c:v>0.71804017900506578</c:v>
                </c:pt>
                <c:pt idx="61">
                  <c:v>0.71155245719857307</c:v>
                </c:pt>
                <c:pt idx="62">
                  <c:v>0.71114623288387036</c:v>
                </c:pt>
                <c:pt idx="63">
                  <c:v>0.7085389549345269</c:v>
                </c:pt>
                <c:pt idx="64">
                  <c:v>0.70723935587714792</c:v>
                </c:pt>
                <c:pt idx="65">
                  <c:v>0.70597083602351696</c:v>
                </c:pt>
                <c:pt idx="66">
                  <c:v>0.6998867648541558</c:v>
                </c:pt>
                <c:pt idx="67">
                  <c:v>0.69894273555465047</c:v>
                </c:pt>
                <c:pt idx="68">
                  <c:v>0.69869861295155278</c:v>
                </c:pt>
                <c:pt idx="69">
                  <c:v>0.69231954240466742</c:v>
                </c:pt>
                <c:pt idx="70">
                  <c:v>0.68087145012192474</c:v>
                </c:pt>
                <c:pt idx="71">
                  <c:v>0.66034838829915887</c:v>
                </c:pt>
                <c:pt idx="72">
                  <c:v>0.64529637893650893</c:v>
                </c:pt>
                <c:pt idx="73">
                  <c:v>0.61908432081799347</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00506138045326"/>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市区町村別_普及率!$Q$6:$Q$79</c:f>
              <c:numCache>
                <c:formatCode>0.0%</c:formatCode>
                <c:ptCount val="74"/>
                <c:pt idx="0">
                  <c:v>0.74253108099876186</c:v>
                </c:pt>
                <c:pt idx="1">
                  <c:v>0.74253108099876186</c:v>
                </c:pt>
                <c:pt idx="2">
                  <c:v>0.74253108099876186</c:v>
                </c:pt>
                <c:pt idx="3">
                  <c:v>0.74253108099876186</c:v>
                </c:pt>
                <c:pt idx="4">
                  <c:v>0.74253108099876186</c:v>
                </c:pt>
                <c:pt idx="5">
                  <c:v>0.74253108099876186</c:v>
                </c:pt>
                <c:pt idx="6">
                  <c:v>0.74253108099876186</c:v>
                </c:pt>
                <c:pt idx="7">
                  <c:v>0.74253108099876186</c:v>
                </c:pt>
                <c:pt idx="8">
                  <c:v>0.74253108099876186</c:v>
                </c:pt>
                <c:pt idx="9">
                  <c:v>0.74253108099876186</c:v>
                </c:pt>
                <c:pt idx="10">
                  <c:v>0.74253108099876186</c:v>
                </c:pt>
                <c:pt idx="11">
                  <c:v>0.74253108099876186</c:v>
                </c:pt>
                <c:pt idx="12">
                  <c:v>0.74253108099876186</c:v>
                </c:pt>
                <c:pt idx="13">
                  <c:v>0.74253108099876186</c:v>
                </c:pt>
                <c:pt idx="14">
                  <c:v>0.74253108099876186</c:v>
                </c:pt>
                <c:pt idx="15">
                  <c:v>0.74253108099876186</c:v>
                </c:pt>
                <c:pt idx="16">
                  <c:v>0.74253108099876186</c:v>
                </c:pt>
                <c:pt idx="17">
                  <c:v>0.74253108099876186</c:v>
                </c:pt>
                <c:pt idx="18">
                  <c:v>0.74253108099876186</c:v>
                </c:pt>
                <c:pt idx="19">
                  <c:v>0.74253108099876186</c:v>
                </c:pt>
                <c:pt idx="20">
                  <c:v>0.74253108099876186</c:v>
                </c:pt>
                <c:pt idx="21">
                  <c:v>0.74253108099876186</c:v>
                </c:pt>
                <c:pt idx="22">
                  <c:v>0.74253108099876186</c:v>
                </c:pt>
                <c:pt idx="23">
                  <c:v>0.74253108099876186</c:v>
                </c:pt>
                <c:pt idx="24">
                  <c:v>0.74253108099876186</c:v>
                </c:pt>
                <c:pt idx="25">
                  <c:v>0.74253108099876186</c:v>
                </c:pt>
                <c:pt idx="26">
                  <c:v>0.74253108099876186</c:v>
                </c:pt>
                <c:pt idx="27">
                  <c:v>0.74253108099876186</c:v>
                </c:pt>
                <c:pt idx="28">
                  <c:v>0.74253108099876186</c:v>
                </c:pt>
                <c:pt idx="29">
                  <c:v>0.74253108099876186</c:v>
                </c:pt>
                <c:pt idx="30">
                  <c:v>0.74253108099876186</c:v>
                </c:pt>
                <c:pt idx="31">
                  <c:v>0.74253108099876186</c:v>
                </c:pt>
                <c:pt idx="32">
                  <c:v>0.74253108099876186</c:v>
                </c:pt>
                <c:pt idx="33">
                  <c:v>0.74253108099876186</c:v>
                </c:pt>
                <c:pt idx="34">
                  <c:v>0.74253108099876186</c:v>
                </c:pt>
                <c:pt idx="35">
                  <c:v>0.74253108099876186</c:v>
                </c:pt>
                <c:pt idx="36">
                  <c:v>0.74253108099876186</c:v>
                </c:pt>
                <c:pt idx="37">
                  <c:v>0.74253108099876186</c:v>
                </c:pt>
                <c:pt idx="38">
                  <c:v>0.74253108099876186</c:v>
                </c:pt>
                <c:pt idx="39">
                  <c:v>0.74253108099876186</c:v>
                </c:pt>
                <c:pt idx="40">
                  <c:v>0.74253108099876186</c:v>
                </c:pt>
                <c:pt idx="41">
                  <c:v>0.74253108099876186</c:v>
                </c:pt>
                <c:pt idx="42">
                  <c:v>0.74253108099876186</c:v>
                </c:pt>
                <c:pt idx="43">
                  <c:v>0.74253108099876186</c:v>
                </c:pt>
                <c:pt idx="44">
                  <c:v>0.74253108099876186</c:v>
                </c:pt>
                <c:pt idx="45">
                  <c:v>0.74253108099876186</c:v>
                </c:pt>
                <c:pt idx="46">
                  <c:v>0.74253108099876186</c:v>
                </c:pt>
                <c:pt idx="47">
                  <c:v>0.74253108099876186</c:v>
                </c:pt>
                <c:pt idx="48">
                  <c:v>0.74253108099876186</c:v>
                </c:pt>
                <c:pt idx="49">
                  <c:v>0.74253108099876186</c:v>
                </c:pt>
                <c:pt idx="50">
                  <c:v>0.74253108099876186</c:v>
                </c:pt>
                <c:pt idx="51">
                  <c:v>0.74253108099876186</c:v>
                </c:pt>
                <c:pt idx="52">
                  <c:v>0.74253108099876186</c:v>
                </c:pt>
                <c:pt idx="53">
                  <c:v>0.74253108099876186</c:v>
                </c:pt>
                <c:pt idx="54">
                  <c:v>0.74253108099876186</c:v>
                </c:pt>
                <c:pt idx="55">
                  <c:v>0.74253108099876186</c:v>
                </c:pt>
                <c:pt idx="56">
                  <c:v>0.74253108099876186</c:v>
                </c:pt>
                <c:pt idx="57">
                  <c:v>0.74253108099876186</c:v>
                </c:pt>
                <c:pt idx="58">
                  <c:v>0.74253108099876186</c:v>
                </c:pt>
                <c:pt idx="59">
                  <c:v>0.74253108099876186</c:v>
                </c:pt>
                <c:pt idx="60">
                  <c:v>0.74253108099876186</c:v>
                </c:pt>
                <c:pt idx="61">
                  <c:v>0.74253108099876186</c:v>
                </c:pt>
                <c:pt idx="62">
                  <c:v>0.74253108099876186</c:v>
                </c:pt>
                <c:pt idx="63">
                  <c:v>0.74253108099876186</c:v>
                </c:pt>
                <c:pt idx="64">
                  <c:v>0.74253108099876186</c:v>
                </c:pt>
                <c:pt idx="65">
                  <c:v>0.74253108099876186</c:v>
                </c:pt>
                <c:pt idx="66">
                  <c:v>0.74253108099876186</c:v>
                </c:pt>
                <c:pt idx="67">
                  <c:v>0.74253108099876186</c:v>
                </c:pt>
                <c:pt idx="68">
                  <c:v>0.74253108099876186</c:v>
                </c:pt>
                <c:pt idx="69">
                  <c:v>0.74253108099876186</c:v>
                </c:pt>
                <c:pt idx="70">
                  <c:v>0.74253108099876186</c:v>
                </c:pt>
                <c:pt idx="71">
                  <c:v>0.74253108099876186</c:v>
                </c:pt>
                <c:pt idx="72">
                  <c:v>0.74253108099876186</c:v>
                </c:pt>
                <c:pt idx="73">
                  <c:v>0.74253108099876186</c:v>
                </c:pt>
              </c:numCache>
            </c:numRef>
          </c:xVal>
          <c:yVal>
            <c:numRef>
              <c:f>市区町村別_普及率!$R$6:$R$79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3733968253968254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5.9057242629916476E-2"/>
          <c:y val="0.1293235935869462"/>
          <c:w val="0.85663886571114412"/>
          <c:h val="0.8531851289673128"/>
        </c:manualLayout>
      </c:layout>
      <c:barChart>
        <c:barDir val="col"/>
        <c:grouping val="clustered"/>
        <c:varyColors val="0"/>
        <c:ser>
          <c:idx val="0"/>
          <c:order val="0"/>
          <c:tx>
            <c:strRef>
              <c:f>自己負担割合別普及率!$P$4</c:f>
              <c:strCache>
                <c:ptCount val="1"/>
                <c:pt idx="0">
                  <c:v>自己負担割合1割</c:v>
                </c:pt>
              </c:strCache>
            </c:strRef>
          </c:tx>
          <c:spPr>
            <a:solidFill>
              <a:srgbClr val="FFC000"/>
            </a:solidFill>
            <a:ln>
              <a:noFill/>
            </a:ln>
          </c:spPr>
          <c:invertIfNegative val="0"/>
          <c:dLbls>
            <c:dLbl>
              <c:idx val="0"/>
              <c:layout>
                <c:manualLayout>
                  <c:x val="2.9923249719206288E-3"/>
                  <c:y val="-5.36792773514780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36-44EA-8B51-BE957284F3E0}"/>
                </c:ext>
              </c:extLst>
            </c:dLbl>
            <c:dLbl>
              <c:idx val="1"/>
              <c:layout>
                <c:manualLayout>
                  <c:x val="4.4987832272556007E-3"/>
                  <c:y val="1.71656886838189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36-44EA-8B51-BE957284F3E0}"/>
                </c:ext>
              </c:extLst>
            </c:dLbl>
            <c:dLbl>
              <c:idx val="5"/>
              <c:layout>
                <c:manualLayout>
                  <c:x val="0"/>
                  <c:y val="-1.64203612479474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36-44EA-8B51-BE957284F3E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自己負担割合別普及率!$N$4:$N$5</c:f>
              <c:strCache>
                <c:ptCount val="2"/>
                <c:pt idx="0">
                  <c:v>普及率 金額ベース</c:v>
                </c:pt>
                <c:pt idx="1">
                  <c:v>普及率 数量ベース</c:v>
                </c:pt>
              </c:strCache>
            </c:strRef>
          </c:cat>
          <c:val>
            <c:numRef>
              <c:f>(自己負担割合別普及率!$C$12,自己負担割合別普及率!$G$12)</c:f>
              <c:numCache>
                <c:formatCode>0.0%</c:formatCode>
                <c:ptCount val="2"/>
                <c:pt idx="0">
                  <c:v>0.469786631736202</c:v>
                </c:pt>
                <c:pt idx="1">
                  <c:v>0.74230690168883096</c:v>
                </c:pt>
              </c:numCache>
            </c:numRef>
          </c:val>
          <c:extLst>
            <c:ext xmlns:c16="http://schemas.microsoft.com/office/drawing/2014/chart" uri="{C3380CC4-5D6E-409C-BE32-E72D297353CC}">
              <c16:uniqueId val="{00000003-5436-44EA-8B51-BE957284F3E0}"/>
            </c:ext>
          </c:extLst>
        </c:ser>
        <c:ser>
          <c:idx val="2"/>
          <c:order val="1"/>
          <c:tx>
            <c:strRef>
              <c:f>自己負担割合別普及率!$P$5</c:f>
              <c:strCache>
                <c:ptCount val="1"/>
                <c:pt idx="0">
                  <c:v>自己負担割合3割</c:v>
                </c:pt>
              </c:strCache>
            </c:strRef>
          </c:tx>
          <c:spPr>
            <a:solidFill>
              <a:schemeClr val="accent1">
                <a:lumMod val="40000"/>
                <a:lumOff val="60000"/>
              </a:schemeClr>
            </a:solidFill>
            <a:ln>
              <a:noFill/>
              <a:tailEnd w="med" len="med"/>
            </a:ln>
          </c:spPr>
          <c:invertIfNegative val="0"/>
          <c:dPt>
            <c:idx val="0"/>
            <c:invertIfNegative val="0"/>
            <c:bubble3D val="0"/>
            <c:extLst>
              <c:ext xmlns:c16="http://schemas.microsoft.com/office/drawing/2014/chart" uri="{C3380CC4-5D6E-409C-BE32-E72D297353CC}">
                <c16:uniqueId val="{00000004-5436-44EA-8B51-BE957284F3E0}"/>
              </c:ext>
            </c:extLst>
          </c:dPt>
          <c:dLbls>
            <c:dLbl>
              <c:idx val="0"/>
              <c:layout>
                <c:manualLayout>
                  <c:x val="-2.9717334331711516E-3"/>
                  <c:y val="-1.132342533616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36-44EA-8B51-BE957284F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自己負担割合別普及率!$N$4:$N$5</c:f>
              <c:strCache>
                <c:ptCount val="2"/>
                <c:pt idx="0">
                  <c:v>普及率 金額ベース</c:v>
                </c:pt>
                <c:pt idx="1">
                  <c:v>普及率 数量ベース</c:v>
                </c:pt>
              </c:strCache>
            </c:strRef>
          </c:cat>
          <c:val>
            <c:numRef>
              <c:f>(自己負担割合別普及率!$D$12,自己負担割合別普及率!$H$12)</c:f>
              <c:numCache>
                <c:formatCode>0.0%</c:formatCode>
                <c:ptCount val="2"/>
                <c:pt idx="0">
                  <c:v>0.44399544325222401</c:v>
                </c:pt>
                <c:pt idx="1">
                  <c:v>0.71292194516945995</c:v>
                </c:pt>
              </c:numCache>
            </c:numRef>
          </c:val>
          <c:extLst>
            <c:ext xmlns:c16="http://schemas.microsoft.com/office/drawing/2014/chart" uri="{C3380CC4-5D6E-409C-BE32-E72D297353CC}">
              <c16:uniqueId val="{00000005-5436-44EA-8B51-BE957284F3E0}"/>
            </c:ext>
          </c:extLst>
        </c:ser>
        <c:dLbls>
          <c:showLegendKey val="0"/>
          <c:showVal val="0"/>
          <c:showCatName val="0"/>
          <c:showSerName val="0"/>
          <c:showPercent val="0"/>
          <c:showBubbleSize val="0"/>
        </c:dLbls>
        <c:gapWidth val="150"/>
        <c:axId val="390435840"/>
        <c:axId val="391829696"/>
      </c:barChart>
      <c:catAx>
        <c:axId val="390435840"/>
        <c:scaling>
          <c:orientation val="minMax"/>
        </c:scaling>
        <c:delete val="0"/>
        <c:axPos val="b"/>
        <c:numFmt formatCode="General" sourceLinked="0"/>
        <c:majorTickMark val="out"/>
        <c:minorTickMark val="none"/>
        <c:tickLblPos val="nextTo"/>
        <c:spPr>
          <a:ln>
            <a:solidFill>
              <a:srgbClr val="7F7F7F"/>
            </a:solidFill>
          </a:ln>
        </c:spPr>
        <c:txPr>
          <a:bodyPr/>
          <a:lstStyle/>
          <a:p>
            <a:pPr>
              <a:defRPr sz="100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en-US" altLang="ja-JP"/>
                  <a:t>(%)</a:t>
                </a:r>
                <a:endParaRPr lang="ja-JP" altLang="en-US"/>
              </a:p>
            </c:rich>
          </c:tx>
          <c:layout>
            <c:manualLayout>
              <c:xMode val="edge"/>
              <c:yMode val="edge"/>
              <c:x val="4.7308472159580922E-2"/>
              <c:y val="4.0691690647102846E-2"/>
            </c:manualLayout>
          </c:layout>
          <c:overlay val="0"/>
        </c:title>
        <c:numFmt formatCode="0.0%" sourceLinked="1"/>
        <c:majorTickMark val="out"/>
        <c:minorTickMark val="none"/>
        <c:tickLblPos val="nextTo"/>
        <c:spPr>
          <a:ln>
            <a:solidFill>
              <a:srgbClr val="7F7F7F"/>
            </a:solidFill>
          </a:ln>
        </c:spPr>
        <c:crossAx val="390435840"/>
        <c:crosses val="autoZero"/>
        <c:crossBetween val="between"/>
      </c:valAx>
      <c:spPr>
        <a:ln>
          <a:solidFill>
            <a:srgbClr val="7F7F7F"/>
          </a:solidFill>
        </a:ln>
      </c:spPr>
    </c:plotArea>
    <c:legend>
      <c:legendPos val="t"/>
      <c:layout>
        <c:manualLayout>
          <c:xMode val="edge"/>
          <c:yMode val="edge"/>
          <c:x val="0.15166552800036701"/>
          <c:y val="3.4327757223118198E-2"/>
          <c:w val="0.74001977028290711"/>
          <c:h val="5.812773403324583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5341057712347"/>
          <c:y val="6.9091349206349212E-2"/>
          <c:w val="0.79551908212560385"/>
          <c:h val="0.91713182910959656"/>
        </c:manualLayout>
      </c:layout>
      <c:barChart>
        <c:barDir val="bar"/>
        <c:grouping val="clustered"/>
        <c:varyColors val="0"/>
        <c:ser>
          <c:idx val="0"/>
          <c:order val="0"/>
          <c:tx>
            <c:strRef>
              <c:f>地区別_自己負担割合別普及率!$N$3</c:f>
              <c:strCache>
                <c:ptCount val="1"/>
                <c:pt idx="0">
                  <c:v>普及率 金額ベース</c:v>
                </c:pt>
              </c:strCache>
            </c:strRef>
          </c:tx>
          <c:spPr>
            <a:solidFill>
              <a:schemeClr val="accent3">
                <a:lumMod val="60000"/>
                <a:lumOff val="40000"/>
              </a:schemeClr>
            </a:solidFill>
            <a:ln>
              <a:noFill/>
            </a:ln>
          </c:spPr>
          <c:invertIfNegative val="0"/>
          <c:dLbls>
            <c:dLbl>
              <c:idx val="4"/>
              <c:layout>
                <c:manualLayout>
                  <c:x val="6.2801954079450177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E7-45EF-9C0C-41A05ED0A980}"/>
                </c:ext>
              </c:extLst>
            </c:dLbl>
            <c:dLbl>
              <c:idx val="5"/>
              <c:layout>
                <c:manualLayout>
                  <c:x val="7.8141234534477248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E7-45EF-9C0C-41A05ED0A980}"/>
                </c:ext>
              </c:extLst>
            </c:dLbl>
            <c:dLbl>
              <c:idx val="6"/>
              <c:layout>
                <c:manualLayout>
                  <c:x val="2.3007202217824128E-2"/>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E7-45EF-9C0C-41A05ED0A980}"/>
                </c:ext>
              </c:extLst>
            </c:dLbl>
            <c:dLbl>
              <c:idx val="7"/>
              <c:layout>
                <c:manualLayout>
                  <c:x val="2.6219805913950921E-2"/>
                  <c:y val="2.401339564752918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E7-45EF-9C0C-41A05ED0A980}"/>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E7-45EF-9C0C-41A05ED0A980}"/>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E7-45EF-9C0C-41A05ED0A980}"/>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BE7-45EF-9C0C-41A05ED0A980}"/>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E7-45EF-9C0C-41A05ED0A980}"/>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BE7-45EF-9C0C-41A05ED0A980}"/>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BE7-45EF-9C0C-41A05ED0A980}"/>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BE7-45EF-9C0C-41A05ED0A980}"/>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BE7-45EF-9C0C-41A05ED0A980}"/>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BE7-45EF-9C0C-41A05ED0A980}"/>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BE7-45EF-9C0C-41A05ED0A980}"/>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BE7-45EF-9C0C-41A05ED0A980}"/>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BE7-45EF-9C0C-41A05ED0A980}"/>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BE7-45EF-9C0C-41A05ED0A980}"/>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BE7-45EF-9C0C-41A05ED0A980}"/>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BE7-45EF-9C0C-41A05ED0A980}"/>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BE7-45EF-9C0C-41A05ED0A980}"/>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BE7-45EF-9C0C-41A05ED0A980}"/>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BE7-45EF-9C0C-41A05ED0A980}"/>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BE7-45EF-9C0C-41A05ED0A980}"/>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BE7-45EF-9C0C-41A05ED0A980}"/>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BE7-45EF-9C0C-41A05ED0A980}"/>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BE7-45EF-9C0C-41A05ED0A980}"/>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BE7-45EF-9C0C-41A05ED0A98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N$5:$O$5,地区別_自己負担割合別普及率!$N$6:$O$6,地区別_自己負担割合別普及率!$N$7:$O$7,地区別_自己負担割合別普及率!$N$8:$O$8,地区別_自己負担割合別普及率!$N$9:$O$9,地区別_自己負担割合別普及率!$N$10:$O$10,地区別_自己負担割合別普及率!$N$11:$O$11,地区別_自己負担割合別普及率!$N$12:$O$12,地区別_自己負担割合別普及率!$N$13:$O$13)</c:f>
              <c:numCache>
                <c:formatCode>0.0%</c:formatCode>
                <c:ptCount val="18"/>
                <c:pt idx="0">
                  <c:v>0.463455683960453</c:v>
                </c:pt>
                <c:pt idx="1">
                  <c:v>0.439320902483679</c:v>
                </c:pt>
                <c:pt idx="2">
                  <c:v>0.50730070576097996</c:v>
                </c:pt>
                <c:pt idx="3">
                  <c:v>0.48633469893724901</c:v>
                </c:pt>
                <c:pt idx="4">
                  <c:v>0.47982908798304102</c:v>
                </c:pt>
                <c:pt idx="5">
                  <c:v>0.46418825889843301</c:v>
                </c:pt>
                <c:pt idx="6">
                  <c:v>0.45206856424047998</c:v>
                </c:pt>
                <c:pt idx="7">
                  <c:v>0.42521487680173098</c:v>
                </c:pt>
                <c:pt idx="8">
                  <c:v>0.44865335318893801</c:v>
                </c:pt>
                <c:pt idx="9">
                  <c:v>0.42608739491230901</c:v>
                </c:pt>
                <c:pt idx="10">
                  <c:v>0.47821373851357402</c:v>
                </c:pt>
                <c:pt idx="11">
                  <c:v>0.45054837379374202</c:v>
                </c:pt>
                <c:pt idx="12">
                  <c:v>0.45467268688990897</c:v>
                </c:pt>
                <c:pt idx="13">
                  <c:v>0.434804820647679</c:v>
                </c:pt>
                <c:pt idx="14">
                  <c:v>0.47135100128440899</c:v>
                </c:pt>
                <c:pt idx="15">
                  <c:v>0.43370205666200301</c:v>
                </c:pt>
                <c:pt idx="16">
                  <c:v>0.469786631736202</c:v>
                </c:pt>
                <c:pt idx="17">
                  <c:v>0.44399544325222401</c:v>
                </c:pt>
              </c:numCache>
            </c:numRef>
          </c:val>
          <c:extLst>
            <c:ext xmlns:c16="http://schemas.microsoft.com/office/drawing/2014/chart" uri="{C3380CC4-5D6E-409C-BE32-E72D297353CC}">
              <c16:uniqueId val="{0000001B-DBE7-45EF-9C0C-41A05ED0A980}"/>
            </c:ext>
          </c:extLst>
        </c:ser>
        <c:dLbls>
          <c:showLegendKey val="0"/>
          <c:showVal val="0"/>
          <c:showCatName val="0"/>
          <c:showSerName val="0"/>
          <c:showPercent val="0"/>
          <c:showBubbleSize val="0"/>
        </c:dLbls>
        <c:gapWidth val="150"/>
        <c:axId val="447981056"/>
        <c:axId val="392303104"/>
      </c:barChart>
      <c:catAx>
        <c:axId val="447981056"/>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889142273758353"/>
              <c:y val="1.8694285714285715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spPr>
        <a:ln>
          <a:solidFill>
            <a:srgbClr val="7F7F7F"/>
          </a:solidFill>
        </a:ln>
      </c:spPr>
    </c:plotArea>
    <c:legend>
      <c:legendPos val="r"/>
      <c:layout>
        <c:manualLayout>
          <c:xMode val="edge"/>
          <c:yMode val="edge"/>
          <c:x val="0.16661280140633636"/>
          <c:y val="8.4346031746031763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60291536911798"/>
          <c:y val="7.2116669013958787E-2"/>
          <c:w val="0.78938143551422191"/>
          <c:h val="0.91410878607969814"/>
        </c:manualLayout>
      </c:layout>
      <c:barChart>
        <c:barDir val="bar"/>
        <c:grouping val="clustered"/>
        <c:varyColors val="0"/>
        <c:ser>
          <c:idx val="0"/>
          <c:order val="0"/>
          <c:tx>
            <c:strRef>
              <c:f>地区別_自己負担割合別普及率!$P$3</c:f>
              <c:strCache>
                <c:ptCount val="1"/>
                <c:pt idx="0">
                  <c:v>普及率 数量ベース</c:v>
                </c:pt>
              </c:strCache>
            </c:strRef>
          </c:tx>
          <c:spPr>
            <a:solidFill>
              <a:schemeClr val="accent3">
                <a:lumMod val="60000"/>
                <a:lumOff val="40000"/>
              </a:schemeClr>
            </a:solidFill>
            <a:ln>
              <a:noFill/>
            </a:ln>
          </c:spPr>
          <c:invertIfNegative val="0"/>
          <c:dLbls>
            <c:dLbl>
              <c:idx val="0"/>
              <c:layout>
                <c:manualLayout>
                  <c:x val="-5.0332509704039304E-3"/>
                  <c:y val="8.00446521087323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2B-40AC-B2D0-C53BE6EAE8FA}"/>
                </c:ext>
              </c:extLst>
            </c:dLbl>
            <c:dLbl>
              <c:idx val="4"/>
              <c:layout>
                <c:manualLayout>
                  <c:x val="6.705845899716744E-3"/>
                  <c:y val="8.0044652183279727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2B-40AC-B2D0-C53BE6EAE8FA}"/>
                </c:ext>
              </c:extLst>
            </c:dLbl>
            <c:dLbl>
              <c:idx val="5"/>
              <c:layout>
                <c:manualLayout>
                  <c:x val="8.3940392010883966E-3"/>
                  <c:y val="8.0044652257827123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2B-40AC-B2D0-C53BE6EAE8FA}"/>
                </c:ext>
              </c:extLst>
            </c:dLbl>
            <c:dLbl>
              <c:idx val="6"/>
              <c:layout>
                <c:manualLayout>
                  <c:x val="1.0072847041306076E-2"/>
                  <c:y val="1.600893042174646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2B-40AC-B2D0-C53BE6EAE8FA}"/>
                </c:ext>
              </c:extLst>
            </c:dLbl>
            <c:dLbl>
              <c:idx val="7"/>
              <c:layout>
                <c:manualLayout>
                  <c:x val="1.5109270561958991E-2"/>
                  <c:y val="3.201786084349293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2B-40AC-B2D0-C53BE6EAE8FA}"/>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2B-40AC-B2D0-C53BE6EAE8FA}"/>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2B-40AC-B2D0-C53BE6EAE8FA}"/>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2B-40AC-B2D0-C53BE6EAE8FA}"/>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2B-40AC-B2D0-C53BE6EAE8FA}"/>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2B-40AC-B2D0-C53BE6EAE8FA}"/>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2B-40AC-B2D0-C53BE6EAE8FA}"/>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D2B-40AC-B2D0-C53BE6EAE8FA}"/>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D2B-40AC-B2D0-C53BE6EAE8FA}"/>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D2B-40AC-B2D0-C53BE6EAE8FA}"/>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D2B-40AC-B2D0-C53BE6EAE8FA}"/>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D2B-40AC-B2D0-C53BE6EAE8FA}"/>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D2B-40AC-B2D0-C53BE6EAE8FA}"/>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D2B-40AC-B2D0-C53BE6EAE8FA}"/>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D2B-40AC-B2D0-C53BE6EAE8FA}"/>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D2B-40AC-B2D0-C53BE6EAE8FA}"/>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D2B-40AC-B2D0-C53BE6EAE8FA}"/>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D2B-40AC-B2D0-C53BE6EAE8FA}"/>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D2B-40AC-B2D0-C53BE6EAE8FA}"/>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D2B-40AC-B2D0-C53BE6EAE8FA}"/>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D2B-40AC-B2D0-C53BE6EAE8FA}"/>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D2B-40AC-B2D0-C53BE6EAE8FA}"/>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D2B-40AC-B2D0-C53BE6EAE8FA}"/>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D2B-40AC-B2D0-C53BE6EAE8F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地区別_自己負担割合別普及率!$M$16:$AD$17</c:f>
              <c:multiLvlStrCache>
                <c:ptCount val="18"/>
                <c:lvl>
                  <c:pt idx="0">
                    <c:v>自己負担割合1割</c:v>
                  </c:pt>
                  <c:pt idx="1">
                    <c:v>自己負担割合3割</c:v>
                  </c:pt>
                  <c:pt idx="2">
                    <c:v>自己負担割合1割</c:v>
                  </c:pt>
                  <c:pt idx="3">
                    <c:v>自己負担割合3割</c:v>
                  </c:pt>
                  <c:pt idx="4">
                    <c:v>自己負担割合1割</c:v>
                  </c:pt>
                  <c:pt idx="5">
                    <c:v>自己負担割合3割</c:v>
                  </c:pt>
                  <c:pt idx="6">
                    <c:v>自己負担割合1割</c:v>
                  </c:pt>
                  <c:pt idx="7">
                    <c:v>自己負担割合3割</c:v>
                  </c:pt>
                  <c:pt idx="8">
                    <c:v>自己負担割合1割</c:v>
                  </c:pt>
                  <c:pt idx="9">
                    <c:v>自己負担割合3割</c:v>
                  </c:pt>
                  <c:pt idx="10">
                    <c:v>自己負担割合1割</c:v>
                  </c:pt>
                  <c:pt idx="11">
                    <c:v>自己負担割合3割</c:v>
                  </c:pt>
                  <c:pt idx="12">
                    <c:v>自己負担割合1割</c:v>
                  </c:pt>
                  <c:pt idx="13">
                    <c:v>自己負担割合3割</c:v>
                  </c:pt>
                  <c:pt idx="14">
                    <c:v>自己負担割合1割</c:v>
                  </c:pt>
                  <c:pt idx="15">
                    <c:v>自己負担割合3割</c:v>
                  </c:pt>
                  <c:pt idx="16">
                    <c:v>自己負担割合1割</c:v>
                  </c:pt>
                  <c:pt idx="17">
                    <c:v>自己負担割合3割</c:v>
                  </c:pt>
                </c:lvl>
                <c:lvl>
                  <c:pt idx="0">
                    <c:v>豊能医療圏</c:v>
                  </c:pt>
                  <c:pt idx="2">
                    <c:v>三島医療圏</c:v>
                  </c:pt>
                  <c:pt idx="4">
                    <c:v>北河内医療圏</c:v>
                  </c:pt>
                  <c:pt idx="6">
                    <c:v>中河内医療圏</c:v>
                  </c:pt>
                  <c:pt idx="8">
                    <c:v>南河内医療圏</c:v>
                  </c:pt>
                  <c:pt idx="10">
                    <c:v>堺市医療圏</c:v>
                  </c:pt>
                  <c:pt idx="12">
                    <c:v>泉州医療圏</c:v>
                  </c:pt>
                  <c:pt idx="14">
                    <c:v>大阪市医療圏</c:v>
                  </c:pt>
                  <c:pt idx="16">
                    <c:v>広域連合全体</c:v>
                  </c:pt>
                </c:lvl>
              </c:multiLvlStrCache>
            </c:multiLvlStrRef>
          </c:cat>
          <c:val>
            <c:numRef>
              <c:f>(地区別_自己負担割合別普及率!$P$5:$Q$5,地区別_自己負担割合別普及率!$P$6:$Q$6,地区別_自己負担割合別普及率!$P$7:$Q$7,地区別_自己負担割合別普及率!$P$8:$Q$8,地区別_自己負担割合別普及率!$P$9:$Q$9,地区別_自己負担割合別普及率!$P$10:$Q$10,地区別_自己負担割合別普及率!$P$11:$Q$11,地区別_自己負担割合別普及率!$P$12:$Q$12,地区別_自己負担割合別普及率!$P$13:$Q$13)</c:f>
              <c:numCache>
                <c:formatCode>0.0%</c:formatCode>
                <c:ptCount val="18"/>
                <c:pt idx="0">
                  <c:v>0.72936234992398197</c:v>
                </c:pt>
                <c:pt idx="1">
                  <c:v>0.69972881380582197</c:v>
                </c:pt>
                <c:pt idx="2">
                  <c:v>0.77906047284234103</c:v>
                </c:pt>
                <c:pt idx="3">
                  <c:v>0.74375386510341701</c:v>
                </c:pt>
                <c:pt idx="4">
                  <c:v>0.75678601524031897</c:v>
                </c:pt>
                <c:pt idx="5">
                  <c:v>0.73014006502235296</c:v>
                </c:pt>
                <c:pt idx="6">
                  <c:v>0.72712190558946999</c:v>
                </c:pt>
                <c:pt idx="7">
                  <c:v>0.69499127454512</c:v>
                </c:pt>
                <c:pt idx="8">
                  <c:v>0.72559196924831104</c:v>
                </c:pt>
                <c:pt idx="9">
                  <c:v>0.70756614821034702</c:v>
                </c:pt>
                <c:pt idx="10">
                  <c:v>0.74664704720004704</c:v>
                </c:pt>
                <c:pt idx="11">
                  <c:v>0.721957422399083</c:v>
                </c:pt>
                <c:pt idx="12">
                  <c:v>0.72924168667686995</c:v>
                </c:pt>
                <c:pt idx="13">
                  <c:v>0.71545814706752697</c:v>
                </c:pt>
                <c:pt idx="14">
                  <c:v>0.74312251744402003</c:v>
                </c:pt>
                <c:pt idx="15">
                  <c:v>0.70475301574559801</c:v>
                </c:pt>
                <c:pt idx="16">
                  <c:v>0.74230690168883096</c:v>
                </c:pt>
                <c:pt idx="17">
                  <c:v>0.71292194516945995</c:v>
                </c:pt>
              </c:numCache>
            </c:numRef>
          </c:val>
          <c:extLst>
            <c:ext xmlns:c16="http://schemas.microsoft.com/office/drawing/2014/chart" uri="{C3380CC4-5D6E-409C-BE32-E72D297353CC}">
              <c16:uniqueId val="{0000001C-6D2B-40AC-B2D0-C53BE6EAE8FA}"/>
            </c:ext>
          </c:extLst>
        </c:ser>
        <c:dLbls>
          <c:showLegendKey val="0"/>
          <c:showVal val="0"/>
          <c:showCatName val="0"/>
          <c:showSerName val="0"/>
          <c:showPercent val="0"/>
          <c:showBubbleSize val="0"/>
        </c:dLbls>
        <c:gapWidth val="150"/>
        <c:axId val="448432640"/>
        <c:axId val="448143936"/>
      </c:barChart>
      <c:catAx>
        <c:axId val="448432640"/>
        <c:scaling>
          <c:orientation val="maxMin"/>
        </c:scaling>
        <c:delete val="0"/>
        <c:axPos val="l"/>
        <c:majorGridlines>
          <c:spPr>
            <a:ln>
              <a:solidFill>
                <a:srgbClr val="7F7F7F"/>
              </a:solidFill>
            </a:ln>
          </c:spPr>
        </c:majorGridlines>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3275380354181703"/>
              <c:y val="2.2723004322323541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spPr>
        <a:ln>
          <a:solidFill>
            <a:srgbClr val="7F7F7F"/>
          </a:solidFill>
        </a:ln>
      </c:spPr>
    </c:plotArea>
    <c:legend>
      <c:legendPos val="r"/>
      <c:layout>
        <c:manualLayout>
          <c:xMode val="edge"/>
          <c:yMode val="edge"/>
          <c:x val="0.16047518221056986"/>
          <c:y val="9.4450803071448267E-3"/>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23</xdr:row>
      <xdr:rowOff>0</xdr:rowOff>
    </xdr:from>
    <xdr:to>
      <xdr:col>11</xdr:col>
      <xdr:colOff>626957</xdr:colOff>
      <xdr:row>58</xdr:row>
      <xdr:rowOff>199125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591372</xdr:colOff>
      <xdr:row>78</xdr:row>
      <xdr:rowOff>170100</xdr:rowOff>
    </xdr:to>
    <xdr:pic>
      <xdr:nvPicPr>
        <xdr:cNvPr id="4" name="図 3">
          <a:extLst>
            <a:ext uri="{FF2B5EF4-FFF2-40B4-BE49-F238E27FC236}">
              <a16:creationId xmlns:a16="http://schemas.microsoft.com/office/drawing/2014/main" id="{692E7207-DE2E-4050-97C3-78BFA6162F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514350" y="2800350"/>
          <a:ext cx="7220772" cy="1080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333373</xdr:colOff>
      <xdr:row>18</xdr:row>
      <xdr:rowOff>28575</xdr:rowOff>
    </xdr:from>
    <xdr:to>
      <xdr:col>9</xdr:col>
      <xdr:colOff>831448</xdr:colOff>
      <xdr:row>45</xdr:row>
      <xdr:rowOff>142875</xdr:rowOff>
    </xdr:to>
    <xdr:graphicFrame macro="">
      <xdr:nvGraphicFramePr>
        <xdr:cNvPr id="2" name="グラフ1">
          <a:extLst>
            <a:ext uri="{FF2B5EF4-FFF2-40B4-BE49-F238E27FC236}">
              <a16:creationId xmlns:a16="http://schemas.microsoft.com/office/drawing/2014/main" id="{A2CA2B31-9811-4CD4-A5A2-D52AC370E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B0CEB82-D937-48C6-AC60-A1B14E63D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535DEBB2-5596-459C-9448-3A9BD082B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1269600</xdr:colOff>
      <xdr:row>76</xdr:row>
      <xdr:rowOff>84150</xdr:rowOff>
    </xdr:to>
    <xdr:graphicFrame macro="">
      <xdr:nvGraphicFramePr>
        <xdr:cNvPr id="2" name="グラフ 1">
          <a:extLst>
            <a:ext uri="{FF2B5EF4-FFF2-40B4-BE49-F238E27FC236}">
              <a16:creationId xmlns:a16="http://schemas.microsoft.com/office/drawing/2014/main" id="{F1B01486-FB88-4B52-9B2A-7D4B273659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3</xdr:row>
      <xdr:rowOff>0</xdr:rowOff>
    </xdr:from>
    <xdr:to>
      <xdr:col>19</xdr:col>
      <xdr:colOff>517125</xdr:colOff>
      <xdr:row>76</xdr:row>
      <xdr:rowOff>84150</xdr:rowOff>
    </xdr:to>
    <xdr:graphicFrame macro="">
      <xdr:nvGraphicFramePr>
        <xdr:cNvPr id="3" name="グラフ 2">
          <a:extLst>
            <a:ext uri="{FF2B5EF4-FFF2-40B4-BE49-F238E27FC236}">
              <a16:creationId xmlns:a16="http://schemas.microsoft.com/office/drawing/2014/main" id="{B6768F66-B301-4E9B-88EF-81668356E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1269600</xdr:colOff>
      <xdr:row>76</xdr:row>
      <xdr:rowOff>84150</xdr:rowOff>
    </xdr:to>
    <xdr:graphicFrame macro="">
      <xdr:nvGraphicFramePr>
        <xdr:cNvPr id="2" name="グラフ 1">
          <a:extLst>
            <a:ext uri="{FF2B5EF4-FFF2-40B4-BE49-F238E27FC236}">
              <a16:creationId xmlns:a16="http://schemas.microsoft.com/office/drawing/2014/main" id="{053F0D64-CA4D-4816-90CA-02D944A3D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3</xdr:row>
      <xdr:rowOff>0</xdr:rowOff>
    </xdr:from>
    <xdr:to>
      <xdr:col>19</xdr:col>
      <xdr:colOff>517125</xdr:colOff>
      <xdr:row>76</xdr:row>
      <xdr:rowOff>84150</xdr:rowOff>
    </xdr:to>
    <xdr:graphicFrame macro="">
      <xdr:nvGraphicFramePr>
        <xdr:cNvPr id="3" name="グラフ 2">
          <a:extLst>
            <a:ext uri="{FF2B5EF4-FFF2-40B4-BE49-F238E27FC236}">
              <a16:creationId xmlns:a16="http://schemas.microsoft.com/office/drawing/2014/main" id="{9A704FD2-9246-4A97-B63E-14E7EDAC1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18</xdr:row>
      <xdr:rowOff>0</xdr:rowOff>
    </xdr:from>
    <xdr:to>
      <xdr:col>13</xdr:col>
      <xdr:colOff>647701</xdr:colOff>
      <xdr:row>45</xdr:row>
      <xdr:rowOff>114300</xdr:rowOff>
    </xdr:to>
    <xdr:graphicFrame macro="">
      <xdr:nvGraphicFramePr>
        <xdr:cNvPr id="2" name="グラフ1">
          <a:extLst>
            <a:ext uri="{FF2B5EF4-FFF2-40B4-BE49-F238E27FC236}">
              <a16:creationId xmlns:a16="http://schemas.microsoft.com/office/drawing/2014/main" id="{B39B45CC-0EBB-4578-A7FF-0028B43EC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5C3D9987-D23E-4A6E-A00C-AB0218BBE4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199531B5-CB29-4392-BE43-5595578F7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319500</xdr:colOff>
      <xdr:row>76</xdr:row>
      <xdr:rowOff>84150</xdr:rowOff>
    </xdr:to>
    <xdr:graphicFrame macro="">
      <xdr:nvGraphicFramePr>
        <xdr:cNvPr id="2" name="グラフ 1">
          <a:extLst>
            <a:ext uri="{FF2B5EF4-FFF2-40B4-BE49-F238E27FC236}">
              <a16:creationId xmlns:a16="http://schemas.microsoft.com/office/drawing/2014/main" id="{248D526D-004D-4D9F-89A8-7ECEB628C8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23400</xdr:colOff>
      <xdr:row>3</xdr:row>
      <xdr:rowOff>0</xdr:rowOff>
    </xdr:from>
    <xdr:to>
      <xdr:col>12</xdr:col>
      <xdr:colOff>0</xdr:colOff>
      <xdr:row>76</xdr:row>
      <xdr:rowOff>84150</xdr:rowOff>
    </xdr:to>
    <xdr:graphicFrame macro="">
      <xdr:nvGraphicFramePr>
        <xdr:cNvPr id="3" name="グラフ 2">
          <a:extLst>
            <a:ext uri="{FF2B5EF4-FFF2-40B4-BE49-F238E27FC236}">
              <a16:creationId xmlns:a16="http://schemas.microsoft.com/office/drawing/2014/main" id="{171D807A-137F-4C2E-AAD1-CBC95722DF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0</xdr:colOff>
      <xdr:row>3</xdr:row>
      <xdr:rowOff>0</xdr:rowOff>
    </xdr:from>
    <xdr:to>
      <xdr:col>17</xdr:col>
      <xdr:colOff>319500</xdr:colOff>
      <xdr:row>76</xdr:row>
      <xdr:rowOff>84150</xdr:rowOff>
    </xdr:to>
    <xdr:graphicFrame macro="">
      <xdr:nvGraphicFramePr>
        <xdr:cNvPr id="4" name="グラフ 3">
          <a:extLst>
            <a:ext uri="{FF2B5EF4-FFF2-40B4-BE49-F238E27FC236}">
              <a16:creationId xmlns:a16="http://schemas.microsoft.com/office/drawing/2014/main" id="{6D3087FF-6F32-4853-839D-4FC4A1CE6B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30A67A1E-D049-4F6E-B432-EB4ABB236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21</xdr:row>
      <xdr:rowOff>0</xdr:rowOff>
    </xdr:from>
    <xdr:to>
      <xdr:col>11</xdr:col>
      <xdr:colOff>627750</xdr:colOff>
      <xdr:row>56</xdr:row>
      <xdr:rowOff>199125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5</xdr:col>
      <xdr:colOff>319500</xdr:colOff>
      <xdr:row>76</xdr:row>
      <xdr:rowOff>84150</xdr:rowOff>
    </xdr:to>
    <xdr:graphicFrame macro="">
      <xdr:nvGraphicFramePr>
        <xdr:cNvPr id="2" name="グラフ 1">
          <a:extLst>
            <a:ext uri="{FF2B5EF4-FFF2-40B4-BE49-F238E27FC236}">
              <a16:creationId xmlns:a16="http://schemas.microsoft.com/office/drawing/2014/main" id="{75A636FA-F6E2-4A33-97C5-AACAAE183B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23400</xdr:colOff>
      <xdr:row>3</xdr:row>
      <xdr:rowOff>0</xdr:rowOff>
    </xdr:from>
    <xdr:to>
      <xdr:col>12</xdr:col>
      <xdr:colOff>0</xdr:colOff>
      <xdr:row>76</xdr:row>
      <xdr:rowOff>84150</xdr:rowOff>
    </xdr:to>
    <xdr:graphicFrame macro="">
      <xdr:nvGraphicFramePr>
        <xdr:cNvPr id="3" name="グラフ 2">
          <a:extLst>
            <a:ext uri="{FF2B5EF4-FFF2-40B4-BE49-F238E27FC236}">
              <a16:creationId xmlns:a16="http://schemas.microsoft.com/office/drawing/2014/main" id="{61A75061-4737-4615-87A0-87F95B6B3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0</xdr:colOff>
      <xdr:row>3</xdr:row>
      <xdr:rowOff>0</xdr:rowOff>
    </xdr:from>
    <xdr:to>
      <xdr:col>17</xdr:col>
      <xdr:colOff>319500</xdr:colOff>
      <xdr:row>76</xdr:row>
      <xdr:rowOff>84150</xdr:rowOff>
    </xdr:to>
    <xdr:graphicFrame macro="">
      <xdr:nvGraphicFramePr>
        <xdr:cNvPr id="4" name="グラフ 3">
          <a:extLst>
            <a:ext uri="{FF2B5EF4-FFF2-40B4-BE49-F238E27FC236}">
              <a16:creationId xmlns:a16="http://schemas.microsoft.com/office/drawing/2014/main" id="{E94E7C55-4FD4-4C8D-A2BC-E98D5BF4B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0</xdr:colOff>
      <xdr:row>3</xdr:row>
      <xdr:rowOff>0</xdr:rowOff>
    </xdr:from>
    <xdr:to>
      <xdr:col>23</xdr:col>
      <xdr:colOff>319500</xdr:colOff>
      <xdr:row>76</xdr:row>
      <xdr:rowOff>84150</xdr:rowOff>
    </xdr:to>
    <xdr:graphicFrame macro="">
      <xdr:nvGraphicFramePr>
        <xdr:cNvPr id="5" name="グラフ 4">
          <a:extLst>
            <a:ext uri="{FF2B5EF4-FFF2-40B4-BE49-F238E27FC236}">
              <a16:creationId xmlns:a16="http://schemas.microsoft.com/office/drawing/2014/main" id="{8BFF40DC-9697-4FF8-ABED-FAC473D8A1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17</xdr:col>
      <xdr:colOff>31957</xdr:colOff>
      <xdr:row>7</xdr:row>
      <xdr:rowOff>175260</xdr:rowOff>
    </xdr:from>
    <xdr:to>
      <xdr:col>18</xdr:col>
      <xdr:colOff>0</xdr:colOff>
      <xdr:row>9</xdr:row>
      <xdr:rowOff>21323</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flipH="1">
          <a:off x="7545277" y="1562100"/>
          <a:ext cx="493823" cy="2423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5" name="右矢印 4">
          <a:extLst>
            <a:ext uri="{FF2B5EF4-FFF2-40B4-BE49-F238E27FC236}">
              <a16:creationId xmlns:a16="http://schemas.microsoft.com/office/drawing/2014/main" id="{00000000-0008-0000-0F00-000005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8" name="右矢印 7">
          <a:extLst>
            <a:ext uri="{FF2B5EF4-FFF2-40B4-BE49-F238E27FC236}">
              <a16:creationId xmlns:a16="http://schemas.microsoft.com/office/drawing/2014/main" id="{00000000-0008-0000-0F00-000008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11" name="右矢印 10">
          <a:extLst>
            <a:ext uri="{FF2B5EF4-FFF2-40B4-BE49-F238E27FC236}">
              <a16:creationId xmlns:a16="http://schemas.microsoft.com/office/drawing/2014/main" id="{00000000-0008-0000-0F00-00000B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591372</xdr:colOff>
      <xdr:row>78</xdr:row>
      <xdr:rowOff>170100</xdr:rowOff>
    </xdr:to>
    <xdr:pic>
      <xdr:nvPicPr>
        <xdr:cNvPr id="4" name="図 3">
          <a:extLst>
            <a:ext uri="{FF2B5EF4-FFF2-40B4-BE49-F238E27FC236}">
              <a16:creationId xmlns:a16="http://schemas.microsoft.com/office/drawing/2014/main" id="{AB1321C7-13BC-46EB-A173-2FFFE2ECED1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514350" y="2800350"/>
          <a:ext cx="7220772" cy="108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591624</xdr:colOff>
      <xdr:row>78</xdr:row>
      <xdr:rowOff>170100</xdr:rowOff>
    </xdr:to>
    <xdr:pic>
      <xdr:nvPicPr>
        <xdr:cNvPr id="4" name="図 3">
          <a:extLst>
            <a:ext uri="{FF2B5EF4-FFF2-40B4-BE49-F238E27FC236}">
              <a16:creationId xmlns:a16="http://schemas.microsoft.com/office/drawing/2014/main" id="{9FF15189-FB6F-418E-B878-8F2E2BC096E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3"/>
        <a:stretch/>
      </xdr:blipFill>
      <xdr:spPr>
        <a:xfrm>
          <a:off x="514350" y="2800350"/>
          <a:ext cx="7221024" cy="1080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12</xdr:col>
      <xdr:colOff>590866</xdr:colOff>
      <xdr:row>78</xdr:row>
      <xdr:rowOff>170100</xdr:rowOff>
    </xdr:to>
    <xdr:pic>
      <xdr:nvPicPr>
        <xdr:cNvPr id="4" name="図 3">
          <a:extLst>
            <a:ext uri="{FF2B5EF4-FFF2-40B4-BE49-F238E27FC236}">
              <a16:creationId xmlns:a16="http://schemas.microsoft.com/office/drawing/2014/main" id="{80A31C26-DA2F-4284-9987-D1884BF919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399"/>
        <a:stretch/>
      </xdr:blipFill>
      <xdr:spPr>
        <a:xfrm>
          <a:off x="514350" y="2800350"/>
          <a:ext cx="7220266" cy="1080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showGridLines="0" tabSelected="1" zoomScaleNormal="100" zoomScaleSheetLayoutView="100" workbookViewId="0"/>
  </sheetViews>
  <sheetFormatPr defaultColWidth="7.625" defaultRowHeight="15.75" customHeight="1"/>
  <cols>
    <col min="1" max="1" width="4.625" style="6" customWidth="1"/>
    <col min="2" max="2" width="5.625" style="5" customWidth="1"/>
    <col min="3" max="6" width="12.625" style="6" customWidth="1"/>
    <col min="7" max="15" width="15.625" style="6" customWidth="1"/>
    <col min="16" max="16384" width="7.625" style="6"/>
  </cols>
  <sheetData>
    <row r="1" spans="1:15" ht="15.75" customHeight="1">
      <c r="A1" s="4" t="s">
        <v>213</v>
      </c>
    </row>
    <row r="2" spans="1:15" s="4" customFormat="1" ht="15.75" customHeight="1" thickBot="1">
      <c r="A2" s="4" t="s">
        <v>144</v>
      </c>
    </row>
    <row r="3" spans="1:15" s="4" customFormat="1" ht="15.75" customHeight="1">
      <c r="B3" s="329"/>
      <c r="C3" s="330"/>
      <c r="D3" s="330"/>
      <c r="E3" s="330"/>
      <c r="F3" s="331"/>
      <c r="G3" s="349" t="s">
        <v>129</v>
      </c>
      <c r="H3" s="350"/>
      <c r="I3" s="350"/>
      <c r="J3" s="350"/>
      <c r="K3" s="350"/>
      <c r="L3" s="350"/>
      <c r="M3" s="351"/>
      <c r="N3" s="335" t="s">
        <v>65</v>
      </c>
      <c r="O3" s="336"/>
    </row>
    <row r="4" spans="1:15" s="4" customFormat="1" ht="15.75" customHeight="1">
      <c r="B4" s="332"/>
      <c r="C4" s="333"/>
      <c r="D4" s="333"/>
      <c r="E4" s="333"/>
      <c r="F4" s="334"/>
      <c r="G4" s="220" t="s">
        <v>130</v>
      </c>
      <c r="H4" s="220" t="s">
        <v>131</v>
      </c>
      <c r="I4" s="220" t="s">
        <v>132</v>
      </c>
      <c r="J4" s="220" t="s">
        <v>133</v>
      </c>
      <c r="K4" s="220" t="s">
        <v>134</v>
      </c>
      <c r="L4" s="220" t="s">
        <v>135</v>
      </c>
      <c r="M4" s="220" t="s">
        <v>136</v>
      </c>
      <c r="N4" s="69" t="s">
        <v>66</v>
      </c>
      <c r="O4" s="221" t="s">
        <v>196</v>
      </c>
    </row>
    <row r="5" spans="1:15" ht="15.75" customHeight="1">
      <c r="B5" s="70" t="s">
        <v>67</v>
      </c>
      <c r="C5" s="337" t="s">
        <v>154</v>
      </c>
      <c r="D5" s="338"/>
      <c r="E5" s="338"/>
      <c r="F5" s="339"/>
      <c r="G5" s="261">
        <v>1309659015.2813001</v>
      </c>
      <c r="H5" s="261">
        <v>3088829138.40587</v>
      </c>
      <c r="I5" s="261">
        <v>88272395312.707901</v>
      </c>
      <c r="J5" s="261">
        <v>81435497012.868698</v>
      </c>
      <c r="K5" s="261">
        <v>50277698105.876297</v>
      </c>
      <c r="L5" s="261">
        <v>19279836624.292999</v>
      </c>
      <c r="M5" s="261">
        <v>5094352019.5580502</v>
      </c>
      <c r="N5" s="262">
        <v>248758267228.99112</v>
      </c>
      <c r="O5" s="71"/>
    </row>
    <row r="6" spans="1:15" ht="15.75" customHeight="1">
      <c r="B6" s="72" t="s">
        <v>68</v>
      </c>
      <c r="C6" s="340" t="s">
        <v>155</v>
      </c>
      <c r="D6" s="341"/>
      <c r="E6" s="341"/>
      <c r="F6" s="342"/>
      <c r="G6" s="263">
        <v>1218446147.1141801</v>
      </c>
      <c r="H6" s="263">
        <v>2838978976.6957998</v>
      </c>
      <c r="I6" s="263">
        <v>81280025631.721695</v>
      </c>
      <c r="J6" s="263">
        <v>74662633623.147705</v>
      </c>
      <c r="K6" s="263">
        <v>45533828743.392601</v>
      </c>
      <c r="L6" s="263">
        <v>17216137546.9697</v>
      </c>
      <c r="M6" s="263">
        <v>4470500508.3780499</v>
      </c>
      <c r="N6" s="77">
        <v>227220551177.41974</v>
      </c>
      <c r="O6" s="264">
        <v>1</v>
      </c>
    </row>
    <row r="7" spans="1:15" ht="15.75" customHeight="1">
      <c r="B7" s="73" t="s">
        <v>69</v>
      </c>
      <c r="C7" s="326" t="s">
        <v>70</v>
      </c>
      <c r="D7" s="327"/>
      <c r="E7" s="327"/>
      <c r="F7" s="328"/>
      <c r="G7" s="263">
        <v>131323203.90654001</v>
      </c>
      <c r="H7" s="263">
        <v>386036155.61537999</v>
      </c>
      <c r="I7" s="263">
        <v>12959256646.640499</v>
      </c>
      <c r="J7" s="263">
        <v>12686642328.3647</v>
      </c>
      <c r="K7" s="263">
        <v>8852596411.6477108</v>
      </c>
      <c r="L7" s="263">
        <v>3817570645.84514</v>
      </c>
      <c r="M7" s="263">
        <v>1131901360.1270001</v>
      </c>
      <c r="N7" s="77">
        <v>39965326752.146965</v>
      </c>
      <c r="O7" s="264">
        <v>0.17588781712328916</v>
      </c>
    </row>
    <row r="8" spans="1:15" ht="15.75" customHeight="1">
      <c r="B8" s="74" t="s">
        <v>71</v>
      </c>
      <c r="C8" s="326" t="s">
        <v>72</v>
      </c>
      <c r="D8" s="327"/>
      <c r="E8" s="327"/>
      <c r="F8" s="328"/>
      <c r="G8" s="265">
        <v>1087122943.2076399</v>
      </c>
      <c r="H8" s="265">
        <v>2452942821.08042</v>
      </c>
      <c r="I8" s="265">
        <v>68320768985.0811</v>
      </c>
      <c r="J8" s="265">
        <v>61975991294.782997</v>
      </c>
      <c r="K8" s="265">
        <v>36681232331.744904</v>
      </c>
      <c r="L8" s="265">
        <v>13398566901.124599</v>
      </c>
      <c r="M8" s="265">
        <v>3338599148.25105</v>
      </c>
      <c r="N8" s="77">
        <v>187255224425.27271</v>
      </c>
      <c r="O8" s="264">
        <v>0.82411218287671051</v>
      </c>
    </row>
    <row r="9" spans="1:15" ht="15.75" customHeight="1">
      <c r="B9" s="73" t="s">
        <v>73</v>
      </c>
      <c r="C9" s="326" t="s">
        <v>74</v>
      </c>
      <c r="D9" s="327"/>
      <c r="E9" s="327"/>
      <c r="F9" s="328"/>
      <c r="G9" s="265">
        <v>205775764.43520001</v>
      </c>
      <c r="H9" s="265">
        <v>597365952.43036902</v>
      </c>
      <c r="I9" s="265">
        <v>15348559419.8139</v>
      </c>
      <c r="J9" s="265">
        <v>14734037043.9048</v>
      </c>
      <c r="K9" s="265">
        <v>9350578873.7877998</v>
      </c>
      <c r="L9" s="265">
        <v>3540915333.06005</v>
      </c>
      <c r="M9" s="265">
        <v>860461076.90912998</v>
      </c>
      <c r="N9" s="266">
        <v>44637693464.341248</v>
      </c>
      <c r="O9" s="267">
        <v>0.19645095143478888</v>
      </c>
    </row>
    <row r="10" spans="1:15" ht="15.75" customHeight="1">
      <c r="B10" s="75" t="s">
        <v>75</v>
      </c>
      <c r="C10" s="343" t="s">
        <v>76</v>
      </c>
      <c r="D10" s="344"/>
      <c r="E10" s="344"/>
      <c r="F10" s="345"/>
      <c r="G10" s="268">
        <v>46143381.295000002</v>
      </c>
      <c r="H10" s="268">
        <v>155850785.97999999</v>
      </c>
      <c r="I10" s="268">
        <v>5836792244.6285</v>
      </c>
      <c r="J10" s="268">
        <v>6071009232.5199003</v>
      </c>
      <c r="K10" s="268">
        <v>3960269988.9640002</v>
      </c>
      <c r="L10" s="268">
        <v>1495630969.2075</v>
      </c>
      <c r="M10" s="268">
        <v>350443706.41000003</v>
      </c>
      <c r="N10" s="269">
        <v>17916140309.004902</v>
      </c>
      <c r="O10" s="270">
        <v>7.8849119131902429E-2</v>
      </c>
    </row>
    <row r="11" spans="1:15" ht="15.75" customHeight="1">
      <c r="B11" s="76" t="s">
        <v>77</v>
      </c>
      <c r="C11" s="346" t="s">
        <v>78</v>
      </c>
      <c r="D11" s="347"/>
      <c r="E11" s="347"/>
      <c r="F11" s="348"/>
      <c r="G11" s="271">
        <v>159632383.14019999</v>
      </c>
      <c r="H11" s="271">
        <v>441515166.450369</v>
      </c>
      <c r="I11" s="271">
        <v>9511767175.1854801</v>
      </c>
      <c r="J11" s="271">
        <v>8663027811.3849602</v>
      </c>
      <c r="K11" s="271">
        <v>5390308884.8238001</v>
      </c>
      <c r="L11" s="271">
        <v>2045284363.85255</v>
      </c>
      <c r="M11" s="271">
        <v>510017370.49913001</v>
      </c>
      <c r="N11" s="272">
        <v>26721553155.336491</v>
      </c>
      <c r="O11" s="273">
        <v>0.11760183230288709</v>
      </c>
    </row>
    <row r="12" spans="1:15" ht="15.75" customHeight="1">
      <c r="B12" s="72" t="s">
        <v>79</v>
      </c>
      <c r="C12" s="326" t="s">
        <v>80</v>
      </c>
      <c r="D12" s="327"/>
      <c r="E12" s="327"/>
      <c r="F12" s="328"/>
      <c r="G12" s="274">
        <v>881347178.77244496</v>
      </c>
      <c r="H12" s="274">
        <v>1855576868.6500599</v>
      </c>
      <c r="I12" s="274">
        <v>52972209565.267097</v>
      </c>
      <c r="J12" s="274">
        <v>47241954250.878098</v>
      </c>
      <c r="K12" s="274">
        <v>27330653457.9571</v>
      </c>
      <c r="L12" s="274">
        <v>9857651568.0645599</v>
      </c>
      <c r="M12" s="274">
        <v>2478138071.3419199</v>
      </c>
      <c r="N12" s="262">
        <v>142617530960.93127</v>
      </c>
      <c r="O12" s="275">
        <v>0.62766123144192087</v>
      </c>
    </row>
    <row r="13" spans="1:15" ht="15.75" customHeight="1">
      <c r="B13" s="72" t="s">
        <v>81</v>
      </c>
      <c r="C13" s="326" t="s">
        <v>82</v>
      </c>
      <c r="D13" s="327"/>
      <c r="E13" s="327"/>
      <c r="F13" s="328"/>
      <c r="G13" s="261">
        <v>27615819.100000001</v>
      </c>
      <c r="H13" s="261">
        <v>93343280.364999995</v>
      </c>
      <c r="I13" s="261">
        <v>3516343548.4495001</v>
      </c>
      <c r="J13" s="261">
        <v>3649560126.29146</v>
      </c>
      <c r="K13" s="261">
        <v>2373635171.4920001</v>
      </c>
      <c r="L13" s="261">
        <v>891878375.99849999</v>
      </c>
      <c r="M13" s="261">
        <v>206398284.354</v>
      </c>
      <c r="N13" s="77">
        <v>10758774606.050461</v>
      </c>
      <c r="O13" s="78"/>
    </row>
    <row r="14" spans="1:15" ht="15.75" customHeight="1" thickBot="1">
      <c r="B14" s="72" t="s">
        <v>83</v>
      </c>
      <c r="C14" s="326" t="s">
        <v>156</v>
      </c>
      <c r="D14" s="327"/>
      <c r="E14" s="327"/>
      <c r="F14" s="328"/>
      <c r="G14" s="276">
        <v>0.3895686912141742</v>
      </c>
      <c r="H14" s="276">
        <v>0.39255168608751972</v>
      </c>
      <c r="I14" s="276">
        <v>0.45779782573893441</v>
      </c>
      <c r="J14" s="276">
        <v>0.46266695861644791</v>
      </c>
      <c r="K14" s="276">
        <v>0.48632154955573803</v>
      </c>
      <c r="L14" s="276">
        <v>0.51879838553597757</v>
      </c>
      <c r="M14" s="276">
        <v>0.56812020698946453</v>
      </c>
      <c r="N14" s="277">
        <v>0.47238652532593811</v>
      </c>
      <c r="O14" s="278"/>
    </row>
    <row r="15" spans="1:15" s="4" customFormat="1" ht="15.75" customHeight="1">
      <c r="B15" s="59" t="s">
        <v>273</v>
      </c>
      <c r="C15" s="8"/>
      <c r="D15" s="8"/>
      <c r="E15" s="8"/>
      <c r="F15" s="8"/>
      <c r="G15" s="8"/>
      <c r="H15" s="8"/>
      <c r="I15" s="8"/>
      <c r="J15" s="8"/>
      <c r="K15" s="8"/>
      <c r="L15" s="8"/>
      <c r="M15" s="8"/>
      <c r="N15" s="8"/>
      <c r="O15" s="8"/>
    </row>
    <row r="16" spans="1:15" s="4" customFormat="1" ht="15.75" customHeight="1">
      <c r="B16" s="63" t="s">
        <v>128</v>
      </c>
      <c r="C16" s="8"/>
      <c r="D16" s="8"/>
      <c r="E16" s="8"/>
      <c r="F16" s="8"/>
      <c r="G16" s="8"/>
      <c r="H16" s="8"/>
      <c r="I16" s="8"/>
      <c r="J16" s="8"/>
      <c r="K16" s="8"/>
      <c r="L16" s="8"/>
      <c r="M16" s="8"/>
      <c r="N16" s="8"/>
      <c r="O16" s="8"/>
    </row>
    <row r="17" spans="1:15" s="4" customFormat="1" ht="15.75" customHeight="1">
      <c r="B17" s="63" t="s">
        <v>219</v>
      </c>
      <c r="C17" s="8"/>
      <c r="D17" s="8"/>
      <c r="E17" s="8"/>
      <c r="F17" s="8"/>
      <c r="G17" s="8"/>
      <c r="H17" s="8"/>
      <c r="I17" s="8"/>
      <c r="J17" s="8"/>
      <c r="K17" s="8"/>
      <c r="L17" s="8"/>
      <c r="M17" s="8"/>
      <c r="N17" s="8"/>
      <c r="O17" s="8"/>
    </row>
    <row r="18" spans="1:15" s="4" customFormat="1" ht="15.75" customHeight="1">
      <c r="B18" s="64" t="s">
        <v>287</v>
      </c>
      <c r="C18" s="5"/>
      <c r="D18" s="5"/>
      <c r="E18" s="5"/>
      <c r="F18" s="5"/>
      <c r="G18" s="5"/>
      <c r="H18" s="5"/>
      <c r="I18" s="5"/>
      <c r="J18" s="5"/>
      <c r="K18" s="5"/>
      <c r="L18" s="5"/>
      <c r="M18" s="5"/>
      <c r="N18" s="5"/>
      <c r="O18" s="5"/>
    </row>
    <row r="19" spans="1:15" s="9" customFormat="1" ht="15.75" customHeight="1">
      <c r="B19" s="65" t="s">
        <v>158</v>
      </c>
      <c r="C19" s="10"/>
      <c r="D19" s="10"/>
      <c r="E19" s="10"/>
      <c r="F19" s="10"/>
      <c r="G19" s="10"/>
      <c r="H19" s="10"/>
      <c r="I19" s="10"/>
      <c r="J19" s="10"/>
      <c r="K19" s="10"/>
      <c r="L19" s="10"/>
      <c r="M19" s="10"/>
      <c r="N19" s="10"/>
      <c r="O19" s="11"/>
    </row>
    <row r="20" spans="1:15" s="9" customFormat="1" ht="15.75" customHeight="1">
      <c r="B20" s="65" t="s">
        <v>84</v>
      </c>
      <c r="G20" s="10"/>
      <c r="H20" s="10"/>
      <c r="I20" s="10"/>
      <c r="J20" s="10"/>
      <c r="K20" s="10"/>
      <c r="L20" s="10"/>
      <c r="M20" s="10"/>
      <c r="N20" s="10"/>
      <c r="O20" s="11"/>
    </row>
    <row r="21" spans="1:15" s="12" customFormat="1" ht="15.75" customHeight="1"/>
    <row r="22" spans="1:15" s="9" customFormat="1" ht="15.75" customHeight="1">
      <c r="A22" s="4" t="s">
        <v>234</v>
      </c>
      <c r="B22" s="5"/>
      <c r="C22" s="13"/>
      <c r="D22" s="13"/>
      <c r="E22" s="13"/>
      <c r="F22" s="13"/>
      <c r="G22" s="13"/>
      <c r="H22" s="13"/>
      <c r="I22" s="13"/>
      <c r="J22" s="13"/>
      <c r="K22" s="13"/>
      <c r="L22" s="13"/>
      <c r="M22" s="13"/>
      <c r="N22" s="13"/>
      <c r="O22" s="14"/>
    </row>
    <row r="23" spans="1:15" s="9" customFormat="1" ht="15.75" customHeight="1">
      <c r="A23" s="4" t="s">
        <v>85</v>
      </c>
      <c r="B23" s="15"/>
      <c r="C23" s="15"/>
      <c r="D23" s="15"/>
      <c r="E23" s="15"/>
      <c r="F23" s="15"/>
      <c r="G23" s="15"/>
      <c r="H23" s="15"/>
      <c r="I23" s="15"/>
      <c r="J23" s="15"/>
      <c r="K23" s="15"/>
      <c r="L23" s="15"/>
      <c r="M23" s="15"/>
      <c r="N23" s="15"/>
      <c r="O23" s="16"/>
    </row>
    <row r="24" spans="1:15" s="9" customFormat="1" ht="15.75" customHeight="1">
      <c r="B24" s="17"/>
      <c r="C24" s="5"/>
      <c r="D24" s="5"/>
      <c r="E24" s="5"/>
      <c r="F24" s="5"/>
      <c r="G24" s="5"/>
      <c r="H24" s="5"/>
      <c r="I24" s="5"/>
      <c r="J24" s="5"/>
      <c r="K24" s="5"/>
      <c r="L24" s="5"/>
      <c r="M24" s="5"/>
      <c r="N24" s="5"/>
      <c r="O24" s="5"/>
    </row>
    <row r="25" spans="1:15" s="9" customFormat="1" ht="15.75" customHeight="1">
      <c r="B25" s="5"/>
      <c r="C25" s="6"/>
      <c r="D25" s="6"/>
      <c r="E25" s="6"/>
      <c r="F25" s="6"/>
      <c r="G25" s="6"/>
      <c r="H25" s="6"/>
      <c r="I25" s="6"/>
      <c r="J25" s="6"/>
      <c r="K25" s="6"/>
      <c r="L25" s="6"/>
      <c r="M25" s="6"/>
      <c r="N25" s="6"/>
      <c r="O25" s="6"/>
    </row>
    <row r="26" spans="1:15" s="9" customFormat="1" ht="15.75" customHeight="1">
      <c r="B26" s="5"/>
      <c r="C26" s="6"/>
      <c r="D26" s="6"/>
      <c r="E26" s="6"/>
      <c r="F26" s="6"/>
      <c r="G26" s="6"/>
      <c r="H26" s="6"/>
      <c r="I26" s="6"/>
      <c r="J26" s="6"/>
      <c r="K26" s="6"/>
      <c r="L26" s="6"/>
      <c r="M26" s="6"/>
      <c r="N26" s="6"/>
      <c r="O26" s="6"/>
    </row>
    <row r="27" spans="1:15" s="9" customFormat="1" ht="15.75" customHeight="1">
      <c r="B27" s="5"/>
      <c r="C27" s="6"/>
      <c r="D27" s="6"/>
      <c r="E27" s="6"/>
      <c r="F27" s="6"/>
      <c r="G27" s="6"/>
      <c r="H27" s="6"/>
      <c r="I27" s="6"/>
      <c r="J27" s="6"/>
      <c r="K27" s="6"/>
      <c r="L27" s="6"/>
      <c r="M27" s="6"/>
      <c r="N27" s="6"/>
      <c r="O27" s="6"/>
    </row>
    <row r="28" spans="1:15" s="9" customFormat="1" ht="15.75" customHeight="1">
      <c r="B28" s="5"/>
      <c r="C28" s="6"/>
      <c r="D28" s="6"/>
      <c r="E28" s="6"/>
      <c r="F28" s="6"/>
      <c r="G28" s="6"/>
      <c r="H28" s="6"/>
      <c r="I28" s="6"/>
      <c r="J28" s="6"/>
      <c r="K28" s="6"/>
      <c r="L28" s="6"/>
      <c r="M28" s="6"/>
      <c r="N28" s="6"/>
      <c r="O28" s="6"/>
    </row>
    <row r="29" spans="1:15" s="9" customFormat="1" ht="15.75" customHeight="1">
      <c r="B29" s="5"/>
      <c r="C29" s="6"/>
      <c r="D29" s="6"/>
      <c r="E29" s="6"/>
      <c r="F29" s="6"/>
      <c r="G29" s="6"/>
      <c r="H29" s="6"/>
      <c r="I29" s="6"/>
      <c r="J29" s="6"/>
      <c r="K29" s="6"/>
      <c r="L29" s="6"/>
      <c r="M29" s="6"/>
      <c r="N29" s="6"/>
      <c r="O29" s="6"/>
    </row>
    <row r="30" spans="1:15" s="9" customFormat="1" ht="15.75" customHeight="1">
      <c r="B30" s="5"/>
      <c r="C30" s="6"/>
      <c r="D30" s="6"/>
      <c r="E30" s="6"/>
      <c r="F30" s="6"/>
      <c r="G30" s="6"/>
      <c r="H30" s="6"/>
      <c r="I30" s="6"/>
      <c r="J30" s="6"/>
      <c r="K30" s="6"/>
      <c r="L30" s="6"/>
      <c r="M30" s="6"/>
      <c r="N30" s="6"/>
      <c r="O30" s="6"/>
    </row>
    <row r="31" spans="1:15" s="9" customFormat="1" ht="15.75" customHeight="1">
      <c r="B31" s="5"/>
      <c r="C31" s="6"/>
      <c r="D31" s="6"/>
      <c r="E31" s="6"/>
      <c r="F31" s="6"/>
      <c r="G31" s="6"/>
      <c r="H31" s="6"/>
      <c r="I31" s="6"/>
      <c r="J31" s="6"/>
      <c r="K31" s="6"/>
      <c r="L31" s="6"/>
      <c r="M31" s="6"/>
      <c r="N31" s="6"/>
      <c r="O31" s="6"/>
    </row>
    <row r="32" spans="1:15" s="9" customFormat="1" ht="15.75" customHeight="1">
      <c r="B32" s="5"/>
      <c r="C32" s="6"/>
      <c r="D32" s="6"/>
      <c r="E32" s="6"/>
      <c r="F32" s="6"/>
      <c r="G32" s="6"/>
      <c r="H32" s="6"/>
      <c r="I32" s="6"/>
      <c r="J32" s="6"/>
      <c r="K32" s="6"/>
      <c r="L32" s="6"/>
      <c r="M32" s="6"/>
      <c r="N32" s="6"/>
      <c r="O32" s="6"/>
    </row>
    <row r="33" spans="2:15" s="9" customFormat="1" ht="15.75" customHeight="1">
      <c r="B33" s="6"/>
      <c r="C33" s="6"/>
      <c r="D33" s="6"/>
      <c r="E33" s="6"/>
      <c r="F33" s="6"/>
      <c r="G33" s="6"/>
      <c r="H33" s="6"/>
      <c r="I33" s="6"/>
      <c r="J33" s="6"/>
      <c r="K33" s="6"/>
      <c r="L33" s="6"/>
      <c r="M33" s="6"/>
      <c r="N33" s="6"/>
      <c r="O33" s="6"/>
    </row>
    <row r="34" spans="2:15" s="9" customFormat="1" ht="15.75" customHeight="1">
      <c r="B34" s="6"/>
      <c r="C34" s="6"/>
      <c r="D34" s="6"/>
      <c r="E34" s="6"/>
      <c r="F34" s="6"/>
      <c r="G34" s="6"/>
      <c r="H34" s="6"/>
      <c r="I34" s="6"/>
      <c r="J34" s="6"/>
      <c r="K34" s="6"/>
      <c r="L34" s="6"/>
      <c r="M34" s="6"/>
      <c r="N34" s="6"/>
      <c r="O34" s="6"/>
    </row>
    <row r="35" spans="2:15" s="4" customFormat="1" ht="15.75" customHeight="1">
      <c r="B35" s="6"/>
      <c r="C35" s="6"/>
      <c r="D35" s="6"/>
      <c r="E35" s="6"/>
      <c r="F35" s="6"/>
      <c r="G35" s="6"/>
      <c r="H35" s="6"/>
      <c r="I35" s="6"/>
      <c r="J35" s="6"/>
      <c r="K35" s="6"/>
      <c r="L35" s="6"/>
      <c r="M35" s="6"/>
      <c r="N35" s="6"/>
      <c r="O35" s="6"/>
    </row>
    <row r="36" spans="2:15" s="4" customFormat="1" ht="15.75" customHeight="1">
      <c r="B36" s="6"/>
      <c r="C36" s="6"/>
      <c r="D36" s="6"/>
      <c r="E36" s="6"/>
      <c r="F36" s="6"/>
      <c r="G36" s="6"/>
      <c r="H36" s="6"/>
      <c r="I36" s="6"/>
      <c r="J36" s="6"/>
      <c r="K36" s="6"/>
      <c r="L36" s="6"/>
      <c r="M36" s="6"/>
      <c r="N36" s="6"/>
      <c r="O36" s="6"/>
    </row>
    <row r="37" spans="2:15" s="4" customFormat="1" ht="15.75" customHeight="1">
      <c r="B37" s="6"/>
      <c r="C37" s="6"/>
      <c r="D37" s="6"/>
      <c r="E37" s="6"/>
      <c r="F37" s="6"/>
      <c r="G37" s="6"/>
      <c r="H37" s="6"/>
      <c r="I37" s="6"/>
      <c r="J37" s="6"/>
      <c r="K37" s="6"/>
      <c r="L37" s="6"/>
      <c r="M37" s="6"/>
      <c r="N37" s="6"/>
      <c r="O37" s="6"/>
    </row>
    <row r="38" spans="2:15" s="4" customFormat="1" ht="15.75" customHeight="1">
      <c r="B38" s="5"/>
      <c r="C38" s="6"/>
      <c r="D38" s="6"/>
      <c r="E38" s="6"/>
      <c r="F38" s="6"/>
      <c r="G38" s="6"/>
      <c r="H38" s="6"/>
      <c r="I38" s="6"/>
      <c r="J38" s="6"/>
      <c r="K38" s="6"/>
      <c r="L38" s="6"/>
      <c r="M38" s="6"/>
      <c r="N38" s="6"/>
      <c r="O38" s="6"/>
    </row>
    <row r="39" spans="2:15" s="4" customFormat="1" ht="15.75" customHeight="1">
      <c r="B39" s="5"/>
      <c r="C39" s="6"/>
      <c r="D39" s="6"/>
      <c r="E39" s="6"/>
      <c r="F39" s="6"/>
      <c r="G39" s="6"/>
      <c r="H39" s="6"/>
      <c r="I39" s="6"/>
      <c r="J39" s="6"/>
      <c r="K39" s="6"/>
      <c r="L39" s="6"/>
      <c r="M39" s="6"/>
      <c r="N39" s="6"/>
      <c r="O39" s="6"/>
    </row>
    <row r="40" spans="2:15" s="9" customFormat="1" ht="15.75" customHeight="1">
      <c r="B40" s="5"/>
      <c r="C40" s="6"/>
      <c r="D40" s="6"/>
      <c r="E40" s="6"/>
      <c r="F40" s="6"/>
      <c r="G40" s="6"/>
      <c r="H40" s="6"/>
      <c r="I40" s="6"/>
      <c r="J40" s="6"/>
      <c r="K40" s="6"/>
      <c r="L40" s="6"/>
      <c r="M40" s="6"/>
      <c r="N40" s="6"/>
      <c r="O40" s="6"/>
    </row>
    <row r="41" spans="2:15" s="9" customFormat="1" ht="15.75" customHeight="1">
      <c r="B41" s="5"/>
      <c r="C41" s="6"/>
      <c r="D41" s="6"/>
      <c r="E41" s="6"/>
      <c r="F41" s="6"/>
      <c r="G41" s="6"/>
      <c r="H41" s="6"/>
      <c r="I41" s="6"/>
      <c r="J41" s="6"/>
      <c r="K41" s="6"/>
      <c r="L41" s="6"/>
      <c r="M41" s="6"/>
      <c r="N41" s="6"/>
      <c r="O41" s="6"/>
    </row>
    <row r="42" spans="2:15" s="12" customFormat="1" ht="15.75" customHeight="1">
      <c r="B42" s="6"/>
      <c r="C42" s="6"/>
      <c r="D42" s="6"/>
      <c r="E42" s="6"/>
      <c r="F42" s="6"/>
      <c r="G42" s="6"/>
      <c r="H42" s="6"/>
      <c r="I42" s="6"/>
      <c r="J42" s="6"/>
      <c r="K42" s="6"/>
      <c r="L42" s="6"/>
      <c r="M42" s="6"/>
      <c r="N42" s="6"/>
      <c r="O42" s="6"/>
    </row>
    <row r="43" spans="2:15" s="12" customFormat="1" ht="15.75" customHeight="1">
      <c r="B43" s="5"/>
      <c r="C43" s="6"/>
      <c r="D43" s="6"/>
      <c r="E43" s="6"/>
      <c r="F43" s="6"/>
      <c r="G43" s="6"/>
      <c r="H43" s="6"/>
      <c r="I43" s="6"/>
      <c r="J43" s="6"/>
      <c r="K43" s="6"/>
      <c r="L43" s="6"/>
      <c r="M43" s="6"/>
      <c r="N43" s="6"/>
      <c r="O43" s="6"/>
    </row>
    <row r="44" spans="2:15" s="9" customFormat="1" ht="15.75" customHeight="1">
      <c r="B44" s="5"/>
      <c r="C44" s="6"/>
      <c r="D44" s="6"/>
      <c r="E44" s="6"/>
      <c r="F44" s="6"/>
      <c r="G44" s="6"/>
      <c r="H44" s="6"/>
      <c r="I44" s="6"/>
      <c r="J44" s="6"/>
      <c r="K44" s="6"/>
      <c r="L44" s="6"/>
      <c r="M44" s="6"/>
      <c r="N44" s="6"/>
      <c r="O44" s="6"/>
    </row>
    <row r="45" spans="2:15" s="9" customFormat="1" ht="15.75" customHeight="1">
      <c r="B45" s="5"/>
      <c r="C45" s="6"/>
      <c r="D45" s="6"/>
      <c r="E45" s="6"/>
      <c r="F45" s="6"/>
      <c r="G45" s="6"/>
      <c r="H45" s="6"/>
      <c r="I45" s="6"/>
      <c r="J45" s="6"/>
      <c r="K45" s="6"/>
      <c r="L45" s="6"/>
      <c r="M45" s="6"/>
      <c r="N45" s="6"/>
      <c r="O45" s="6"/>
    </row>
    <row r="46" spans="2:15" ht="15.75" customHeight="1">
      <c r="B46" s="7"/>
      <c r="C46" s="8"/>
      <c r="D46" s="8"/>
      <c r="E46" s="8"/>
      <c r="F46" s="8"/>
      <c r="G46" s="8"/>
      <c r="H46" s="8"/>
      <c r="I46" s="8"/>
      <c r="J46" s="8"/>
      <c r="K46" s="8"/>
      <c r="L46" s="8"/>
      <c r="M46" s="8"/>
      <c r="N46" s="8"/>
      <c r="O46" s="8"/>
    </row>
    <row r="47" spans="2:15" s="4" customFormat="1"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6" spans="2:15" s="4" customFormat="1" ht="15.75" customHeight="1">
      <c r="B56" s="7"/>
      <c r="C56" s="8"/>
      <c r="D56" s="8"/>
      <c r="E56" s="8"/>
      <c r="F56" s="8"/>
      <c r="G56" s="8"/>
      <c r="H56" s="8"/>
      <c r="I56" s="8"/>
      <c r="J56" s="8"/>
      <c r="K56" s="8"/>
      <c r="L56" s="8"/>
      <c r="M56" s="8"/>
      <c r="N56" s="8"/>
      <c r="O56" s="8"/>
    </row>
    <row r="57" spans="2:15" s="4" customFormat="1" ht="15.75" customHeight="1">
      <c r="B57" s="7"/>
      <c r="C57" s="8"/>
      <c r="D57" s="8"/>
      <c r="E57" s="8"/>
      <c r="F57" s="8"/>
      <c r="G57" s="8"/>
      <c r="H57" s="8"/>
      <c r="I57" s="8"/>
      <c r="J57" s="8"/>
      <c r="K57" s="8"/>
      <c r="L57" s="8"/>
      <c r="M57" s="8"/>
      <c r="N57" s="8"/>
      <c r="O57" s="8"/>
    </row>
    <row r="58" spans="2:15" s="4" customFormat="1" ht="15.75" customHeight="1">
      <c r="B58" s="7"/>
      <c r="C58" s="8"/>
      <c r="D58" s="8"/>
      <c r="E58" s="8"/>
      <c r="F58" s="8"/>
      <c r="G58" s="8"/>
      <c r="H58" s="8"/>
      <c r="I58" s="8"/>
      <c r="J58" s="8"/>
      <c r="K58" s="8"/>
      <c r="L58" s="8"/>
      <c r="M58" s="8"/>
      <c r="N58" s="8"/>
      <c r="O58" s="8"/>
    </row>
    <row r="59" spans="2:15" s="4" customFormat="1" ht="15.75" customHeight="1">
      <c r="B59" s="7"/>
      <c r="C59" s="8"/>
      <c r="D59" s="8"/>
      <c r="E59" s="8"/>
      <c r="F59" s="8"/>
      <c r="G59" s="8"/>
      <c r="H59" s="8"/>
      <c r="I59" s="8"/>
      <c r="J59" s="8"/>
      <c r="K59" s="8"/>
      <c r="L59" s="8"/>
      <c r="M59" s="8"/>
      <c r="N59" s="8"/>
      <c r="O59" s="8"/>
    </row>
    <row r="60" spans="2:15" s="4" customFormat="1" ht="15.75" customHeight="1">
      <c r="B60" s="59" t="s">
        <v>273</v>
      </c>
      <c r="C60" s="8"/>
      <c r="D60" s="8"/>
      <c r="E60" s="8"/>
      <c r="F60" s="8"/>
      <c r="G60" s="8"/>
      <c r="H60" s="8"/>
      <c r="I60" s="8"/>
      <c r="J60" s="8"/>
      <c r="K60" s="8"/>
      <c r="L60" s="8"/>
      <c r="M60" s="8"/>
      <c r="N60" s="8"/>
      <c r="O60" s="8"/>
    </row>
    <row r="61" spans="2:15" s="4" customFormat="1" ht="15.75" customHeight="1">
      <c r="B61" s="63" t="s">
        <v>128</v>
      </c>
      <c r="C61" s="8"/>
      <c r="D61" s="8"/>
      <c r="E61" s="8"/>
      <c r="F61" s="8"/>
      <c r="G61" s="8"/>
      <c r="H61" s="8"/>
      <c r="I61" s="8"/>
      <c r="J61" s="8"/>
      <c r="K61" s="8"/>
      <c r="L61" s="8"/>
      <c r="M61" s="8"/>
      <c r="N61" s="8"/>
      <c r="O61" s="8"/>
    </row>
    <row r="62" spans="2:15" s="4" customFormat="1" ht="15.75" customHeight="1">
      <c r="B62" s="63" t="s">
        <v>219</v>
      </c>
      <c r="C62" s="8"/>
      <c r="D62" s="8"/>
      <c r="E62" s="8"/>
      <c r="F62" s="8"/>
      <c r="G62" s="8"/>
      <c r="H62" s="8"/>
      <c r="I62" s="8"/>
      <c r="J62" s="8"/>
      <c r="K62" s="8"/>
      <c r="L62" s="8"/>
      <c r="M62" s="8"/>
      <c r="N62" s="8"/>
      <c r="O62" s="8"/>
    </row>
    <row r="63" spans="2:15" s="4" customFormat="1" ht="15.75" customHeight="1">
      <c r="B63" s="66" t="s">
        <v>168</v>
      </c>
      <c r="C63" s="5"/>
      <c r="D63" s="5"/>
      <c r="E63" s="5"/>
      <c r="F63" s="5"/>
      <c r="G63" s="5"/>
      <c r="H63" s="5"/>
      <c r="I63" s="5"/>
      <c r="J63" s="5"/>
      <c r="K63" s="5"/>
      <c r="L63" s="5"/>
      <c r="M63" s="5"/>
      <c r="N63" s="5"/>
      <c r="O63" s="5"/>
    </row>
    <row r="64" spans="2:15" s="9" customFormat="1" ht="15.75" customHeight="1">
      <c r="C64" s="10"/>
      <c r="D64" s="10"/>
      <c r="E64" s="10"/>
      <c r="F64" s="10"/>
      <c r="G64" s="10"/>
      <c r="H64" s="10"/>
      <c r="I64" s="10"/>
      <c r="J64" s="10"/>
      <c r="K64" s="10"/>
      <c r="L64" s="10"/>
      <c r="M64" s="10"/>
      <c r="N64" s="10"/>
      <c r="O64" s="11"/>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2-14.①ジェネリック医薬品分析(医科･調剤)</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0"/>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5" ht="15.75" customHeight="1">
      <c r="A1" s="60" t="s">
        <v>225</v>
      </c>
    </row>
    <row r="2" spans="1:15" ht="15.75" customHeight="1">
      <c r="A2" s="60" t="s">
        <v>194</v>
      </c>
    </row>
    <row r="4" spans="1:15" ht="13.5" customHeight="1">
      <c r="B4" s="108"/>
      <c r="C4" s="109"/>
      <c r="D4" s="109"/>
      <c r="E4" s="109"/>
      <c r="F4" s="109"/>
      <c r="G4" s="110"/>
    </row>
    <row r="5" spans="1:15" ht="13.5" customHeight="1">
      <c r="B5" s="111"/>
      <c r="C5" s="112"/>
      <c r="D5" s="113">
        <v>0.52400000000000002</v>
      </c>
      <c r="E5" s="114" t="s">
        <v>204</v>
      </c>
      <c r="F5" s="115">
        <v>0.57000000000000006</v>
      </c>
      <c r="G5" s="116" t="s">
        <v>205</v>
      </c>
    </row>
    <row r="6" spans="1:15">
      <c r="B6" s="111"/>
      <c r="D6" s="113"/>
      <c r="E6" s="114"/>
      <c r="F6" s="115"/>
      <c r="G6" s="116"/>
    </row>
    <row r="7" spans="1:15">
      <c r="B7" s="111"/>
      <c r="C7" s="117"/>
      <c r="D7" s="113">
        <v>0.47799999999999998</v>
      </c>
      <c r="E7" s="114" t="s">
        <v>204</v>
      </c>
      <c r="F7" s="115">
        <v>0.52400000000000002</v>
      </c>
      <c r="G7" s="116" t="s">
        <v>206</v>
      </c>
    </row>
    <row r="8" spans="1:15">
      <c r="B8" s="111"/>
      <c r="D8" s="113"/>
      <c r="E8" s="114"/>
      <c r="F8" s="115"/>
      <c r="G8" s="116"/>
    </row>
    <row r="9" spans="1:15">
      <c r="B9" s="111"/>
      <c r="C9" s="118"/>
      <c r="D9" s="113">
        <v>0.432</v>
      </c>
      <c r="E9" s="114" t="s">
        <v>204</v>
      </c>
      <c r="F9" s="115">
        <v>0.47799999999999998</v>
      </c>
      <c r="G9" s="116" t="s">
        <v>206</v>
      </c>
    </row>
    <row r="10" spans="1:15">
      <c r="B10" s="111"/>
      <c r="D10" s="113"/>
      <c r="E10" s="114"/>
      <c r="F10" s="115"/>
      <c r="G10" s="116"/>
    </row>
    <row r="11" spans="1:15">
      <c r="B11" s="111"/>
      <c r="C11" s="119"/>
      <c r="D11" s="113">
        <v>0.38600000000000001</v>
      </c>
      <c r="E11" s="114" t="s">
        <v>204</v>
      </c>
      <c r="F11" s="115">
        <v>0.432</v>
      </c>
      <c r="G11" s="116" t="s">
        <v>206</v>
      </c>
    </row>
    <row r="12" spans="1:15">
      <c r="B12" s="111"/>
      <c r="D12" s="113"/>
      <c r="E12" s="114"/>
      <c r="F12" s="115"/>
      <c r="G12" s="116"/>
    </row>
    <row r="13" spans="1:15">
      <c r="B13" s="111"/>
      <c r="C13" s="120"/>
      <c r="D13" s="113">
        <v>0.34</v>
      </c>
      <c r="E13" s="114" t="s">
        <v>204</v>
      </c>
      <c r="F13" s="115">
        <v>0.38600000000000001</v>
      </c>
      <c r="G13" s="116" t="s">
        <v>206</v>
      </c>
    </row>
    <row r="14" spans="1:15">
      <c r="B14" s="121"/>
      <c r="C14" s="122"/>
      <c r="D14" s="122"/>
      <c r="E14" s="122"/>
      <c r="F14" s="122"/>
      <c r="G14" s="123"/>
    </row>
    <row r="16" spans="1:15">
      <c r="B16" s="108"/>
      <c r="C16" s="109"/>
      <c r="D16" s="109"/>
      <c r="E16" s="109"/>
      <c r="F16" s="109"/>
      <c r="G16" s="109"/>
      <c r="H16" s="109"/>
      <c r="I16" s="109"/>
      <c r="J16" s="109"/>
      <c r="K16" s="109"/>
      <c r="L16" s="109"/>
      <c r="M16" s="109"/>
      <c r="N16" s="110"/>
      <c r="O16" s="111"/>
    </row>
    <row r="17" spans="2:15">
      <c r="B17" s="111"/>
      <c r="N17" s="124"/>
      <c r="O17" s="111"/>
    </row>
    <row r="18" spans="2:15">
      <c r="B18" s="111"/>
      <c r="N18" s="124"/>
      <c r="O18" s="111"/>
    </row>
    <row r="19" spans="2:15">
      <c r="B19" s="111"/>
      <c r="N19" s="124"/>
      <c r="O19" s="111"/>
    </row>
    <row r="20" spans="2:15">
      <c r="B20" s="111"/>
      <c r="N20" s="124"/>
      <c r="O20" s="111"/>
    </row>
    <row r="21" spans="2:15">
      <c r="B21" s="111"/>
      <c r="N21" s="124"/>
      <c r="O21" s="111"/>
    </row>
    <row r="22" spans="2:15">
      <c r="B22" s="111"/>
      <c r="N22" s="124"/>
      <c r="O22" s="111"/>
    </row>
    <row r="23" spans="2:15">
      <c r="B23" s="111"/>
      <c r="N23" s="124"/>
      <c r="O23" s="111"/>
    </row>
    <row r="24" spans="2:15">
      <c r="B24" s="111"/>
      <c r="N24" s="124"/>
      <c r="O24" s="111"/>
    </row>
    <row r="25" spans="2:15">
      <c r="B25" s="111"/>
      <c r="N25" s="124"/>
      <c r="O25" s="111"/>
    </row>
    <row r="26" spans="2:15">
      <c r="B26" s="111"/>
      <c r="N26" s="124"/>
      <c r="O26" s="111"/>
    </row>
    <row r="27" spans="2:15">
      <c r="B27" s="111"/>
      <c r="N27" s="124"/>
      <c r="O27" s="111"/>
    </row>
    <row r="28" spans="2:15">
      <c r="B28" s="111"/>
      <c r="N28" s="124"/>
      <c r="O28" s="111"/>
    </row>
    <row r="29" spans="2:15">
      <c r="B29" s="111"/>
      <c r="N29" s="124"/>
      <c r="O29" s="111"/>
    </row>
    <row r="30" spans="2:15">
      <c r="B30" s="111"/>
      <c r="N30" s="124"/>
      <c r="O30" s="111"/>
    </row>
    <row r="31" spans="2:15">
      <c r="B31" s="111"/>
      <c r="N31" s="124"/>
      <c r="O31" s="111"/>
    </row>
    <row r="32" spans="2:15">
      <c r="B32" s="111"/>
      <c r="N32" s="124"/>
      <c r="O32" s="111"/>
    </row>
    <row r="33" spans="2:15">
      <c r="B33" s="111"/>
      <c r="N33" s="124"/>
      <c r="O33" s="111"/>
    </row>
    <row r="34" spans="2:15">
      <c r="B34" s="111"/>
      <c r="N34" s="124"/>
      <c r="O34" s="111"/>
    </row>
    <row r="35" spans="2:15">
      <c r="B35" s="111"/>
      <c r="N35" s="124"/>
      <c r="O35" s="111"/>
    </row>
    <row r="36" spans="2:15">
      <c r="B36" s="111"/>
      <c r="N36" s="124"/>
      <c r="O36" s="111"/>
    </row>
    <row r="37" spans="2:15">
      <c r="B37" s="111"/>
      <c r="N37" s="124"/>
      <c r="O37" s="111"/>
    </row>
    <row r="38" spans="2:15">
      <c r="B38" s="111"/>
      <c r="N38" s="124"/>
      <c r="O38" s="111"/>
    </row>
    <row r="39" spans="2:15">
      <c r="B39" s="111"/>
      <c r="N39" s="124"/>
      <c r="O39" s="111"/>
    </row>
    <row r="40" spans="2:15">
      <c r="B40" s="111"/>
      <c r="N40" s="124"/>
      <c r="O40" s="111"/>
    </row>
    <row r="41" spans="2:15">
      <c r="B41" s="111"/>
      <c r="N41" s="124"/>
      <c r="O41" s="111"/>
    </row>
    <row r="42" spans="2:15">
      <c r="B42" s="111"/>
      <c r="N42" s="124"/>
      <c r="O42" s="111"/>
    </row>
    <row r="43" spans="2:15">
      <c r="B43" s="111"/>
      <c r="N43" s="124"/>
      <c r="O43" s="111"/>
    </row>
    <row r="44" spans="2:15">
      <c r="B44" s="111"/>
      <c r="N44" s="124"/>
      <c r="O44" s="111"/>
    </row>
    <row r="45" spans="2:15">
      <c r="B45" s="111"/>
      <c r="N45" s="124"/>
      <c r="O45" s="111"/>
    </row>
    <row r="46" spans="2:15">
      <c r="B46" s="111"/>
      <c r="N46" s="124"/>
      <c r="O46" s="111"/>
    </row>
    <row r="47" spans="2:15">
      <c r="B47" s="111"/>
      <c r="N47" s="124"/>
      <c r="O47" s="111"/>
    </row>
    <row r="48" spans="2:15">
      <c r="B48" s="111"/>
      <c r="N48" s="124"/>
      <c r="O48" s="111"/>
    </row>
    <row r="49" spans="2:15">
      <c r="B49" s="111"/>
      <c r="N49" s="124"/>
      <c r="O49" s="111"/>
    </row>
    <row r="50" spans="2:15">
      <c r="B50" s="111"/>
      <c r="N50" s="124"/>
      <c r="O50" s="111"/>
    </row>
    <row r="51" spans="2:15">
      <c r="B51" s="111"/>
      <c r="N51" s="124"/>
      <c r="O51" s="111"/>
    </row>
    <row r="52" spans="2:15">
      <c r="B52" s="111"/>
      <c r="N52" s="124"/>
      <c r="O52" s="111"/>
    </row>
    <row r="53" spans="2:15">
      <c r="B53" s="111"/>
      <c r="N53" s="124"/>
      <c r="O53" s="111"/>
    </row>
    <row r="54" spans="2:15">
      <c r="B54" s="111"/>
      <c r="N54" s="124"/>
      <c r="O54" s="111"/>
    </row>
    <row r="55" spans="2:15">
      <c r="B55" s="111"/>
      <c r="N55" s="124"/>
      <c r="O55" s="111"/>
    </row>
    <row r="56" spans="2:15">
      <c r="B56" s="111"/>
      <c r="N56" s="124"/>
      <c r="O56" s="111"/>
    </row>
    <row r="57" spans="2:15">
      <c r="B57" s="111"/>
      <c r="N57" s="124"/>
      <c r="O57" s="111"/>
    </row>
    <row r="58" spans="2:15">
      <c r="B58" s="111"/>
      <c r="N58" s="124"/>
      <c r="O58" s="111"/>
    </row>
    <row r="59" spans="2:15">
      <c r="B59" s="111"/>
      <c r="N59" s="124"/>
      <c r="O59" s="111"/>
    </row>
    <row r="60" spans="2:15">
      <c r="B60" s="111"/>
      <c r="N60" s="124"/>
      <c r="O60" s="111"/>
    </row>
    <row r="61" spans="2:15">
      <c r="B61" s="111"/>
      <c r="N61" s="124"/>
      <c r="O61" s="111"/>
    </row>
    <row r="62" spans="2:15">
      <c r="B62" s="111"/>
      <c r="N62" s="124"/>
      <c r="O62" s="111"/>
    </row>
    <row r="63" spans="2:15">
      <c r="B63" s="111"/>
      <c r="N63" s="124"/>
      <c r="O63" s="111"/>
    </row>
    <row r="64" spans="2:15">
      <c r="B64" s="111"/>
      <c r="N64" s="124"/>
      <c r="O64" s="111"/>
    </row>
    <row r="65" spans="2:15">
      <c r="B65" s="111"/>
      <c r="N65" s="124"/>
      <c r="O65" s="111"/>
    </row>
    <row r="66" spans="2:15">
      <c r="B66" s="111"/>
      <c r="N66" s="124"/>
      <c r="O66" s="111"/>
    </row>
    <row r="67" spans="2:15">
      <c r="B67" s="111"/>
      <c r="N67" s="124"/>
      <c r="O67" s="111"/>
    </row>
    <row r="68" spans="2:15">
      <c r="B68" s="111"/>
      <c r="N68" s="124"/>
      <c r="O68" s="111"/>
    </row>
    <row r="69" spans="2:15">
      <c r="B69" s="111"/>
      <c r="N69" s="124"/>
      <c r="O69" s="111"/>
    </row>
    <row r="70" spans="2:15">
      <c r="B70" s="111"/>
      <c r="N70" s="124"/>
      <c r="O70" s="111"/>
    </row>
    <row r="71" spans="2:15">
      <c r="B71" s="111"/>
      <c r="N71" s="124"/>
      <c r="O71" s="111"/>
    </row>
    <row r="72" spans="2:15">
      <c r="B72" s="111"/>
      <c r="N72" s="124"/>
      <c r="O72" s="111"/>
    </row>
    <row r="73" spans="2:15">
      <c r="B73" s="111"/>
      <c r="N73" s="124"/>
      <c r="O73" s="111"/>
    </row>
    <row r="74" spans="2:15">
      <c r="B74" s="111"/>
      <c r="N74" s="124"/>
      <c r="O74" s="111"/>
    </row>
    <row r="75" spans="2:15">
      <c r="B75" s="111"/>
      <c r="N75" s="124"/>
      <c r="O75" s="111"/>
    </row>
    <row r="76" spans="2:15">
      <c r="B76" s="111"/>
      <c r="N76" s="124"/>
      <c r="O76" s="111"/>
    </row>
    <row r="77" spans="2:15">
      <c r="B77" s="111"/>
      <c r="N77" s="124"/>
      <c r="O77" s="111"/>
    </row>
    <row r="78" spans="2:15">
      <c r="B78" s="111"/>
      <c r="N78" s="124"/>
      <c r="O78" s="111"/>
    </row>
    <row r="79" spans="2:15">
      <c r="B79" s="121"/>
      <c r="C79" s="122"/>
      <c r="D79" s="122"/>
      <c r="E79" s="122"/>
      <c r="F79" s="122"/>
      <c r="G79" s="122"/>
      <c r="H79" s="122"/>
      <c r="I79" s="122"/>
      <c r="J79" s="122"/>
      <c r="K79" s="122"/>
      <c r="L79" s="122"/>
      <c r="M79" s="122"/>
      <c r="N79" s="125"/>
      <c r="O79" s="111"/>
    </row>
    <row r="80" spans="2:15">
      <c r="B80" s="109"/>
      <c r="C80" s="109"/>
      <c r="D80" s="109"/>
      <c r="E80" s="109"/>
      <c r="F80" s="109"/>
      <c r="G80" s="109"/>
      <c r="H80" s="109"/>
      <c r="I80" s="109"/>
      <c r="J80" s="109"/>
      <c r="K80" s="109"/>
      <c r="L80" s="109"/>
      <c r="M80" s="109"/>
      <c r="N80" s="109"/>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2-14.①ジェネリック医薬品分析(医科･調剤)</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226</v>
      </c>
    </row>
    <row r="2" spans="1:1" ht="15.75" customHeight="1">
      <c r="A2" s="19" t="s">
        <v>285</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0"/>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5" ht="15.75" customHeight="1">
      <c r="A1" s="60" t="s">
        <v>231</v>
      </c>
    </row>
    <row r="2" spans="1:15" ht="15.75" customHeight="1">
      <c r="A2" s="60" t="s">
        <v>194</v>
      </c>
    </row>
    <row r="4" spans="1:15" ht="13.5" customHeight="1">
      <c r="B4" s="108"/>
      <c r="C4" s="109"/>
      <c r="D4" s="109"/>
      <c r="E4" s="109"/>
      <c r="F4" s="109"/>
      <c r="G4" s="110"/>
    </row>
    <row r="5" spans="1:15" ht="13.5" customHeight="1">
      <c r="B5" s="111"/>
      <c r="C5" s="112"/>
      <c r="D5" s="113">
        <v>0.78600000000000014</v>
      </c>
      <c r="E5" s="114" t="s">
        <v>204</v>
      </c>
      <c r="F5" s="115">
        <v>0.83</v>
      </c>
      <c r="G5" s="116" t="s">
        <v>205</v>
      </c>
    </row>
    <row r="6" spans="1:15">
      <c r="B6" s="111"/>
      <c r="D6" s="113"/>
      <c r="E6" s="114"/>
      <c r="F6" s="115"/>
      <c r="G6" s="116"/>
    </row>
    <row r="7" spans="1:15">
      <c r="B7" s="111"/>
      <c r="C7" s="117"/>
      <c r="D7" s="113">
        <v>0.7420000000000001</v>
      </c>
      <c r="E7" s="114" t="s">
        <v>204</v>
      </c>
      <c r="F7" s="115">
        <v>0.78600000000000014</v>
      </c>
      <c r="G7" s="116" t="s">
        <v>206</v>
      </c>
    </row>
    <row r="8" spans="1:15">
      <c r="B8" s="111"/>
      <c r="D8" s="113"/>
      <c r="E8" s="114"/>
      <c r="F8" s="115"/>
      <c r="G8" s="116"/>
    </row>
    <row r="9" spans="1:15">
      <c r="B9" s="111"/>
      <c r="C9" s="118"/>
      <c r="D9" s="113">
        <v>0.69800000000000006</v>
      </c>
      <c r="E9" s="114" t="s">
        <v>204</v>
      </c>
      <c r="F9" s="115">
        <v>0.7420000000000001</v>
      </c>
      <c r="G9" s="116" t="s">
        <v>206</v>
      </c>
    </row>
    <row r="10" spans="1:15">
      <c r="B10" s="111"/>
      <c r="D10" s="113"/>
      <c r="E10" s="114"/>
      <c r="F10" s="115"/>
      <c r="G10" s="116"/>
    </row>
    <row r="11" spans="1:15">
      <c r="B11" s="111"/>
      <c r="C11" s="119"/>
      <c r="D11" s="113">
        <v>0.65400000000000003</v>
      </c>
      <c r="E11" s="114" t="s">
        <v>204</v>
      </c>
      <c r="F11" s="115">
        <v>0.69800000000000006</v>
      </c>
      <c r="G11" s="116" t="s">
        <v>206</v>
      </c>
    </row>
    <row r="12" spans="1:15">
      <c r="B12" s="111"/>
      <c r="D12" s="113"/>
      <c r="E12" s="114"/>
      <c r="F12" s="115"/>
      <c r="G12" s="116"/>
    </row>
    <row r="13" spans="1:15">
      <c r="B13" s="111"/>
      <c r="C13" s="120"/>
      <c r="D13" s="113">
        <v>0.61</v>
      </c>
      <c r="E13" s="114" t="s">
        <v>204</v>
      </c>
      <c r="F13" s="115">
        <v>0.65400000000000003</v>
      </c>
      <c r="G13" s="116" t="s">
        <v>206</v>
      </c>
    </row>
    <row r="14" spans="1:15">
      <c r="B14" s="121"/>
      <c r="C14" s="122"/>
      <c r="D14" s="122"/>
      <c r="E14" s="122"/>
      <c r="F14" s="122"/>
      <c r="G14" s="123"/>
    </row>
    <row r="16" spans="1:15">
      <c r="B16" s="108"/>
      <c r="C16" s="109"/>
      <c r="D16" s="109"/>
      <c r="E16" s="109"/>
      <c r="F16" s="109"/>
      <c r="G16" s="109"/>
      <c r="H16" s="109"/>
      <c r="I16" s="109"/>
      <c r="J16" s="109"/>
      <c r="K16" s="109"/>
      <c r="L16" s="109"/>
      <c r="M16" s="109"/>
      <c r="N16" s="110"/>
      <c r="O16" s="111"/>
    </row>
    <row r="17" spans="2:15">
      <c r="B17" s="111"/>
      <c r="N17" s="124"/>
      <c r="O17" s="111"/>
    </row>
    <row r="18" spans="2:15">
      <c r="B18" s="111"/>
      <c r="N18" s="124"/>
      <c r="O18" s="111"/>
    </row>
    <row r="19" spans="2:15">
      <c r="B19" s="111"/>
      <c r="N19" s="124"/>
      <c r="O19" s="111"/>
    </row>
    <row r="20" spans="2:15">
      <c r="B20" s="111"/>
      <c r="N20" s="124"/>
      <c r="O20" s="111"/>
    </row>
    <row r="21" spans="2:15">
      <c r="B21" s="111"/>
      <c r="N21" s="124"/>
      <c r="O21" s="111"/>
    </row>
    <row r="22" spans="2:15">
      <c r="B22" s="111"/>
      <c r="N22" s="124"/>
      <c r="O22" s="111"/>
    </row>
    <row r="23" spans="2:15">
      <c r="B23" s="111"/>
      <c r="N23" s="124"/>
      <c r="O23" s="111"/>
    </row>
    <row r="24" spans="2:15">
      <c r="B24" s="111"/>
      <c r="N24" s="124"/>
      <c r="O24" s="111"/>
    </row>
    <row r="25" spans="2:15">
      <c r="B25" s="111"/>
      <c r="N25" s="124"/>
      <c r="O25" s="111"/>
    </row>
    <row r="26" spans="2:15">
      <c r="B26" s="111"/>
      <c r="N26" s="124"/>
      <c r="O26" s="111"/>
    </row>
    <row r="27" spans="2:15">
      <c r="B27" s="111"/>
      <c r="N27" s="124"/>
      <c r="O27" s="111"/>
    </row>
    <row r="28" spans="2:15">
      <c r="B28" s="111"/>
      <c r="N28" s="124"/>
      <c r="O28" s="111"/>
    </row>
    <row r="29" spans="2:15">
      <c r="B29" s="111"/>
      <c r="N29" s="124"/>
      <c r="O29" s="111"/>
    </row>
    <row r="30" spans="2:15">
      <c r="B30" s="111"/>
      <c r="N30" s="124"/>
      <c r="O30" s="111"/>
    </row>
    <row r="31" spans="2:15">
      <c r="B31" s="111"/>
      <c r="N31" s="124"/>
      <c r="O31" s="111"/>
    </row>
    <row r="32" spans="2:15">
      <c r="B32" s="111"/>
      <c r="N32" s="124"/>
      <c r="O32" s="111"/>
    </row>
    <row r="33" spans="2:15">
      <c r="B33" s="111"/>
      <c r="N33" s="124"/>
      <c r="O33" s="111"/>
    </row>
    <row r="34" spans="2:15">
      <c r="B34" s="111"/>
      <c r="N34" s="124"/>
      <c r="O34" s="111"/>
    </row>
    <row r="35" spans="2:15">
      <c r="B35" s="111"/>
      <c r="N35" s="124"/>
      <c r="O35" s="111"/>
    </row>
    <row r="36" spans="2:15">
      <c r="B36" s="111"/>
      <c r="N36" s="124"/>
      <c r="O36" s="111"/>
    </row>
    <row r="37" spans="2:15">
      <c r="B37" s="111"/>
      <c r="N37" s="124"/>
      <c r="O37" s="111"/>
    </row>
    <row r="38" spans="2:15">
      <c r="B38" s="111"/>
      <c r="N38" s="124"/>
      <c r="O38" s="111"/>
    </row>
    <row r="39" spans="2:15">
      <c r="B39" s="111"/>
      <c r="N39" s="124"/>
      <c r="O39" s="111"/>
    </row>
    <row r="40" spans="2:15">
      <c r="B40" s="111"/>
      <c r="N40" s="124"/>
      <c r="O40" s="111"/>
    </row>
    <row r="41" spans="2:15">
      <c r="B41" s="111"/>
      <c r="N41" s="124"/>
      <c r="O41" s="111"/>
    </row>
    <row r="42" spans="2:15">
      <c r="B42" s="111"/>
      <c r="N42" s="124"/>
      <c r="O42" s="111"/>
    </row>
    <row r="43" spans="2:15">
      <c r="B43" s="111"/>
      <c r="N43" s="124"/>
      <c r="O43" s="111"/>
    </row>
    <row r="44" spans="2:15">
      <c r="B44" s="111"/>
      <c r="N44" s="124"/>
      <c r="O44" s="111"/>
    </row>
    <row r="45" spans="2:15">
      <c r="B45" s="111"/>
      <c r="N45" s="124"/>
      <c r="O45" s="111"/>
    </row>
    <row r="46" spans="2:15">
      <c r="B46" s="111"/>
      <c r="N46" s="124"/>
      <c r="O46" s="111"/>
    </row>
    <row r="47" spans="2:15">
      <c r="B47" s="111"/>
      <c r="N47" s="124"/>
      <c r="O47" s="111"/>
    </row>
    <row r="48" spans="2:15">
      <c r="B48" s="111"/>
      <c r="N48" s="124"/>
      <c r="O48" s="111"/>
    </row>
    <row r="49" spans="2:15">
      <c r="B49" s="111"/>
      <c r="N49" s="124"/>
      <c r="O49" s="111"/>
    </row>
    <row r="50" spans="2:15">
      <c r="B50" s="111"/>
      <c r="N50" s="124"/>
      <c r="O50" s="111"/>
    </row>
    <row r="51" spans="2:15">
      <c r="B51" s="111"/>
      <c r="N51" s="124"/>
      <c r="O51" s="111"/>
    </row>
    <row r="52" spans="2:15">
      <c r="B52" s="111"/>
      <c r="N52" s="124"/>
      <c r="O52" s="111"/>
    </row>
    <row r="53" spans="2:15">
      <c r="B53" s="111"/>
      <c r="N53" s="124"/>
      <c r="O53" s="111"/>
    </row>
    <row r="54" spans="2:15">
      <c r="B54" s="111"/>
      <c r="N54" s="124"/>
      <c r="O54" s="111"/>
    </row>
    <row r="55" spans="2:15">
      <c r="B55" s="111"/>
      <c r="N55" s="124"/>
      <c r="O55" s="111"/>
    </row>
    <row r="56" spans="2:15">
      <c r="B56" s="111"/>
      <c r="N56" s="124"/>
      <c r="O56" s="111"/>
    </row>
    <row r="57" spans="2:15">
      <c r="B57" s="111"/>
      <c r="N57" s="124"/>
      <c r="O57" s="111"/>
    </row>
    <row r="58" spans="2:15">
      <c r="B58" s="111"/>
      <c r="N58" s="124"/>
      <c r="O58" s="111"/>
    </row>
    <row r="59" spans="2:15">
      <c r="B59" s="111"/>
      <c r="N59" s="124"/>
      <c r="O59" s="111"/>
    </row>
    <row r="60" spans="2:15">
      <c r="B60" s="111"/>
      <c r="N60" s="124"/>
      <c r="O60" s="111"/>
    </row>
    <row r="61" spans="2:15">
      <c r="B61" s="111"/>
      <c r="N61" s="124"/>
      <c r="O61" s="111"/>
    </row>
    <row r="62" spans="2:15">
      <c r="B62" s="111"/>
      <c r="N62" s="124"/>
      <c r="O62" s="111"/>
    </row>
    <row r="63" spans="2:15">
      <c r="B63" s="111"/>
      <c r="N63" s="124"/>
      <c r="O63" s="111"/>
    </row>
    <row r="64" spans="2:15">
      <c r="B64" s="111"/>
      <c r="N64" s="124"/>
      <c r="O64" s="111"/>
    </row>
    <row r="65" spans="2:15">
      <c r="B65" s="111"/>
      <c r="N65" s="124"/>
      <c r="O65" s="111"/>
    </row>
    <row r="66" spans="2:15">
      <c r="B66" s="111"/>
      <c r="N66" s="124"/>
      <c r="O66" s="111"/>
    </row>
    <row r="67" spans="2:15">
      <c r="B67" s="111"/>
      <c r="N67" s="124"/>
      <c r="O67" s="111"/>
    </row>
    <row r="68" spans="2:15">
      <c r="B68" s="111"/>
      <c r="N68" s="124"/>
      <c r="O68" s="111"/>
    </row>
    <row r="69" spans="2:15">
      <c r="B69" s="111"/>
      <c r="N69" s="124"/>
      <c r="O69" s="111"/>
    </row>
    <row r="70" spans="2:15">
      <c r="B70" s="111"/>
      <c r="N70" s="124"/>
      <c r="O70" s="111"/>
    </row>
    <row r="71" spans="2:15">
      <c r="B71" s="111"/>
      <c r="N71" s="124"/>
      <c r="O71" s="111"/>
    </row>
    <row r="72" spans="2:15">
      <c r="B72" s="111"/>
      <c r="N72" s="124"/>
      <c r="O72" s="111"/>
    </row>
    <row r="73" spans="2:15">
      <c r="B73" s="111"/>
      <c r="N73" s="124"/>
      <c r="O73" s="111"/>
    </row>
    <row r="74" spans="2:15">
      <c r="B74" s="111"/>
      <c r="N74" s="124"/>
      <c r="O74" s="111"/>
    </row>
    <row r="75" spans="2:15">
      <c r="B75" s="111"/>
      <c r="N75" s="124"/>
      <c r="O75" s="111"/>
    </row>
    <row r="76" spans="2:15">
      <c r="B76" s="111"/>
      <c r="N76" s="124"/>
      <c r="O76" s="111"/>
    </row>
    <row r="77" spans="2:15">
      <c r="B77" s="111"/>
      <c r="N77" s="124"/>
      <c r="O77" s="111"/>
    </row>
    <row r="78" spans="2:15">
      <c r="B78" s="111"/>
      <c r="N78" s="124"/>
      <c r="O78" s="111"/>
    </row>
    <row r="79" spans="2:15">
      <c r="B79" s="121"/>
      <c r="C79" s="122"/>
      <c r="D79" s="122"/>
      <c r="E79" s="122"/>
      <c r="F79" s="122"/>
      <c r="G79" s="122"/>
      <c r="H79" s="122"/>
      <c r="I79" s="122"/>
      <c r="J79" s="122"/>
      <c r="K79" s="122"/>
      <c r="L79" s="122"/>
      <c r="M79" s="122"/>
      <c r="N79" s="125"/>
      <c r="O79" s="111"/>
    </row>
    <row r="80" spans="2:15">
      <c r="B80" s="109"/>
      <c r="C80" s="109"/>
      <c r="D80" s="109"/>
      <c r="E80" s="109"/>
      <c r="F80" s="109"/>
      <c r="G80" s="109"/>
      <c r="H80" s="109"/>
      <c r="I80" s="109"/>
      <c r="J80" s="109"/>
      <c r="K80" s="109"/>
      <c r="L80" s="109"/>
      <c r="M80" s="109"/>
      <c r="N80" s="109"/>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2-14.①ジェネリック医薬品分析(医科･調剤)</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9B65E-7BA3-4E0C-A1D2-A6BBEDE35F8B}">
  <dimension ref="A1:P49"/>
  <sheetViews>
    <sheetView showGridLines="0" zoomScaleNormal="100" zoomScaleSheetLayoutView="100" workbookViewId="0"/>
  </sheetViews>
  <sheetFormatPr defaultColWidth="9" defaultRowHeight="13.5"/>
  <cols>
    <col min="1" max="1" width="4.625" style="232" customWidth="1"/>
    <col min="2" max="2" width="12.625" style="232" customWidth="1"/>
    <col min="3" max="10" width="12.125" style="232" customWidth="1"/>
    <col min="11" max="11" width="4.625" style="232" customWidth="1"/>
    <col min="12" max="13" width="9" style="232"/>
    <col min="14" max="14" width="14.75" style="232" customWidth="1"/>
    <col min="15" max="16" width="11.625" style="232" customWidth="1"/>
    <col min="17" max="16384" width="9" style="232"/>
  </cols>
  <sheetData>
    <row r="1" spans="1:16" ht="15.75" customHeight="1">
      <c r="A1" s="232" t="s">
        <v>241</v>
      </c>
    </row>
    <row r="2" spans="1:16" ht="15.75" customHeight="1">
      <c r="A2" s="232" t="s">
        <v>144</v>
      </c>
    </row>
    <row r="3" spans="1:16" ht="21.6" customHeight="1">
      <c r="B3" s="387" t="s">
        <v>207</v>
      </c>
      <c r="C3" s="388" t="s">
        <v>246</v>
      </c>
      <c r="D3" s="389"/>
      <c r="E3" s="390"/>
      <c r="F3" s="391"/>
      <c r="G3" s="392" t="s">
        <v>247</v>
      </c>
      <c r="H3" s="392"/>
      <c r="I3" s="392"/>
      <c r="J3" s="392"/>
      <c r="K3" s="319"/>
      <c r="N3" s="256" t="s">
        <v>212</v>
      </c>
      <c r="P3" s="256" t="s">
        <v>268</v>
      </c>
    </row>
    <row r="4" spans="1:16" ht="33" customHeight="1">
      <c r="B4" s="387"/>
      <c r="C4" s="286" t="s">
        <v>249</v>
      </c>
      <c r="D4" s="287" t="s">
        <v>250</v>
      </c>
      <c r="E4" s="288" t="s">
        <v>248</v>
      </c>
      <c r="F4" s="236" t="s">
        <v>211</v>
      </c>
      <c r="G4" s="286" t="s">
        <v>249</v>
      </c>
      <c r="H4" s="287" t="s">
        <v>250</v>
      </c>
      <c r="I4" s="288" t="s">
        <v>248</v>
      </c>
      <c r="J4" s="236" t="s">
        <v>211</v>
      </c>
      <c r="K4" s="319"/>
      <c r="N4" s="256" t="s">
        <v>283</v>
      </c>
      <c r="P4" s="256" t="s">
        <v>209</v>
      </c>
    </row>
    <row r="5" spans="1:16" ht="30" customHeight="1">
      <c r="B5" s="233" t="s">
        <v>130</v>
      </c>
      <c r="C5" s="304">
        <v>0.38414710557890902</v>
      </c>
      <c r="D5" s="308">
        <v>0.42592102026369799</v>
      </c>
      <c r="E5" s="309">
        <v>0.46882375103086199</v>
      </c>
      <c r="F5" s="310">
        <v>0.38956869121417398</v>
      </c>
      <c r="G5" s="304">
        <v>0.71650807839747699</v>
      </c>
      <c r="H5" s="308">
        <v>0.73288440359514695</v>
      </c>
      <c r="I5" s="309">
        <v>0.73403772304357495</v>
      </c>
      <c r="J5" s="310">
        <v>0.71731193284390904</v>
      </c>
      <c r="K5" s="319"/>
      <c r="N5" s="256" t="s">
        <v>278</v>
      </c>
      <c r="P5" s="256" t="s">
        <v>210</v>
      </c>
    </row>
    <row r="6" spans="1:16" ht="30" customHeight="1">
      <c r="B6" s="233" t="s">
        <v>131</v>
      </c>
      <c r="C6" s="304">
        <v>0.38701470951934902</v>
      </c>
      <c r="D6" s="308">
        <v>0.37307557749257497</v>
      </c>
      <c r="E6" s="309">
        <v>0.52089870684331996</v>
      </c>
      <c r="F6" s="310">
        <v>0.392551686087523</v>
      </c>
      <c r="G6" s="304">
        <v>0.72371463961320104</v>
      </c>
      <c r="H6" s="308">
        <v>0.66324544555474296</v>
      </c>
      <c r="I6" s="309">
        <v>0.75998719859503905</v>
      </c>
      <c r="J6" s="310">
        <v>0.72365240313920198</v>
      </c>
      <c r="K6" s="319"/>
    </row>
    <row r="7" spans="1:16" ht="30" customHeight="1">
      <c r="B7" s="233" t="s">
        <v>132</v>
      </c>
      <c r="C7" s="304">
        <v>0.457267438725869</v>
      </c>
      <c r="D7" s="308">
        <v>0.43268888080476797</v>
      </c>
      <c r="E7" s="309">
        <v>0.52447968893372598</v>
      </c>
      <c r="F7" s="310">
        <v>0.45779782573893402</v>
      </c>
      <c r="G7" s="304">
        <v>0.73884871900010496</v>
      </c>
      <c r="H7" s="308">
        <v>0.70492001115956504</v>
      </c>
      <c r="I7" s="309">
        <v>0.79844464848913699</v>
      </c>
      <c r="J7" s="310">
        <v>0.73741926924366497</v>
      </c>
      <c r="K7" s="319"/>
      <c r="N7" s="8"/>
      <c r="O7" s="8"/>
      <c r="P7" s="4"/>
    </row>
    <row r="8" spans="1:16" ht="30" customHeight="1">
      <c r="B8" s="233" t="s">
        <v>133</v>
      </c>
      <c r="C8" s="304">
        <v>0.46099752407776501</v>
      </c>
      <c r="D8" s="308">
        <v>0.438376862540092</v>
      </c>
      <c r="E8" s="309">
        <v>0.53515327503836996</v>
      </c>
      <c r="F8" s="310">
        <v>0.46266695861644602</v>
      </c>
      <c r="G8" s="304">
        <v>0.73193991685269699</v>
      </c>
      <c r="H8" s="308">
        <v>0.70813365833392505</v>
      </c>
      <c r="I8" s="309">
        <v>0.79945651814740504</v>
      </c>
      <c r="J8" s="310">
        <v>0.73208500438290702</v>
      </c>
      <c r="K8" s="319"/>
      <c r="N8" s="8"/>
      <c r="O8" s="8"/>
      <c r="P8" s="4"/>
    </row>
    <row r="9" spans="1:16" ht="30" customHeight="1">
      <c r="B9" s="233" t="s">
        <v>134</v>
      </c>
      <c r="C9" s="304">
        <v>0.48292290599898402</v>
      </c>
      <c r="D9" s="308">
        <v>0.45523094920201301</v>
      </c>
      <c r="E9" s="309">
        <v>0.57113819658211995</v>
      </c>
      <c r="F9" s="310">
        <v>0.48632154955573498</v>
      </c>
      <c r="G9" s="304">
        <v>0.74479360009062201</v>
      </c>
      <c r="H9" s="308">
        <v>0.71737214898871204</v>
      </c>
      <c r="I9" s="309">
        <v>0.80985096870353102</v>
      </c>
      <c r="J9" s="310">
        <v>0.74562719603797101</v>
      </c>
      <c r="K9" s="319"/>
      <c r="N9" s="8"/>
      <c r="O9" s="8"/>
      <c r="P9" s="4"/>
    </row>
    <row r="10" spans="1:16" ht="30" customHeight="1">
      <c r="B10" s="233" t="s">
        <v>135</v>
      </c>
      <c r="C10" s="304">
        <v>0.51258341526270002</v>
      </c>
      <c r="D10" s="308">
        <v>0.48922714765439201</v>
      </c>
      <c r="E10" s="309">
        <v>0.60115796524825604</v>
      </c>
      <c r="F10" s="310">
        <v>0.51879838553597701</v>
      </c>
      <c r="G10" s="304">
        <v>0.76736773545636705</v>
      </c>
      <c r="H10" s="308">
        <v>0.74285424460157001</v>
      </c>
      <c r="I10" s="309">
        <v>0.82295936509308998</v>
      </c>
      <c r="J10" s="310">
        <v>0.769305548998934</v>
      </c>
      <c r="K10" s="319"/>
      <c r="N10" s="10"/>
      <c r="O10" s="11"/>
      <c r="P10" s="9"/>
    </row>
    <row r="11" spans="1:16" ht="30" customHeight="1" thickBot="1">
      <c r="B11" s="233" t="s">
        <v>136</v>
      </c>
      <c r="C11" s="305">
        <v>0.56119576273622096</v>
      </c>
      <c r="D11" s="308">
        <v>0.51855439110768298</v>
      </c>
      <c r="E11" s="309">
        <v>0.62541277608176604</v>
      </c>
      <c r="F11" s="310">
        <v>0.56812020698946397</v>
      </c>
      <c r="G11" s="305">
        <v>0.80477144977369497</v>
      </c>
      <c r="H11" s="308">
        <v>0.77681836870671594</v>
      </c>
      <c r="I11" s="309">
        <v>0.83469301975119403</v>
      </c>
      <c r="J11" s="310">
        <v>0.80659220235677298</v>
      </c>
      <c r="K11" s="319"/>
    </row>
    <row r="12" spans="1:16" ht="30" customHeight="1" thickTop="1">
      <c r="B12" s="234" t="s">
        <v>208</v>
      </c>
      <c r="C12" s="311">
        <v>0.469786631736202</v>
      </c>
      <c r="D12" s="312">
        <v>0.44399544325222401</v>
      </c>
      <c r="E12" s="313">
        <v>0.55689969751996304</v>
      </c>
      <c r="F12" s="237">
        <f>'普及率(金額)'!N14</f>
        <v>0.47238652532593811</v>
      </c>
      <c r="G12" s="311">
        <v>0.74230690168883096</v>
      </c>
      <c r="H12" s="312">
        <v>0.71292194516945995</v>
      </c>
      <c r="I12" s="313">
        <v>0.80944907304149405</v>
      </c>
      <c r="J12" s="237">
        <f>'普及率(数量)'!N13</f>
        <v>0.74253108099876186</v>
      </c>
      <c r="K12" s="319"/>
      <c r="N12" s="256"/>
    </row>
    <row r="13" spans="1:16" s="4" customFormat="1" ht="15.75" customHeight="1">
      <c r="B13" s="59" t="s">
        <v>273</v>
      </c>
      <c r="C13" s="8"/>
      <c r="D13" s="8"/>
      <c r="E13" s="8"/>
      <c r="F13" s="8"/>
      <c r="G13" s="8"/>
      <c r="H13" s="8"/>
      <c r="I13" s="8"/>
      <c r="J13" s="8"/>
      <c r="K13" s="8"/>
      <c r="L13" s="8"/>
      <c r="M13" s="8"/>
      <c r="N13" s="256"/>
      <c r="O13" s="232"/>
      <c r="P13" s="232"/>
    </row>
    <row r="14" spans="1:16" s="4" customFormat="1" ht="15.75" customHeight="1">
      <c r="B14" s="63" t="s">
        <v>128</v>
      </c>
      <c r="C14" s="8"/>
      <c r="D14" s="8"/>
      <c r="E14" s="8"/>
      <c r="F14" s="8"/>
      <c r="G14" s="8"/>
      <c r="H14" s="8"/>
      <c r="I14" s="8"/>
      <c r="J14" s="8"/>
      <c r="K14" s="8"/>
      <c r="L14" s="8"/>
      <c r="M14" s="8"/>
      <c r="N14" s="256"/>
      <c r="O14" s="232"/>
      <c r="P14" s="232"/>
    </row>
    <row r="15" spans="1:16" s="4" customFormat="1" ht="15.75" customHeight="1">
      <c r="B15" s="63" t="s">
        <v>219</v>
      </c>
      <c r="C15" s="8"/>
      <c r="D15" s="8"/>
      <c r="E15" s="8"/>
      <c r="F15" s="8"/>
      <c r="G15" s="8"/>
      <c r="H15" s="8"/>
      <c r="I15" s="8"/>
      <c r="J15" s="8"/>
      <c r="K15" s="8"/>
      <c r="L15" s="8"/>
      <c r="M15" s="8"/>
      <c r="N15" s="256"/>
      <c r="O15" s="232"/>
      <c r="P15" s="232"/>
    </row>
    <row r="16" spans="1:16" s="9" customFormat="1" ht="15.75" customHeight="1">
      <c r="B16" s="66"/>
      <c r="C16" s="10"/>
      <c r="D16" s="10"/>
      <c r="E16" s="10"/>
      <c r="F16" s="10"/>
      <c r="G16" s="10"/>
      <c r="H16" s="10"/>
      <c r="I16" s="10"/>
      <c r="J16" s="10"/>
      <c r="K16" s="10"/>
      <c r="L16" s="10"/>
      <c r="M16" s="10"/>
      <c r="N16" s="232"/>
      <c r="O16" s="232"/>
      <c r="P16" s="232"/>
    </row>
    <row r="17" spans="1:1" ht="15.75" customHeight="1">
      <c r="A17" s="232" t="s">
        <v>241</v>
      </c>
    </row>
    <row r="18" spans="1:1" ht="15.75" customHeight="1">
      <c r="A18" s="232" t="s">
        <v>144</v>
      </c>
    </row>
    <row r="41" spans="2:16">
      <c r="N41" s="8"/>
      <c r="O41" s="8"/>
      <c r="P41" s="4"/>
    </row>
    <row r="42" spans="2:16">
      <c r="N42" s="8"/>
      <c r="O42" s="8"/>
      <c r="P42" s="4"/>
    </row>
    <row r="43" spans="2:16">
      <c r="N43" s="8"/>
      <c r="O43" s="8"/>
      <c r="P43" s="4"/>
    </row>
    <row r="47" spans="2:16" s="4" customFormat="1" ht="15.75" customHeight="1">
      <c r="B47" s="59" t="s">
        <v>273</v>
      </c>
      <c r="C47" s="8"/>
      <c r="D47" s="8"/>
      <c r="E47" s="8"/>
      <c r="F47" s="8"/>
      <c r="G47" s="8"/>
      <c r="H47" s="8"/>
      <c r="I47" s="8"/>
      <c r="J47" s="8"/>
      <c r="K47" s="8"/>
      <c r="L47" s="8"/>
      <c r="M47" s="8"/>
      <c r="N47" s="232"/>
      <c r="O47" s="232"/>
      <c r="P47" s="232"/>
    </row>
    <row r="48" spans="2:16" s="4" customFormat="1" ht="15.75" customHeight="1">
      <c r="B48" s="63" t="s">
        <v>128</v>
      </c>
      <c r="C48" s="8"/>
      <c r="D48" s="8"/>
      <c r="E48" s="8"/>
      <c r="F48" s="8"/>
      <c r="G48" s="8"/>
      <c r="H48" s="8"/>
      <c r="I48" s="8"/>
      <c r="J48" s="8"/>
      <c r="K48" s="8"/>
      <c r="L48" s="8"/>
      <c r="M48" s="8"/>
      <c r="N48" s="232"/>
      <c r="O48" s="232"/>
      <c r="P48" s="232"/>
    </row>
    <row r="49" spans="2:16" s="4" customFormat="1" ht="15.75" customHeight="1">
      <c r="B49" s="63"/>
      <c r="C49" s="8"/>
      <c r="D49" s="8"/>
      <c r="E49" s="8"/>
      <c r="F49" s="8"/>
      <c r="G49" s="8"/>
      <c r="H49" s="8"/>
      <c r="I49" s="8"/>
      <c r="J49" s="8"/>
      <c r="K49" s="8"/>
      <c r="L49" s="8"/>
      <c r="M49" s="8"/>
      <c r="N49" s="232"/>
      <c r="O49" s="232"/>
      <c r="P49" s="232"/>
    </row>
  </sheetData>
  <mergeCells count="3">
    <mergeCell ref="B3:B4"/>
    <mergeCell ref="C3:F3"/>
    <mergeCell ref="G3:J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E6AEA-340E-48C4-AF96-9C9F98D5F330}">
  <dimension ref="A1:AD18"/>
  <sheetViews>
    <sheetView showGridLines="0" zoomScaleNormal="100" zoomScaleSheetLayoutView="100" workbookViewId="0"/>
  </sheetViews>
  <sheetFormatPr defaultColWidth="9" defaultRowHeight="13.5"/>
  <cols>
    <col min="1" max="1" width="4.625" style="20" customWidth="1"/>
    <col min="2" max="2" width="3.625" style="20" customWidth="1"/>
    <col min="3" max="3" width="13" style="20" customWidth="1"/>
    <col min="4" max="11" width="12.125" style="20" customWidth="1"/>
    <col min="12" max="12" width="9" style="20"/>
    <col min="13" max="30" width="15.625" style="20" customWidth="1"/>
    <col min="31" max="31" width="12.5" style="20" customWidth="1"/>
    <col min="32" max="16384" width="9" style="20"/>
  </cols>
  <sheetData>
    <row r="1" spans="1:30" ht="15.75" customHeight="1">
      <c r="A1" s="18" t="s">
        <v>242</v>
      </c>
    </row>
    <row r="2" spans="1:30" ht="15.75" customHeight="1">
      <c r="A2" s="18" t="s">
        <v>137</v>
      </c>
      <c r="M2" s="3" t="s">
        <v>212</v>
      </c>
      <c r="N2" s="3"/>
    </row>
    <row r="3" spans="1:30" ht="16.5" customHeight="1">
      <c r="B3" s="383"/>
      <c r="C3" s="384" t="s">
        <v>95</v>
      </c>
      <c r="D3" s="388" t="s">
        <v>246</v>
      </c>
      <c r="E3" s="389"/>
      <c r="F3" s="390"/>
      <c r="G3" s="391"/>
      <c r="H3" s="393" t="s">
        <v>247</v>
      </c>
      <c r="I3" s="394"/>
      <c r="J3" s="394"/>
      <c r="K3" s="395"/>
      <c r="M3" s="398"/>
      <c r="N3" s="399" t="s">
        <v>277</v>
      </c>
      <c r="O3" s="399"/>
      <c r="P3" s="399" t="s">
        <v>278</v>
      </c>
      <c r="Q3" s="399"/>
    </row>
    <row r="4" spans="1:30" ht="33" customHeight="1">
      <c r="B4" s="383"/>
      <c r="C4" s="384"/>
      <c r="D4" s="235" t="s">
        <v>249</v>
      </c>
      <c r="E4" s="238" t="s">
        <v>250</v>
      </c>
      <c r="F4" s="289" t="s">
        <v>248</v>
      </c>
      <c r="G4" s="239" t="s">
        <v>211</v>
      </c>
      <c r="H4" s="235" t="s">
        <v>249</v>
      </c>
      <c r="I4" s="238" t="s">
        <v>250</v>
      </c>
      <c r="J4" s="289" t="s">
        <v>248</v>
      </c>
      <c r="K4" s="239" t="s">
        <v>211</v>
      </c>
      <c r="M4" s="398"/>
      <c r="N4" s="244" t="s">
        <v>209</v>
      </c>
      <c r="O4" s="245" t="s">
        <v>210</v>
      </c>
      <c r="P4" s="244" t="s">
        <v>209</v>
      </c>
      <c r="Q4" s="245" t="s">
        <v>210</v>
      </c>
    </row>
    <row r="5" spans="1:30">
      <c r="B5" s="35">
        <v>1</v>
      </c>
      <c r="C5" s="103" t="s">
        <v>1</v>
      </c>
      <c r="D5" s="304">
        <v>0.463455683960453</v>
      </c>
      <c r="E5" s="280">
        <v>0.439320902483679</v>
      </c>
      <c r="F5" s="280">
        <v>0.57572503318810497</v>
      </c>
      <c r="G5" s="280">
        <f>地区別_普及率!F6</f>
        <v>0.46644325781191037</v>
      </c>
      <c r="H5" s="304">
        <v>0.72936234992398197</v>
      </c>
      <c r="I5" s="280">
        <v>0.69972881380582197</v>
      </c>
      <c r="J5" s="314">
        <v>0.80384531810213899</v>
      </c>
      <c r="K5" s="283">
        <f>地区別_普及率!G6</f>
        <v>0.72909399944401876</v>
      </c>
      <c r="L5" s="106"/>
      <c r="M5" s="91" t="s">
        <v>1</v>
      </c>
      <c r="N5" s="242">
        <f t="shared" ref="N5:N13" si="0">$D5</f>
        <v>0.463455683960453</v>
      </c>
      <c r="O5" s="243">
        <f t="shared" ref="O5:O13" si="1">$E5</f>
        <v>0.439320902483679</v>
      </c>
      <c r="P5" s="247">
        <f>$H5</f>
        <v>0.72936234992398197</v>
      </c>
      <c r="Q5" s="243">
        <f>$I5</f>
        <v>0.69972881380582197</v>
      </c>
    </row>
    <row r="6" spans="1:30">
      <c r="B6" s="35">
        <v>2</v>
      </c>
      <c r="C6" s="103" t="s">
        <v>8</v>
      </c>
      <c r="D6" s="304">
        <v>0.50730070576097996</v>
      </c>
      <c r="E6" s="280">
        <v>0.48633469893724901</v>
      </c>
      <c r="F6" s="280">
        <v>0.610950943601831</v>
      </c>
      <c r="G6" s="280">
        <f>地区別_普及率!F7</f>
        <v>0.51074698179309841</v>
      </c>
      <c r="H6" s="304">
        <v>0.77906047284234103</v>
      </c>
      <c r="I6" s="280">
        <v>0.74375386510341701</v>
      </c>
      <c r="J6" s="314">
        <v>0.850637400518505</v>
      </c>
      <c r="K6" s="283">
        <f>地区別_普及率!G7</f>
        <v>0.7786098441887459</v>
      </c>
      <c r="L6" s="106"/>
      <c r="M6" s="91" t="s">
        <v>8</v>
      </c>
      <c r="N6" s="242">
        <f t="shared" si="0"/>
        <v>0.50730070576097996</v>
      </c>
      <c r="O6" s="243">
        <f t="shared" si="1"/>
        <v>0.48633469893724901</v>
      </c>
      <c r="P6" s="247">
        <f>$H6</f>
        <v>0.77906047284234103</v>
      </c>
      <c r="Q6" s="243">
        <f>$I6</f>
        <v>0.74375386510341701</v>
      </c>
    </row>
    <row r="7" spans="1:30">
      <c r="B7" s="35">
        <v>3</v>
      </c>
      <c r="C7" s="104" t="s">
        <v>13</v>
      </c>
      <c r="D7" s="304">
        <v>0.47982908798304102</v>
      </c>
      <c r="E7" s="280">
        <v>0.46418825889843301</v>
      </c>
      <c r="F7" s="280">
        <v>0.55691952565738001</v>
      </c>
      <c r="G7" s="280">
        <f>地区別_普及率!F8</f>
        <v>0.48273309012768689</v>
      </c>
      <c r="H7" s="304">
        <v>0.75678601524031897</v>
      </c>
      <c r="I7" s="280">
        <v>0.73014006502235296</v>
      </c>
      <c r="J7" s="314">
        <v>0.82089217654899604</v>
      </c>
      <c r="K7" s="283">
        <f>地区別_普及率!G8</f>
        <v>0.75712119323615723</v>
      </c>
      <c r="L7" s="106"/>
      <c r="M7" s="91" t="s">
        <v>13</v>
      </c>
      <c r="N7" s="242">
        <f t="shared" si="0"/>
        <v>0.47982908798304102</v>
      </c>
      <c r="O7" s="243">
        <f t="shared" si="1"/>
        <v>0.46418825889843301</v>
      </c>
      <c r="P7" s="247">
        <f>$H7</f>
        <v>0.75678601524031897</v>
      </c>
      <c r="Q7" s="243">
        <f>$I7</f>
        <v>0.73014006502235296</v>
      </c>
    </row>
    <row r="8" spans="1:30">
      <c r="B8" s="35">
        <v>4</v>
      </c>
      <c r="C8" s="104" t="s">
        <v>21</v>
      </c>
      <c r="D8" s="304">
        <v>0.45206856424047998</v>
      </c>
      <c r="E8" s="280">
        <v>0.42521487680173098</v>
      </c>
      <c r="F8" s="280">
        <v>0.51902878798367702</v>
      </c>
      <c r="G8" s="280">
        <f>地区別_普及率!F9</f>
        <v>0.4537845160993787</v>
      </c>
      <c r="H8" s="304">
        <v>0.72712190558946999</v>
      </c>
      <c r="I8" s="280">
        <v>0.69499127454512</v>
      </c>
      <c r="J8" s="314">
        <v>0.80120808428758095</v>
      </c>
      <c r="K8" s="283">
        <f>地区別_普及率!G9</f>
        <v>0.72745637528224949</v>
      </c>
      <c r="L8" s="106"/>
      <c r="M8" s="91" t="s">
        <v>21</v>
      </c>
      <c r="N8" s="242">
        <f t="shared" si="0"/>
        <v>0.45206856424047998</v>
      </c>
      <c r="O8" s="243">
        <f t="shared" si="1"/>
        <v>0.42521487680173098</v>
      </c>
      <c r="P8" s="247">
        <f>$H8</f>
        <v>0.72712190558946999</v>
      </c>
      <c r="Q8" s="243">
        <f>$I8</f>
        <v>0.69499127454512</v>
      </c>
    </row>
    <row r="9" spans="1:30">
      <c r="B9" s="35">
        <v>5</v>
      </c>
      <c r="C9" s="104" t="s">
        <v>25</v>
      </c>
      <c r="D9" s="304">
        <v>0.44865335318893801</v>
      </c>
      <c r="E9" s="280">
        <v>0.42608739491230901</v>
      </c>
      <c r="F9" s="280">
        <v>0.50970231182616399</v>
      </c>
      <c r="G9" s="280">
        <f>地区別_普及率!F10</f>
        <v>0.45031330435786288</v>
      </c>
      <c r="H9" s="304">
        <v>0.72559196924831104</v>
      </c>
      <c r="I9" s="280">
        <v>0.70756614821034702</v>
      </c>
      <c r="J9" s="314">
        <v>0.79376468578086701</v>
      </c>
      <c r="K9" s="283">
        <f>地区別_普及率!G10</f>
        <v>0.72647093646231131</v>
      </c>
      <c r="L9" s="106"/>
      <c r="M9" s="91" t="s">
        <v>25</v>
      </c>
      <c r="N9" s="242">
        <f t="shared" si="0"/>
        <v>0.44865335318893801</v>
      </c>
      <c r="O9" s="243">
        <f t="shared" si="1"/>
        <v>0.42608739491230901</v>
      </c>
      <c r="P9" s="247">
        <f>$H9</f>
        <v>0.72559196924831104</v>
      </c>
      <c r="Q9" s="243">
        <f>$I9</f>
        <v>0.70756614821034702</v>
      </c>
    </row>
    <row r="10" spans="1:30">
      <c r="B10" s="35">
        <v>6</v>
      </c>
      <c r="C10" s="104" t="s">
        <v>35</v>
      </c>
      <c r="D10" s="304">
        <v>0.47821373851357402</v>
      </c>
      <c r="E10" s="280">
        <v>0.45054837379374202</v>
      </c>
      <c r="F10" s="280">
        <v>0.55995437309067497</v>
      </c>
      <c r="G10" s="280">
        <f>地区別_普及率!F11</f>
        <v>0.4800488516766378</v>
      </c>
      <c r="H10" s="304">
        <v>0.74664704720004704</v>
      </c>
      <c r="I10" s="280">
        <v>0.721957422399083</v>
      </c>
      <c r="J10" s="314">
        <v>0.80675983585754096</v>
      </c>
      <c r="K10" s="283">
        <f>地区別_普及率!G11</f>
        <v>0.74684580769523501</v>
      </c>
      <c r="L10" s="106"/>
      <c r="M10" s="91" t="s">
        <v>35</v>
      </c>
      <c r="N10" s="242">
        <f t="shared" si="0"/>
        <v>0.47821373851357402</v>
      </c>
      <c r="O10" s="243">
        <f t="shared" si="1"/>
        <v>0.45054837379374202</v>
      </c>
      <c r="P10" s="247">
        <f t="shared" ref="P10:P13" si="2">$H10</f>
        <v>0.74664704720004704</v>
      </c>
      <c r="Q10" s="243">
        <f t="shared" ref="Q10:Q13" si="3">$I10</f>
        <v>0.721957422399083</v>
      </c>
    </row>
    <row r="11" spans="1:30">
      <c r="B11" s="35">
        <v>7</v>
      </c>
      <c r="C11" s="104" t="s">
        <v>44</v>
      </c>
      <c r="D11" s="305">
        <v>0.45467268688990897</v>
      </c>
      <c r="E11" s="281">
        <v>0.434804820647679</v>
      </c>
      <c r="F11" s="281">
        <v>0.53375237444830503</v>
      </c>
      <c r="G11" s="281">
        <f>地区別_普及率!F12</f>
        <v>0.45738096931340311</v>
      </c>
      <c r="H11" s="305">
        <v>0.72924168667686995</v>
      </c>
      <c r="I11" s="281">
        <v>0.71545814706752697</v>
      </c>
      <c r="J11" s="315">
        <v>0.78862396742033603</v>
      </c>
      <c r="K11" s="284">
        <f>地区別_普及率!G12</f>
        <v>0.73026752785060733</v>
      </c>
      <c r="L11" s="106"/>
      <c r="M11" s="91" t="s">
        <v>44</v>
      </c>
      <c r="N11" s="242">
        <f t="shared" si="0"/>
        <v>0.45467268688990897</v>
      </c>
      <c r="O11" s="243">
        <f t="shared" si="1"/>
        <v>0.434804820647679</v>
      </c>
      <c r="P11" s="247">
        <f t="shared" si="2"/>
        <v>0.72924168667686995</v>
      </c>
      <c r="Q11" s="243">
        <f t="shared" si="3"/>
        <v>0.71545814706752697</v>
      </c>
    </row>
    <row r="12" spans="1:30" ht="14.25" thickBot="1">
      <c r="B12" s="35">
        <v>8</v>
      </c>
      <c r="C12" s="104" t="s">
        <v>57</v>
      </c>
      <c r="D12" s="306">
        <v>0.47135100128440899</v>
      </c>
      <c r="E12" s="282">
        <v>0.43370205666200301</v>
      </c>
      <c r="F12" s="282">
        <v>0.56824389888856397</v>
      </c>
      <c r="G12" s="282">
        <f>地区別_普及率!F13</f>
        <v>0.47406400810728239</v>
      </c>
      <c r="H12" s="306">
        <v>0.74312251744402003</v>
      </c>
      <c r="I12" s="282">
        <v>0.70475301574559801</v>
      </c>
      <c r="J12" s="316">
        <v>0.80954814897901395</v>
      </c>
      <c r="K12" s="285">
        <f>地区別_普及率!G13</f>
        <v>0.74308835706255061</v>
      </c>
      <c r="L12" s="106"/>
      <c r="M12" s="91" t="s">
        <v>57</v>
      </c>
      <c r="N12" s="242">
        <f t="shared" si="0"/>
        <v>0.47135100128440899</v>
      </c>
      <c r="O12" s="243">
        <f t="shared" si="1"/>
        <v>0.43370205666200301</v>
      </c>
      <c r="P12" s="247">
        <f t="shared" si="2"/>
        <v>0.74312251744402003</v>
      </c>
      <c r="Q12" s="243">
        <f t="shared" si="3"/>
        <v>0.70475301574559801</v>
      </c>
    </row>
    <row r="13" spans="1:30" ht="14.25" thickTop="1">
      <c r="B13" s="373" t="s">
        <v>0</v>
      </c>
      <c r="C13" s="374"/>
      <c r="D13" s="61">
        <f>自己負担割合別普及率!C12</f>
        <v>0.469786631736202</v>
      </c>
      <c r="E13" s="240">
        <f>自己負担割合別普及率!D12</f>
        <v>0.44399544325222401</v>
      </c>
      <c r="F13" s="240">
        <f>自己負担割合別普及率!E12</f>
        <v>0.55689969751996304</v>
      </c>
      <c r="G13" s="240">
        <f>'普及率(金額)'!N14</f>
        <v>0.47238652532593811</v>
      </c>
      <c r="H13" s="61">
        <f>自己負担割合別普及率!G12</f>
        <v>0.74230690168883096</v>
      </c>
      <c r="I13" s="240">
        <f>自己負担割合別普及率!H12</f>
        <v>0.71292194516945995</v>
      </c>
      <c r="J13" s="290">
        <f>自己負担割合別普及率!I12</f>
        <v>0.80944907304149405</v>
      </c>
      <c r="K13" s="241">
        <f>'普及率(数量)'!N13</f>
        <v>0.74253108099876186</v>
      </c>
      <c r="L13" s="106"/>
      <c r="M13" s="91" t="s">
        <v>276</v>
      </c>
      <c r="N13" s="242">
        <f t="shared" si="0"/>
        <v>0.469786631736202</v>
      </c>
      <c r="O13" s="243">
        <f t="shared" si="1"/>
        <v>0.44399544325222401</v>
      </c>
      <c r="P13" s="242">
        <f t="shared" si="2"/>
        <v>0.74230690168883096</v>
      </c>
      <c r="Q13" s="243">
        <f t="shared" si="3"/>
        <v>0.71292194516945995</v>
      </c>
      <c r="R13" s="26"/>
    </row>
    <row r="14" spans="1:30">
      <c r="D14" s="106"/>
      <c r="E14" s="106"/>
      <c r="F14" s="106"/>
      <c r="G14" s="106"/>
      <c r="H14" s="106"/>
      <c r="I14" s="106"/>
      <c r="J14" s="106"/>
      <c r="K14" s="106"/>
      <c r="L14" s="106"/>
      <c r="M14" s="106"/>
    </row>
    <row r="15" spans="1:30">
      <c r="D15" s="106"/>
      <c r="E15" s="106"/>
      <c r="F15" s="106"/>
      <c r="G15" s="106"/>
      <c r="H15" s="106"/>
      <c r="I15" s="106"/>
      <c r="J15" s="106"/>
      <c r="K15" s="106"/>
      <c r="L15" s="106"/>
      <c r="M15" s="3" t="s">
        <v>232</v>
      </c>
    </row>
    <row r="16" spans="1:30">
      <c r="D16" s="106"/>
      <c r="E16" s="106"/>
      <c r="F16" s="106"/>
      <c r="G16" s="106"/>
      <c r="H16" s="106"/>
      <c r="I16" s="106"/>
      <c r="J16" s="106"/>
      <c r="K16" s="106"/>
      <c r="L16" s="106"/>
      <c r="M16" s="396" t="s">
        <v>1</v>
      </c>
      <c r="N16" s="397"/>
      <c r="O16" s="396" t="s">
        <v>8</v>
      </c>
      <c r="P16" s="397"/>
      <c r="Q16" s="396" t="s">
        <v>13</v>
      </c>
      <c r="R16" s="397"/>
      <c r="S16" s="396" t="s">
        <v>21</v>
      </c>
      <c r="T16" s="397"/>
      <c r="U16" s="396" t="s">
        <v>25</v>
      </c>
      <c r="V16" s="397"/>
      <c r="W16" s="396" t="s">
        <v>35</v>
      </c>
      <c r="X16" s="397"/>
      <c r="Y16" s="396" t="s">
        <v>44</v>
      </c>
      <c r="Z16" s="397"/>
      <c r="AA16" s="396" t="s">
        <v>57</v>
      </c>
      <c r="AB16" s="397"/>
      <c r="AC16" s="396" t="s">
        <v>239</v>
      </c>
      <c r="AD16" s="397"/>
    </row>
    <row r="17" spans="4:30">
      <c r="D17" s="106"/>
      <c r="E17" s="106"/>
      <c r="F17" s="106"/>
      <c r="G17" s="106"/>
      <c r="H17" s="106"/>
      <c r="I17" s="106"/>
      <c r="J17" s="106"/>
      <c r="K17" s="106"/>
      <c r="L17" s="106"/>
      <c r="M17" s="246" t="s">
        <v>233</v>
      </c>
      <c r="N17" s="246" t="s">
        <v>210</v>
      </c>
      <c r="O17" s="246" t="s">
        <v>233</v>
      </c>
      <c r="P17" s="246" t="s">
        <v>210</v>
      </c>
      <c r="Q17" s="246" t="s">
        <v>233</v>
      </c>
      <c r="R17" s="246" t="s">
        <v>210</v>
      </c>
      <c r="S17" s="246" t="s">
        <v>233</v>
      </c>
      <c r="T17" s="246" t="s">
        <v>210</v>
      </c>
      <c r="U17" s="246" t="s">
        <v>233</v>
      </c>
      <c r="V17" s="246" t="s">
        <v>210</v>
      </c>
      <c r="W17" s="246" t="s">
        <v>233</v>
      </c>
      <c r="X17" s="246" t="s">
        <v>210</v>
      </c>
      <c r="Y17" s="246" t="s">
        <v>233</v>
      </c>
      <c r="Z17" s="246" t="s">
        <v>210</v>
      </c>
      <c r="AA17" s="246" t="s">
        <v>233</v>
      </c>
      <c r="AB17" s="246" t="s">
        <v>210</v>
      </c>
      <c r="AC17" s="246" t="s">
        <v>233</v>
      </c>
      <c r="AD17" s="248" t="s">
        <v>210</v>
      </c>
    </row>
    <row r="18" spans="4:30">
      <c r="D18" s="106"/>
      <c r="E18" s="106"/>
      <c r="F18" s="106"/>
      <c r="G18" s="106"/>
      <c r="H18" s="106"/>
      <c r="I18" s="106"/>
      <c r="J18" s="106"/>
      <c r="K18" s="106"/>
      <c r="L18" s="106"/>
      <c r="M18" s="106"/>
    </row>
  </sheetData>
  <mergeCells count="17">
    <mergeCell ref="Q16:R16"/>
    <mergeCell ref="O16:P16"/>
    <mergeCell ref="M16:N16"/>
    <mergeCell ref="AC16:AD16"/>
    <mergeCell ref="M3:M4"/>
    <mergeCell ref="AA16:AB16"/>
    <mergeCell ref="Y16:Z16"/>
    <mergeCell ref="W16:X16"/>
    <mergeCell ref="U16:V16"/>
    <mergeCell ref="S16:T16"/>
    <mergeCell ref="N3:O3"/>
    <mergeCell ref="P3:Q3"/>
    <mergeCell ref="B13:C13"/>
    <mergeCell ref="B3:B4"/>
    <mergeCell ref="C3:C4"/>
    <mergeCell ref="D3:G3"/>
    <mergeCell ref="H3:K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AAD4-D866-4949-9C1F-D3B214177EF3}">
  <dimension ref="A1:A2"/>
  <sheetViews>
    <sheetView showGridLines="0" zoomScaleNormal="100" zoomScaleSheetLayoutView="13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243</v>
      </c>
    </row>
    <row r="2" spans="1:1" ht="15.75" customHeight="1">
      <c r="A2" s="19" t="s">
        <v>137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B4F3-BBE8-4C8C-B03D-48C02BAB904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244</v>
      </c>
    </row>
    <row r="2" spans="1:1" ht="15.75" customHeight="1">
      <c r="A2" s="19" t="s">
        <v>137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1D443-D1EC-4DB9-90B3-26A34B93D844}">
  <dimension ref="A1:W84"/>
  <sheetViews>
    <sheetView showGridLines="0" zoomScaleNormal="100" zoomScaleSheetLayoutView="100" workbookViewId="0"/>
  </sheetViews>
  <sheetFormatPr defaultColWidth="9" defaultRowHeight="13.5"/>
  <cols>
    <col min="1" max="1" width="4.625" style="20" customWidth="1"/>
    <col min="2" max="2" width="3.625" style="20" customWidth="1"/>
    <col min="3" max="3" width="13" style="20" customWidth="1"/>
    <col min="4" max="11" width="12.125" style="20" customWidth="1"/>
    <col min="12" max="12" width="9" style="20"/>
    <col min="13" max="17" width="15.625" style="20" customWidth="1"/>
    <col min="18" max="18" width="8.625" style="20" customWidth="1"/>
    <col min="19" max="22" width="15.625" style="20" customWidth="1"/>
    <col min="23" max="16384" width="9" style="20"/>
  </cols>
  <sheetData>
    <row r="1" spans="1:23" ht="15.75" customHeight="1">
      <c r="A1" s="18" t="s">
        <v>242</v>
      </c>
    </row>
    <row r="2" spans="1:23" ht="15.75" customHeight="1">
      <c r="A2" s="18" t="s">
        <v>269</v>
      </c>
      <c r="M2" s="3" t="s">
        <v>212</v>
      </c>
    </row>
    <row r="3" spans="1:23" ht="16.5" customHeight="1">
      <c r="B3" s="383"/>
      <c r="C3" s="384" t="s">
        <v>270</v>
      </c>
      <c r="D3" s="388" t="s">
        <v>246</v>
      </c>
      <c r="E3" s="389"/>
      <c r="F3" s="390"/>
      <c r="G3" s="391"/>
      <c r="H3" s="393" t="s">
        <v>247</v>
      </c>
      <c r="I3" s="394"/>
      <c r="J3" s="394"/>
      <c r="K3" s="395"/>
      <c r="M3" s="401"/>
      <c r="N3" s="396" t="s">
        <v>283</v>
      </c>
      <c r="O3" s="397"/>
      <c r="P3" s="396" t="s">
        <v>278</v>
      </c>
      <c r="Q3" s="400"/>
      <c r="R3" s="254"/>
      <c r="S3" s="397" t="s">
        <v>237</v>
      </c>
      <c r="T3" s="399"/>
      <c r="U3" s="399" t="s">
        <v>238</v>
      </c>
      <c r="V3" s="399"/>
      <c r="W3" s="398"/>
    </row>
    <row r="4" spans="1:23" ht="33" customHeight="1">
      <c r="B4" s="383"/>
      <c r="C4" s="384"/>
      <c r="D4" s="235" t="s">
        <v>249</v>
      </c>
      <c r="E4" s="238" t="s">
        <v>250</v>
      </c>
      <c r="F4" s="289" t="s">
        <v>248</v>
      </c>
      <c r="G4" s="239" t="s">
        <v>211</v>
      </c>
      <c r="H4" s="286" t="s">
        <v>249</v>
      </c>
      <c r="I4" s="287" t="s">
        <v>250</v>
      </c>
      <c r="J4" s="289" t="s">
        <v>248</v>
      </c>
      <c r="K4" s="239" t="s">
        <v>211</v>
      </c>
      <c r="M4" s="402"/>
      <c r="N4" s="250" t="s">
        <v>209</v>
      </c>
      <c r="O4" s="251" t="s">
        <v>210</v>
      </c>
      <c r="P4" s="250" t="s">
        <v>209</v>
      </c>
      <c r="Q4" s="252" t="s">
        <v>210</v>
      </c>
      <c r="R4" s="249"/>
      <c r="S4" s="253" t="s">
        <v>209</v>
      </c>
      <c r="T4" s="245" t="s">
        <v>210</v>
      </c>
      <c r="U4" s="244" t="s">
        <v>209</v>
      </c>
      <c r="V4" s="245" t="s">
        <v>210</v>
      </c>
      <c r="W4" s="398"/>
    </row>
    <row r="5" spans="1:23">
      <c r="B5" s="35">
        <v>1</v>
      </c>
      <c r="C5" s="103" t="s">
        <v>58</v>
      </c>
      <c r="D5" s="304">
        <v>0.47135100128440899</v>
      </c>
      <c r="E5" s="280">
        <v>0.43370205666200301</v>
      </c>
      <c r="F5" s="280">
        <v>0.56824389888856397</v>
      </c>
      <c r="G5" s="280">
        <f>市区町村別_普及率!F6</f>
        <v>0.47406400810728244</v>
      </c>
      <c r="H5" s="304">
        <v>0.74312251744402003</v>
      </c>
      <c r="I5" s="280">
        <v>0.70475301574559801</v>
      </c>
      <c r="J5" s="314">
        <v>0.80954814897901395</v>
      </c>
      <c r="K5" s="283">
        <f>市区町村別_普及率!G6</f>
        <v>0.74308835706255072</v>
      </c>
      <c r="L5" s="106"/>
      <c r="M5" s="91" t="s">
        <v>58</v>
      </c>
      <c r="N5" s="257">
        <f>$D5</f>
        <v>0.47135100128440899</v>
      </c>
      <c r="O5" s="204">
        <f>$E5</f>
        <v>0.43370205666200301</v>
      </c>
      <c r="P5" s="257">
        <f>$H5</f>
        <v>0.74312251744402003</v>
      </c>
      <c r="Q5" s="258">
        <f>$I5</f>
        <v>0.70475301574559801</v>
      </c>
      <c r="R5" s="255"/>
      <c r="S5" s="247">
        <f>$D$79</f>
        <v>0.469786631736202</v>
      </c>
      <c r="T5" s="243">
        <f>$E$79</f>
        <v>0.44399544325222401</v>
      </c>
      <c r="U5" s="242">
        <f>$H$79</f>
        <v>0.74230690168883096</v>
      </c>
      <c r="V5" s="243">
        <f>$I$79</f>
        <v>0.71292194516945995</v>
      </c>
      <c r="W5" s="206">
        <v>0</v>
      </c>
    </row>
    <row r="6" spans="1:23">
      <c r="B6" s="35">
        <v>2</v>
      </c>
      <c r="C6" s="103" t="s">
        <v>108</v>
      </c>
      <c r="D6" s="304">
        <v>0.49427932610623798</v>
      </c>
      <c r="E6" s="280">
        <v>0.46187811570968901</v>
      </c>
      <c r="F6" s="280">
        <v>0.63418611543610504</v>
      </c>
      <c r="G6" s="280">
        <f>市区町村別_普及率!F7</f>
        <v>0.49903876057920421</v>
      </c>
      <c r="H6" s="304">
        <v>0.74782456865078795</v>
      </c>
      <c r="I6" s="280">
        <v>0.70008097775501998</v>
      </c>
      <c r="J6" s="314">
        <v>0.83444942138120604</v>
      </c>
      <c r="K6" s="283">
        <f>市区町村別_普及率!G7</f>
        <v>0.74779628415706023</v>
      </c>
      <c r="L6" s="106"/>
      <c r="M6" s="91" t="s">
        <v>108</v>
      </c>
      <c r="N6" s="257">
        <f>$D6</f>
        <v>0.49427932610623798</v>
      </c>
      <c r="O6" s="204">
        <f t="shared" ref="O6:O69" si="0">$E6</f>
        <v>0.46187811570968901</v>
      </c>
      <c r="P6" s="257">
        <f t="shared" ref="P6:P69" si="1">$H6</f>
        <v>0.74782456865078795</v>
      </c>
      <c r="Q6" s="258">
        <f t="shared" ref="Q6:Q69" si="2">$I6</f>
        <v>0.70008097775501998</v>
      </c>
      <c r="R6" s="255"/>
      <c r="S6" s="247">
        <f t="shared" ref="S6:S26" si="3">$D$79</f>
        <v>0.469786631736202</v>
      </c>
      <c r="T6" s="243">
        <f t="shared" ref="T6:T26" si="4">$E$79</f>
        <v>0.44399544325222401</v>
      </c>
      <c r="U6" s="242">
        <f t="shared" ref="U6:U69" si="5">$H$79</f>
        <v>0.74230690168883096</v>
      </c>
      <c r="V6" s="243">
        <f t="shared" ref="V6:V69" si="6">$I$79</f>
        <v>0.71292194516945995</v>
      </c>
      <c r="W6" s="206">
        <v>0</v>
      </c>
    </row>
    <row r="7" spans="1:23">
      <c r="B7" s="35">
        <v>3</v>
      </c>
      <c r="C7" s="103" t="s">
        <v>109</v>
      </c>
      <c r="D7" s="304">
        <v>0.41892510014282802</v>
      </c>
      <c r="E7" s="280">
        <v>0.42805328654195302</v>
      </c>
      <c r="F7" s="280">
        <v>0.42195568913586101</v>
      </c>
      <c r="G7" s="280">
        <f>市区町村別_普及率!F8</f>
        <v>0.41975098863409721</v>
      </c>
      <c r="H7" s="304">
        <v>0.71760165534571996</v>
      </c>
      <c r="I7" s="280">
        <v>0.71484762820168002</v>
      </c>
      <c r="J7" s="314">
        <v>0.75803691375840099</v>
      </c>
      <c r="K7" s="283">
        <f>市区町村別_普及率!G8</f>
        <v>0.7185402892710353</v>
      </c>
      <c r="L7" s="106"/>
      <c r="M7" s="91" t="s">
        <v>109</v>
      </c>
      <c r="N7" s="257">
        <f t="shared" ref="N7:N69" si="7">$D7</f>
        <v>0.41892510014282802</v>
      </c>
      <c r="O7" s="204">
        <f t="shared" si="0"/>
        <v>0.42805328654195302</v>
      </c>
      <c r="P7" s="257">
        <f t="shared" si="1"/>
        <v>0.71760165534571996</v>
      </c>
      <c r="Q7" s="258">
        <f t="shared" si="2"/>
        <v>0.71484762820168002</v>
      </c>
      <c r="R7" s="255"/>
      <c r="S7" s="247">
        <f t="shared" si="3"/>
        <v>0.469786631736202</v>
      </c>
      <c r="T7" s="243">
        <f t="shared" si="4"/>
        <v>0.44399544325222401</v>
      </c>
      <c r="U7" s="242">
        <f t="shared" si="5"/>
        <v>0.74230690168883096</v>
      </c>
      <c r="V7" s="243">
        <f t="shared" si="6"/>
        <v>0.71292194516945995</v>
      </c>
      <c r="W7" s="206">
        <v>0</v>
      </c>
    </row>
    <row r="8" spans="1:23">
      <c r="B8" s="35">
        <v>4</v>
      </c>
      <c r="C8" s="103" t="s">
        <v>110</v>
      </c>
      <c r="D8" s="304">
        <v>0.45071354652677798</v>
      </c>
      <c r="E8" s="280">
        <v>0.39224208801986998</v>
      </c>
      <c r="F8" s="280">
        <v>0.47385708956503603</v>
      </c>
      <c r="G8" s="280">
        <f>市区町村別_普及率!F9</f>
        <v>0.45022681462555336</v>
      </c>
      <c r="H8" s="304">
        <v>0.75790516252512596</v>
      </c>
      <c r="I8" s="280">
        <v>0.69360015228250405</v>
      </c>
      <c r="J8" s="314">
        <v>0.81427720402232995</v>
      </c>
      <c r="K8" s="283">
        <f>市区町村別_普及率!G9</f>
        <v>0.75762276911122806</v>
      </c>
      <c r="L8" s="106"/>
      <c r="M8" s="91" t="s">
        <v>110</v>
      </c>
      <c r="N8" s="257">
        <f t="shared" si="7"/>
        <v>0.45071354652677798</v>
      </c>
      <c r="O8" s="204">
        <f t="shared" si="0"/>
        <v>0.39224208801986998</v>
      </c>
      <c r="P8" s="257">
        <f t="shared" si="1"/>
        <v>0.75790516252512596</v>
      </c>
      <c r="Q8" s="258">
        <f t="shared" si="2"/>
        <v>0.69360015228250405</v>
      </c>
      <c r="R8" s="255"/>
      <c r="S8" s="247">
        <f t="shared" si="3"/>
        <v>0.469786631736202</v>
      </c>
      <c r="T8" s="243">
        <f t="shared" si="4"/>
        <v>0.44399544325222401</v>
      </c>
      <c r="U8" s="242">
        <f t="shared" si="5"/>
        <v>0.74230690168883096</v>
      </c>
      <c r="V8" s="243">
        <f t="shared" si="6"/>
        <v>0.71292194516945995</v>
      </c>
      <c r="W8" s="206">
        <v>0</v>
      </c>
    </row>
    <row r="9" spans="1:23">
      <c r="B9" s="35">
        <v>5</v>
      </c>
      <c r="C9" s="103" t="s">
        <v>111</v>
      </c>
      <c r="D9" s="304">
        <v>0.46899677390496602</v>
      </c>
      <c r="E9" s="280">
        <v>0.45672226028830398</v>
      </c>
      <c r="F9" s="280">
        <v>0.64413013625043203</v>
      </c>
      <c r="G9" s="280">
        <f>市区町村別_普及率!F10</f>
        <v>0.47407023768671658</v>
      </c>
      <c r="H9" s="304">
        <v>0.74294664413545897</v>
      </c>
      <c r="I9" s="280">
        <v>0.714984661182542</v>
      </c>
      <c r="J9" s="314">
        <v>0.82951696607535597</v>
      </c>
      <c r="K9" s="283">
        <f>市区町村別_普及率!G10</f>
        <v>0.74225226896054686</v>
      </c>
      <c r="L9" s="106"/>
      <c r="M9" s="91" t="s">
        <v>111</v>
      </c>
      <c r="N9" s="257">
        <f t="shared" si="7"/>
        <v>0.46899677390496602</v>
      </c>
      <c r="O9" s="204">
        <f t="shared" si="0"/>
        <v>0.45672226028830398</v>
      </c>
      <c r="P9" s="257">
        <f t="shared" si="1"/>
        <v>0.74294664413545897</v>
      </c>
      <c r="Q9" s="258">
        <f t="shared" si="2"/>
        <v>0.714984661182542</v>
      </c>
      <c r="R9" s="255"/>
      <c r="S9" s="247">
        <f t="shared" si="3"/>
        <v>0.469786631736202</v>
      </c>
      <c r="T9" s="243">
        <f t="shared" si="4"/>
        <v>0.44399544325222401</v>
      </c>
      <c r="U9" s="242">
        <f t="shared" si="5"/>
        <v>0.74230690168883096</v>
      </c>
      <c r="V9" s="243">
        <f t="shared" si="6"/>
        <v>0.71292194516945995</v>
      </c>
      <c r="W9" s="206">
        <v>0</v>
      </c>
    </row>
    <row r="10" spans="1:23">
      <c r="B10" s="35">
        <v>6</v>
      </c>
      <c r="C10" s="103" t="s">
        <v>112</v>
      </c>
      <c r="D10" s="304">
        <v>0.51863645773391198</v>
      </c>
      <c r="E10" s="280">
        <v>0.543339191514571</v>
      </c>
      <c r="F10" s="280">
        <v>0.67959986558901797</v>
      </c>
      <c r="G10" s="280">
        <f>市区町村別_普及率!F11</f>
        <v>0.52755332646782926</v>
      </c>
      <c r="H10" s="304">
        <v>0.78391882884825603</v>
      </c>
      <c r="I10" s="280">
        <v>0.75871300703686495</v>
      </c>
      <c r="J10" s="314">
        <v>0.86332376333822203</v>
      </c>
      <c r="K10" s="283">
        <f>市区町村別_普及率!G11</f>
        <v>0.78516607578088604</v>
      </c>
      <c r="L10" s="106"/>
      <c r="M10" s="91" t="s">
        <v>112</v>
      </c>
      <c r="N10" s="257">
        <f t="shared" si="7"/>
        <v>0.51863645773391198</v>
      </c>
      <c r="O10" s="204">
        <f t="shared" si="0"/>
        <v>0.543339191514571</v>
      </c>
      <c r="P10" s="257">
        <f t="shared" si="1"/>
        <v>0.78391882884825603</v>
      </c>
      <c r="Q10" s="258">
        <f t="shared" si="2"/>
        <v>0.75871300703686495</v>
      </c>
      <c r="R10" s="255"/>
      <c r="S10" s="247">
        <f t="shared" si="3"/>
        <v>0.469786631736202</v>
      </c>
      <c r="T10" s="243">
        <f t="shared" si="4"/>
        <v>0.44399544325222401</v>
      </c>
      <c r="U10" s="242">
        <f t="shared" si="5"/>
        <v>0.74230690168883096</v>
      </c>
      <c r="V10" s="243">
        <f t="shared" si="6"/>
        <v>0.71292194516945995</v>
      </c>
      <c r="W10" s="206">
        <v>0</v>
      </c>
    </row>
    <row r="11" spans="1:23">
      <c r="B11" s="35">
        <v>7</v>
      </c>
      <c r="C11" s="103" t="s">
        <v>113</v>
      </c>
      <c r="D11" s="305">
        <v>0.439218934830792</v>
      </c>
      <c r="E11" s="281">
        <v>0.45051576426755502</v>
      </c>
      <c r="F11" s="281">
        <v>0.51968211279443299</v>
      </c>
      <c r="G11" s="281">
        <f>市区町村別_普及率!F12</f>
        <v>0.44367235610207356</v>
      </c>
      <c r="H11" s="305">
        <v>0.73706141798782898</v>
      </c>
      <c r="I11" s="281">
        <v>0.73320451321299596</v>
      </c>
      <c r="J11" s="315">
        <v>0.81655142497132505</v>
      </c>
      <c r="K11" s="284">
        <f>市区町村別_普及率!G12</f>
        <v>0.73938853470787946</v>
      </c>
      <c r="L11" s="106"/>
      <c r="M11" s="91" t="s">
        <v>113</v>
      </c>
      <c r="N11" s="257">
        <f t="shared" si="7"/>
        <v>0.439218934830792</v>
      </c>
      <c r="O11" s="204">
        <f t="shared" si="0"/>
        <v>0.45051576426755502</v>
      </c>
      <c r="P11" s="257">
        <f t="shared" si="1"/>
        <v>0.73706141798782898</v>
      </c>
      <c r="Q11" s="258">
        <f t="shared" si="2"/>
        <v>0.73320451321299596</v>
      </c>
      <c r="R11" s="255"/>
      <c r="S11" s="247">
        <f t="shared" si="3"/>
        <v>0.469786631736202</v>
      </c>
      <c r="T11" s="243">
        <f t="shared" si="4"/>
        <v>0.44399544325222401</v>
      </c>
      <c r="U11" s="242">
        <f t="shared" si="5"/>
        <v>0.74230690168883096</v>
      </c>
      <c r="V11" s="243">
        <f t="shared" si="6"/>
        <v>0.71292194516945995</v>
      </c>
      <c r="W11" s="206">
        <v>0</v>
      </c>
    </row>
    <row r="12" spans="1:23">
      <c r="B12" s="35">
        <v>8</v>
      </c>
      <c r="C12" s="103" t="s">
        <v>59</v>
      </c>
      <c r="D12" s="304">
        <v>0.39620534655942302</v>
      </c>
      <c r="E12" s="280">
        <v>0.33174083512423003</v>
      </c>
      <c r="F12" s="280">
        <v>0.49898291416099599</v>
      </c>
      <c r="G12" s="280">
        <f>市区町村別_普及率!F13</f>
        <v>0.39322177421917204</v>
      </c>
      <c r="H12" s="304">
        <v>0.66382742325161703</v>
      </c>
      <c r="I12" s="280">
        <v>0.61847514480640697</v>
      </c>
      <c r="J12" s="314">
        <v>0.72138842050396701</v>
      </c>
      <c r="K12" s="283">
        <f>市区町村別_普及率!G13</f>
        <v>0.66034838829915887</v>
      </c>
      <c r="L12" s="106"/>
      <c r="M12" s="91" t="s">
        <v>59</v>
      </c>
      <c r="N12" s="257">
        <f t="shared" si="7"/>
        <v>0.39620534655942302</v>
      </c>
      <c r="O12" s="204">
        <f t="shared" si="0"/>
        <v>0.33174083512423003</v>
      </c>
      <c r="P12" s="257">
        <f t="shared" si="1"/>
        <v>0.66382742325161703</v>
      </c>
      <c r="Q12" s="258">
        <f t="shared" si="2"/>
        <v>0.61847514480640697</v>
      </c>
      <c r="R12" s="255"/>
      <c r="S12" s="247">
        <f t="shared" si="3"/>
        <v>0.469786631736202</v>
      </c>
      <c r="T12" s="243">
        <f t="shared" si="4"/>
        <v>0.44399544325222401</v>
      </c>
      <c r="U12" s="242">
        <f t="shared" si="5"/>
        <v>0.74230690168883096</v>
      </c>
      <c r="V12" s="243">
        <f t="shared" si="6"/>
        <v>0.71292194516945995</v>
      </c>
      <c r="W12" s="206">
        <v>0</v>
      </c>
    </row>
    <row r="13" spans="1:23">
      <c r="B13" s="35">
        <v>9</v>
      </c>
      <c r="C13" s="103" t="s">
        <v>114</v>
      </c>
      <c r="D13" s="304">
        <v>0.484988668241709</v>
      </c>
      <c r="E13" s="280">
        <v>0.38740652502497702</v>
      </c>
      <c r="F13" s="280">
        <v>0.59413918112369801</v>
      </c>
      <c r="G13" s="280">
        <f>市区町村別_普及率!F14</f>
        <v>0.48218260258624662</v>
      </c>
      <c r="H13" s="304">
        <v>0.75132970652907105</v>
      </c>
      <c r="I13" s="280">
        <v>0.69416280690524601</v>
      </c>
      <c r="J13" s="314">
        <v>0.82888377049673001</v>
      </c>
      <c r="K13" s="283">
        <f>市区町村別_普及率!G14</f>
        <v>0.74893819662294048</v>
      </c>
      <c r="L13" s="106"/>
      <c r="M13" s="91" t="s">
        <v>114</v>
      </c>
      <c r="N13" s="257">
        <f t="shared" si="7"/>
        <v>0.484988668241709</v>
      </c>
      <c r="O13" s="204">
        <f t="shared" si="0"/>
        <v>0.38740652502497702</v>
      </c>
      <c r="P13" s="257">
        <f t="shared" si="1"/>
        <v>0.75132970652907105</v>
      </c>
      <c r="Q13" s="258">
        <f t="shared" si="2"/>
        <v>0.69416280690524601</v>
      </c>
      <c r="R13" s="255"/>
      <c r="S13" s="247">
        <f t="shared" si="3"/>
        <v>0.469786631736202</v>
      </c>
      <c r="T13" s="243">
        <f t="shared" si="4"/>
        <v>0.44399544325222401</v>
      </c>
      <c r="U13" s="242">
        <f t="shared" si="5"/>
        <v>0.74230690168883096</v>
      </c>
      <c r="V13" s="243">
        <f t="shared" si="6"/>
        <v>0.71292194516945995</v>
      </c>
      <c r="W13" s="206">
        <v>0</v>
      </c>
    </row>
    <row r="14" spans="1:23">
      <c r="B14" s="35">
        <v>10</v>
      </c>
      <c r="C14" s="103" t="s">
        <v>60</v>
      </c>
      <c r="D14" s="304">
        <v>0.54626274777295403</v>
      </c>
      <c r="E14" s="280">
        <v>0.55911142177089301</v>
      </c>
      <c r="F14" s="280">
        <v>0.60758537107708799</v>
      </c>
      <c r="G14" s="280">
        <f>市区町村別_普及率!F15</f>
        <v>0.54997096664537126</v>
      </c>
      <c r="H14" s="304">
        <v>0.81886938395390696</v>
      </c>
      <c r="I14" s="280">
        <v>0.82428488766903196</v>
      </c>
      <c r="J14" s="314">
        <v>0.87388277479679299</v>
      </c>
      <c r="K14" s="283">
        <f>市区町村別_普及率!G15</f>
        <v>0.82057427890623202</v>
      </c>
      <c r="L14" s="106"/>
      <c r="M14" s="91" t="s">
        <v>60</v>
      </c>
      <c r="N14" s="257">
        <f t="shared" si="7"/>
        <v>0.54626274777295403</v>
      </c>
      <c r="O14" s="204">
        <f t="shared" si="0"/>
        <v>0.55911142177089301</v>
      </c>
      <c r="P14" s="257">
        <f t="shared" si="1"/>
        <v>0.81886938395390696</v>
      </c>
      <c r="Q14" s="258">
        <f t="shared" si="2"/>
        <v>0.82428488766903196</v>
      </c>
      <c r="R14" s="255"/>
      <c r="S14" s="247">
        <f t="shared" si="3"/>
        <v>0.469786631736202</v>
      </c>
      <c r="T14" s="243">
        <f t="shared" si="4"/>
        <v>0.44399544325222401</v>
      </c>
      <c r="U14" s="242">
        <f t="shared" si="5"/>
        <v>0.74230690168883096</v>
      </c>
      <c r="V14" s="243">
        <f t="shared" si="6"/>
        <v>0.71292194516945995</v>
      </c>
      <c r="W14" s="206">
        <v>0</v>
      </c>
    </row>
    <row r="15" spans="1:23">
      <c r="B15" s="35">
        <v>11</v>
      </c>
      <c r="C15" s="103" t="s">
        <v>61</v>
      </c>
      <c r="D15" s="304">
        <v>0.53068239102762105</v>
      </c>
      <c r="E15" s="280">
        <v>0.48369007298528499</v>
      </c>
      <c r="F15" s="280">
        <v>0.62913274499244098</v>
      </c>
      <c r="G15" s="280">
        <f>市区町村別_普及率!F16</f>
        <v>0.53340959724045078</v>
      </c>
      <c r="H15" s="304">
        <v>0.77578389502201694</v>
      </c>
      <c r="I15" s="280">
        <v>0.73487275807594599</v>
      </c>
      <c r="J15" s="314">
        <v>0.84677043777073502</v>
      </c>
      <c r="K15" s="283">
        <f>市区町村別_普及率!G16</f>
        <v>0.77630759026216667</v>
      </c>
      <c r="L15" s="106"/>
      <c r="M15" s="91" t="s">
        <v>61</v>
      </c>
      <c r="N15" s="257">
        <f t="shared" si="7"/>
        <v>0.53068239102762105</v>
      </c>
      <c r="O15" s="204">
        <f t="shared" si="0"/>
        <v>0.48369007298528499</v>
      </c>
      <c r="P15" s="257">
        <f t="shared" si="1"/>
        <v>0.77578389502201694</v>
      </c>
      <c r="Q15" s="258">
        <f t="shared" si="2"/>
        <v>0.73487275807594599</v>
      </c>
      <c r="R15" s="255"/>
      <c r="S15" s="247">
        <f t="shared" si="3"/>
        <v>0.469786631736202</v>
      </c>
      <c r="T15" s="243">
        <f t="shared" si="4"/>
        <v>0.44399544325222401</v>
      </c>
      <c r="U15" s="242">
        <f t="shared" si="5"/>
        <v>0.74230690168883096</v>
      </c>
      <c r="V15" s="243">
        <f t="shared" si="6"/>
        <v>0.71292194516945995</v>
      </c>
      <c r="W15" s="206">
        <v>0</v>
      </c>
    </row>
    <row r="16" spans="1:23">
      <c r="B16" s="35">
        <v>12</v>
      </c>
      <c r="C16" s="103" t="s">
        <v>115</v>
      </c>
      <c r="D16" s="304">
        <v>0.44047008948634497</v>
      </c>
      <c r="E16" s="280">
        <v>0.41459001788833399</v>
      </c>
      <c r="F16" s="280">
        <v>0.48355534813414602</v>
      </c>
      <c r="G16" s="280">
        <f>市区町村別_普及率!F17</f>
        <v>0.44170692645904647</v>
      </c>
      <c r="H16" s="304">
        <v>0.70683616026913298</v>
      </c>
      <c r="I16" s="280">
        <v>0.67538982026592598</v>
      </c>
      <c r="J16" s="314">
        <v>0.80667057378233098</v>
      </c>
      <c r="K16" s="283">
        <f>市区町村別_普及率!G17</f>
        <v>0.7085389549345269</v>
      </c>
      <c r="L16" s="106"/>
      <c r="M16" s="91" t="s">
        <v>115</v>
      </c>
      <c r="N16" s="257">
        <f t="shared" si="7"/>
        <v>0.44047008948634497</v>
      </c>
      <c r="O16" s="204">
        <f t="shared" si="0"/>
        <v>0.41459001788833399</v>
      </c>
      <c r="P16" s="257">
        <f t="shared" si="1"/>
        <v>0.70683616026913298</v>
      </c>
      <c r="Q16" s="258">
        <f t="shared" si="2"/>
        <v>0.67538982026592598</v>
      </c>
      <c r="R16" s="255"/>
      <c r="S16" s="247">
        <f t="shared" si="3"/>
        <v>0.469786631736202</v>
      </c>
      <c r="T16" s="243">
        <f t="shared" si="4"/>
        <v>0.44399544325222401</v>
      </c>
      <c r="U16" s="242">
        <f t="shared" si="5"/>
        <v>0.74230690168883096</v>
      </c>
      <c r="V16" s="243">
        <f t="shared" si="6"/>
        <v>0.71292194516945995</v>
      </c>
      <c r="W16" s="206">
        <v>0</v>
      </c>
    </row>
    <row r="17" spans="2:23">
      <c r="B17" s="35">
        <v>13</v>
      </c>
      <c r="C17" s="103" t="s">
        <v>116</v>
      </c>
      <c r="D17" s="305">
        <v>0.43688780056537901</v>
      </c>
      <c r="E17" s="281">
        <v>0.41425832730141998</v>
      </c>
      <c r="F17" s="281">
        <v>0.51226362686917304</v>
      </c>
      <c r="G17" s="281">
        <f>市区町村別_普及率!F18</f>
        <v>0.43952434430508175</v>
      </c>
      <c r="H17" s="305">
        <v>0.71821908794099198</v>
      </c>
      <c r="I17" s="281">
        <v>0.67432604101676996</v>
      </c>
      <c r="J17" s="315">
        <v>0.79512982199496796</v>
      </c>
      <c r="K17" s="284">
        <f>市区町村別_普及率!G18</f>
        <v>0.718720533475944</v>
      </c>
      <c r="L17" s="106"/>
      <c r="M17" s="91" t="s">
        <v>116</v>
      </c>
      <c r="N17" s="257">
        <f t="shared" si="7"/>
        <v>0.43688780056537901</v>
      </c>
      <c r="O17" s="204">
        <f t="shared" si="0"/>
        <v>0.41425832730141998</v>
      </c>
      <c r="P17" s="257">
        <f t="shared" si="1"/>
        <v>0.71821908794099198</v>
      </c>
      <c r="Q17" s="258">
        <f t="shared" si="2"/>
        <v>0.67432604101676996</v>
      </c>
      <c r="R17" s="255"/>
      <c r="S17" s="247">
        <f t="shared" si="3"/>
        <v>0.469786631736202</v>
      </c>
      <c r="T17" s="243">
        <f t="shared" si="4"/>
        <v>0.44399544325222401</v>
      </c>
      <c r="U17" s="242">
        <f t="shared" si="5"/>
        <v>0.74230690168883096</v>
      </c>
      <c r="V17" s="243">
        <f t="shared" si="6"/>
        <v>0.71292194516945995</v>
      </c>
      <c r="W17" s="206">
        <v>0</v>
      </c>
    </row>
    <row r="18" spans="2:23">
      <c r="B18" s="35">
        <v>14</v>
      </c>
      <c r="C18" s="103" t="s">
        <v>117</v>
      </c>
      <c r="D18" s="304">
        <v>0.44792335888822699</v>
      </c>
      <c r="E18" s="280">
        <v>0.441233242381599</v>
      </c>
      <c r="F18" s="280">
        <v>0.56595038169072898</v>
      </c>
      <c r="G18" s="280">
        <f>市区町村別_普及率!F19</f>
        <v>0.45331295993466231</v>
      </c>
      <c r="H18" s="304">
        <v>0.72095058116690702</v>
      </c>
      <c r="I18" s="280">
        <v>0.70844939124898698</v>
      </c>
      <c r="J18" s="314">
        <v>0.78794189119868496</v>
      </c>
      <c r="K18" s="283">
        <f>市区町村別_普及率!G19</f>
        <v>0.72232304186838425</v>
      </c>
      <c r="L18" s="106"/>
      <c r="M18" s="91" t="s">
        <v>117</v>
      </c>
      <c r="N18" s="257">
        <f t="shared" si="7"/>
        <v>0.44792335888822699</v>
      </c>
      <c r="O18" s="204">
        <f t="shared" si="0"/>
        <v>0.441233242381599</v>
      </c>
      <c r="P18" s="257">
        <f t="shared" si="1"/>
        <v>0.72095058116690702</v>
      </c>
      <c r="Q18" s="258">
        <f t="shared" si="2"/>
        <v>0.70844939124898698</v>
      </c>
      <c r="R18" s="255"/>
      <c r="S18" s="247">
        <f t="shared" si="3"/>
        <v>0.469786631736202</v>
      </c>
      <c r="T18" s="243">
        <f t="shared" si="4"/>
        <v>0.44399544325222401</v>
      </c>
      <c r="U18" s="242">
        <f t="shared" si="5"/>
        <v>0.74230690168883096</v>
      </c>
      <c r="V18" s="243">
        <f t="shared" si="6"/>
        <v>0.71292194516945995</v>
      </c>
      <c r="W18" s="206">
        <v>0</v>
      </c>
    </row>
    <row r="19" spans="2:23">
      <c r="B19" s="35">
        <v>15</v>
      </c>
      <c r="C19" s="103" t="s">
        <v>118</v>
      </c>
      <c r="D19" s="304">
        <v>0.49728602489999801</v>
      </c>
      <c r="E19" s="280">
        <v>0.46502446761648503</v>
      </c>
      <c r="F19" s="280">
        <v>0.59603238272238102</v>
      </c>
      <c r="G19" s="280">
        <f>市区町村別_普及率!F20</f>
        <v>0.50124253685321707</v>
      </c>
      <c r="H19" s="304">
        <v>0.75982679809309805</v>
      </c>
      <c r="I19" s="280">
        <v>0.729664844853954</v>
      </c>
      <c r="J19" s="314">
        <v>0.81171974742877095</v>
      </c>
      <c r="K19" s="283">
        <f>市区町村別_普及率!G20</f>
        <v>0.76020549356164624</v>
      </c>
      <c r="L19" s="106"/>
      <c r="M19" s="91" t="s">
        <v>118</v>
      </c>
      <c r="N19" s="257">
        <f t="shared" si="7"/>
        <v>0.49728602489999801</v>
      </c>
      <c r="O19" s="204">
        <f t="shared" si="0"/>
        <v>0.46502446761648503</v>
      </c>
      <c r="P19" s="257">
        <f t="shared" si="1"/>
        <v>0.75982679809309805</v>
      </c>
      <c r="Q19" s="258">
        <f t="shared" si="2"/>
        <v>0.729664844853954</v>
      </c>
      <c r="R19" s="255"/>
      <c r="S19" s="247">
        <f t="shared" si="3"/>
        <v>0.469786631736202</v>
      </c>
      <c r="T19" s="243">
        <f t="shared" si="4"/>
        <v>0.44399544325222401</v>
      </c>
      <c r="U19" s="242">
        <f t="shared" si="5"/>
        <v>0.74230690168883096</v>
      </c>
      <c r="V19" s="243">
        <f t="shared" si="6"/>
        <v>0.71292194516945995</v>
      </c>
      <c r="W19" s="206">
        <v>0</v>
      </c>
    </row>
    <row r="20" spans="2:23">
      <c r="B20" s="35">
        <v>16</v>
      </c>
      <c r="C20" s="103" t="s">
        <v>62</v>
      </c>
      <c r="D20" s="304">
        <v>0.38032576063344398</v>
      </c>
      <c r="E20" s="280">
        <v>0.35358689308083702</v>
      </c>
      <c r="F20" s="280">
        <v>0.52151371581813599</v>
      </c>
      <c r="G20" s="280">
        <f>市区町村別_普及率!F21</f>
        <v>0.38423988089746985</v>
      </c>
      <c r="H20" s="304">
        <v>0.64620393679599897</v>
      </c>
      <c r="I20" s="280">
        <v>0.60987255901488502</v>
      </c>
      <c r="J20" s="314">
        <v>0.72762094358882701</v>
      </c>
      <c r="K20" s="283">
        <f>市区町村別_普及率!G21</f>
        <v>0.64529637893650893</v>
      </c>
      <c r="L20" s="106"/>
      <c r="M20" s="91" t="s">
        <v>62</v>
      </c>
      <c r="N20" s="257">
        <f t="shared" si="7"/>
        <v>0.38032576063344398</v>
      </c>
      <c r="O20" s="204">
        <f t="shared" si="0"/>
        <v>0.35358689308083702</v>
      </c>
      <c r="P20" s="257">
        <f t="shared" si="1"/>
        <v>0.64620393679599897</v>
      </c>
      <c r="Q20" s="258">
        <f t="shared" si="2"/>
        <v>0.60987255901488502</v>
      </c>
      <c r="R20" s="255"/>
      <c r="S20" s="247">
        <f t="shared" si="3"/>
        <v>0.469786631736202</v>
      </c>
      <c r="T20" s="243">
        <f t="shared" si="4"/>
        <v>0.44399544325222401</v>
      </c>
      <c r="U20" s="242">
        <f t="shared" si="5"/>
        <v>0.74230690168883096</v>
      </c>
      <c r="V20" s="243">
        <f t="shared" si="6"/>
        <v>0.71292194516945995</v>
      </c>
      <c r="W20" s="206">
        <v>0</v>
      </c>
    </row>
    <row r="21" spans="2:23">
      <c r="B21" s="35">
        <v>17</v>
      </c>
      <c r="C21" s="103" t="s">
        <v>119</v>
      </c>
      <c r="D21" s="304">
        <v>0.460344974307071</v>
      </c>
      <c r="E21" s="280">
        <v>0.44470984896374999</v>
      </c>
      <c r="F21" s="280">
        <v>0.58179223591439899</v>
      </c>
      <c r="G21" s="280">
        <f>市区町村別_普及率!F22</f>
        <v>0.46486901544313747</v>
      </c>
      <c r="H21" s="304">
        <v>0.71912434136732495</v>
      </c>
      <c r="I21" s="280">
        <v>0.69839714440971601</v>
      </c>
      <c r="J21" s="314">
        <v>0.81828917018500702</v>
      </c>
      <c r="K21" s="283">
        <f>市区町村別_普及率!G22</f>
        <v>0.72104766171315204</v>
      </c>
      <c r="L21" s="106"/>
      <c r="M21" s="91" t="s">
        <v>119</v>
      </c>
      <c r="N21" s="257">
        <f t="shared" si="7"/>
        <v>0.460344974307071</v>
      </c>
      <c r="O21" s="204">
        <f t="shared" si="0"/>
        <v>0.44470984896374999</v>
      </c>
      <c r="P21" s="257">
        <f t="shared" si="1"/>
        <v>0.71912434136732495</v>
      </c>
      <c r="Q21" s="258">
        <f t="shared" si="2"/>
        <v>0.69839714440971601</v>
      </c>
      <c r="R21" s="255"/>
      <c r="S21" s="247">
        <f t="shared" si="3"/>
        <v>0.469786631736202</v>
      </c>
      <c r="T21" s="243">
        <f t="shared" si="4"/>
        <v>0.44399544325222401</v>
      </c>
      <c r="U21" s="242">
        <f t="shared" si="5"/>
        <v>0.74230690168883096</v>
      </c>
      <c r="V21" s="243">
        <f t="shared" si="6"/>
        <v>0.71292194516945995</v>
      </c>
      <c r="W21" s="206">
        <v>0</v>
      </c>
    </row>
    <row r="22" spans="2:23">
      <c r="B22" s="35">
        <v>18</v>
      </c>
      <c r="C22" s="103" t="s">
        <v>63</v>
      </c>
      <c r="D22" s="304">
        <v>0.45021205924546398</v>
      </c>
      <c r="E22" s="280">
        <v>0.43164251270346898</v>
      </c>
      <c r="F22" s="280">
        <v>0.53044813366393495</v>
      </c>
      <c r="G22" s="280">
        <f>市区町村別_普及率!F23</f>
        <v>0.45325612517897146</v>
      </c>
      <c r="H22" s="304">
        <v>0.72295130207868596</v>
      </c>
      <c r="I22" s="280">
        <v>0.72952267023351902</v>
      </c>
      <c r="J22" s="314">
        <v>0.81070576859579602</v>
      </c>
      <c r="K22" s="283">
        <f>市区町村別_普及率!G23</f>
        <v>0.72602436433737705</v>
      </c>
      <c r="L22" s="106"/>
      <c r="M22" s="91" t="s">
        <v>63</v>
      </c>
      <c r="N22" s="257">
        <f t="shared" si="7"/>
        <v>0.45021205924546398</v>
      </c>
      <c r="O22" s="204">
        <f t="shared" si="0"/>
        <v>0.43164251270346898</v>
      </c>
      <c r="P22" s="257">
        <f t="shared" si="1"/>
        <v>0.72295130207868596</v>
      </c>
      <c r="Q22" s="258">
        <f t="shared" si="2"/>
        <v>0.72952267023351902</v>
      </c>
      <c r="R22" s="255"/>
      <c r="S22" s="247">
        <f t="shared" si="3"/>
        <v>0.469786631736202</v>
      </c>
      <c r="T22" s="243">
        <f t="shared" si="4"/>
        <v>0.44399544325222401</v>
      </c>
      <c r="U22" s="242">
        <f t="shared" si="5"/>
        <v>0.74230690168883096</v>
      </c>
      <c r="V22" s="243">
        <f t="shared" si="6"/>
        <v>0.71292194516945995</v>
      </c>
      <c r="W22" s="206">
        <v>0</v>
      </c>
    </row>
    <row r="23" spans="2:23">
      <c r="B23" s="35">
        <v>19</v>
      </c>
      <c r="C23" s="103" t="s">
        <v>120</v>
      </c>
      <c r="D23" s="304">
        <v>0.49386991598480601</v>
      </c>
      <c r="E23" s="280">
        <v>0.46340485467874398</v>
      </c>
      <c r="F23" s="280">
        <v>0.62892996473513896</v>
      </c>
      <c r="G23" s="280">
        <f>市区町村別_普及率!F24</f>
        <v>0.49954740339175174</v>
      </c>
      <c r="H23" s="304">
        <v>0.76613381216310905</v>
      </c>
      <c r="I23" s="280">
        <v>0.73151155632632703</v>
      </c>
      <c r="J23" s="314">
        <v>0.81602385495293195</v>
      </c>
      <c r="K23" s="283">
        <f>市区町村別_普及率!G24</f>
        <v>0.76662237944793965</v>
      </c>
      <c r="L23" s="106"/>
      <c r="M23" s="91" t="s">
        <v>120</v>
      </c>
      <c r="N23" s="257">
        <f t="shared" si="7"/>
        <v>0.49386991598480601</v>
      </c>
      <c r="O23" s="204">
        <f t="shared" si="0"/>
        <v>0.46340485467874398</v>
      </c>
      <c r="P23" s="257">
        <f t="shared" si="1"/>
        <v>0.76613381216310905</v>
      </c>
      <c r="Q23" s="258">
        <f t="shared" si="2"/>
        <v>0.73151155632632703</v>
      </c>
      <c r="R23" s="255"/>
      <c r="S23" s="247">
        <f t="shared" si="3"/>
        <v>0.469786631736202</v>
      </c>
      <c r="T23" s="243">
        <f t="shared" si="4"/>
        <v>0.44399544325222401</v>
      </c>
      <c r="U23" s="242">
        <f t="shared" si="5"/>
        <v>0.74230690168883096</v>
      </c>
      <c r="V23" s="243">
        <f t="shared" si="6"/>
        <v>0.71292194516945995</v>
      </c>
      <c r="W23" s="206">
        <v>0</v>
      </c>
    </row>
    <row r="24" spans="2:23">
      <c r="B24" s="35">
        <v>20</v>
      </c>
      <c r="C24" s="103" t="s">
        <v>121</v>
      </c>
      <c r="D24" s="304">
        <v>0.52390379227915895</v>
      </c>
      <c r="E24" s="280">
        <v>0.48912674622148899</v>
      </c>
      <c r="F24" s="280">
        <v>0.58291282506122499</v>
      </c>
      <c r="G24" s="280">
        <f>市区町村別_普及率!F25</f>
        <v>0.52507282497334318</v>
      </c>
      <c r="H24" s="304">
        <v>0.77926947896117904</v>
      </c>
      <c r="I24" s="280">
        <v>0.771100293169523</v>
      </c>
      <c r="J24" s="314">
        <v>0.81760138809972405</v>
      </c>
      <c r="K24" s="283">
        <f>市区町村別_普及率!G25</f>
        <v>0.77997823220428175</v>
      </c>
      <c r="L24" s="106"/>
      <c r="M24" s="91" t="s">
        <v>121</v>
      </c>
      <c r="N24" s="257">
        <f t="shared" si="7"/>
        <v>0.52390379227915895</v>
      </c>
      <c r="O24" s="204">
        <f t="shared" si="0"/>
        <v>0.48912674622148899</v>
      </c>
      <c r="P24" s="257">
        <f t="shared" si="1"/>
        <v>0.77926947896117904</v>
      </c>
      <c r="Q24" s="258">
        <f t="shared" si="2"/>
        <v>0.771100293169523</v>
      </c>
      <c r="R24" s="255"/>
      <c r="S24" s="247">
        <f t="shared" si="3"/>
        <v>0.469786631736202</v>
      </c>
      <c r="T24" s="243">
        <f t="shared" si="4"/>
        <v>0.44399544325222401</v>
      </c>
      <c r="U24" s="242">
        <f t="shared" si="5"/>
        <v>0.74230690168883096</v>
      </c>
      <c r="V24" s="243">
        <f t="shared" si="6"/>
        <v>0.71292194516945995</v>
      </c>
      <c r="W24" s="206">
        <v>0</v>
      </c>
    </row>
    <row r="25" spans="2:23">
      <c r="B25" s="35">
        <v>21</v>
      </c>
      <c r="C25" s="103" t="s">
        <v>122</v>
      </c>
      <c r="D25" s="304">
        <v>0.48455218325964799</v>
      </c>
      <c r="E25" s="280">
        <v>0.47116382265604501</v>
      </c>
      <c r="F25" s="280">
        <v>0.58114439220650704</v>
      </c>
      <c r="G25" s="280">
        <f>市区町村別_普及率!F26</f>
        <v>0.48935177505014776</v>
      </c>
      <c r="H25" s="304">
        <v>0.75519700194544503</v>
      </c>
      <c r="I25" s="280">
        <v>0.72205659335373795</v>
      </c>
      <c r="J25" s="314">
        <v>0.80233856867759601</v>
      </c>
      <c r="K25" s="283">
        <f>市区町村別_普及率!G26</f>
        <v>0.75503361939331226</v>
      </c>
      <c r="L25" s="106"/>
      <c r="M25" s="91" t="s">
        <v>122</v>
      </c>
      <c r="N25" s="257">
        <f t="shared" si="7"/>
        <v>0.48455218325964799</v>
      </c>
      <c r="O25" s="204">
        <f t="shared" si="0"/>
        <v>0.47116382265604501</v>
      </c>
      <c r="P25" s="257">
        <f t="shared" si="1"/>
        <v>0.75519700194544503</v>
      </c>
      <c r="Q25" s="258">
        <f t="shared" si="2"/>
        <v>0.72205659335373795</v>
      </c>
      <c r="R25" s="255"/>
      <c r="S25" s="247">
        <f t="shared" si="3"/>
        <v>0.469786631736202</v>
      </c>
      <c r="T25" s="243">
        <f t="shared" si="4"/>
        <v>0.44399544325222401</v>
      </c>
      <c r="U25" s="242">
        <f t="shared" si="5"/>
        <v>0.74230690168883096</v>
      </c>
      <c r="V25" s="243">
        <f t="shared" si="6"/>
        <v>0.71292194516945995</v>
      </c>
      <c r="W25" s="206">
        <v>0</v>
      </c>
    </row>
    <row r="26" spans="2:23">
      <c r="B26" s="35">
        <v>22</v>
      </c>
      <c r="C26" s="103" t="s">
        <v>64</v>
      </c>
      <c r="D26" s="305">
        <v>0.49232889627711801</v>
      </c>
      <c r="E26" s="281">
        <v>0.49125411627253901</v>
      </c>
      <c r="F26" s="281">
        <v>0.60727391725855095</v>
      </c>
      <c r="G26" s="281">
        <f>市区町村別_普及率!F27</f>
        <v>0.49779626850835235</v>
      </c>
      <c r="H26" s="305">
        <v>0.77178216149879197</v>
      </c>
      <c r="I26" s="281">
        <v>0.73778435032883605</v>
      </c>
      <c r="J26" s="315">
        <v>0.80926317533816905</v>
      </c>
      <c r="K26" s="284">
        <f>市区町村別_普及率!G27</f>
        <v>0.77182059833298133</v>
      </c>
      <c r="L26" s="106"/>
      <c r="M26" s="91" t="s">
        <v>64</v>
      </c>
      <c r="N26" s="257">
        <f t="shared" si="7"/>
        <v>0.49232889627711801</v>
      </c>
      <c r="O26" s="204">
        <f t="shared" si="0"/>
        <v>0.49125411627253901</v>
      </c>
      <c r="P26" s="257">
        <f t="shared" si="1"/>
        <v>0.77178216149879197</v>
      </c>
      <c r="Q26" s="258">
        <f t="shared" si="2"/>
        <v>0.73778435032883605</v>
      </c>
      <c r="R26" s="255"/>
      <c r="S26" s="247">
        <f t="shared" si="3"/>
        <v>0.469786631736202</v>
      </c>
      <c r="T26" s="243">
        <f t="shared" si="4"/>
        <v>0.44399544325222401</v>
      </c>
      <c r="U26" s="242">
        <f t="shared" si="5"/>
        <v>0.74230690168883096</v>
      </c>
      <c r="V26" s="243">
        <f t="shared" si="6"/>
        <v>0.71292194516945995</v>
      </c>
      <c r="W26" s="206">
        <v>0</v>
      </c>
    </row>
    <row r="27" spans="2:23">
      <c r="B27" s="35">
        <v>23</v>
      </c>
      <c r="C27" s="103" t="s">
        <v>123</v>
      </c>
      <c r="D27" s="304">
        <v>0.47350331047820199</v>
      </c>
      <c r="E27" s="280">
        <v>0.43948029248031401</v>
      </c>
      <c r="F27" s="280">
        <v>0.55129211326796301</v>
      </c>
      <c r="G27" s="280">
        <f>市区町村別_普及率!F28</f>
        <v>0.47590586076681335</v>
      </c>
      <c r="H27" s="304">
        <v>0.74623723319925594</v>
      </c>
      <c r="I27" s="280">
        <v>0.71173071207357796</v>
      </c>
      <c r="J27" s="314">
        <v>0.80565910117067496</v>
      </c>
      <c r="K27" s="283">
        <f>市区町村別_普及率!G28</f>
        <v>0.74666423220110456</v>
      </c>
      <c r="L27" s="106"/>
      <c r="M27" s="91" t="s">
        <v>123</v>
      </c>
      <c r="N27" s="257">
        <f t="shared" si="7"/>
        <v>0.47350331047820199</v>
      </c>
      <c r="O27" s="204">
        <f t="shared" si="0"/>
        <v>0.43948029248031401</v>
      </c>
      <c r="P27" s="257">
        <f t="shared" si="1"/>
        <v>0.74623723319925594</v>
      </c>
      <c r="Q27" s="258">
        <f t="shared" si="2"/>
        <v>0.71173071207357796</v>
      </c>
      <c r="R27" s="255"/>
      <c r="S27" s="247">
        <f t="shared" ref="S27:S32" si="8">$D$79</f>
        <v>0.469786631736202</v>
      </c>
      <c r="T27" s="243">
        <f t="shared" ref="T27:T32" si="9">$E$79</f>
        <v>0.44399544325222401</v>
      </c>
      <c r="U27" s="242">
        <f t="shared" si="5"/>
        <v>0.74230690168883096</v>
      </c>
      <c r="V27" s="243">
        <f t="shared" si="6"/>
        <v>0.71292194516945995</v>
      </c>
      <c r="W27" s="206">
        <v>0</v>
      </c>
    </row>
    <row r="28" spans="2:23">
      <c r="B28" s="35">
        <v>24</v>
      </c>
      <c r="C28" s="103" t="s">
        <v>124</v>
      </c>
      <c r="D28" s="304">
        <v>0.44017586764570599</v>
      </c>
      <c r="E28" s="280">
        <v>0.39217166277009902</v>
      </c>
      <c r="F28" s="280">
        <v>0.62699805604565395</v>
      </c>
      <c r="G28" s="280">
        <f>市区町村別_普及率!F29</f>
        <v>0.44647304252401199</v>
      </c>
      <c r="H28" s="304">
        <v>0.70667316395257196</v>
      </c>
      <c r="I28" s="280">
        <v>0.66155665697924804</v>
      </c>
      <c r="J28" s="314">
        <v>0.797530332709248</v>
      </c>
      <c r="K28" s="283">
        <f>市区町村別_普及率!G29</f>
        <v>0.70597083602351696</v>
      </c>
      <c r="L28" s="106"/>
      <c r="M28" s="91" t="s">
        <v>124</v>
      </c>
      <c r="N28" s="257">
        <f t="shared" si="7"/>
        <v>0.44017586764570599</v>
      </c>
      <c r="O28" s="204">
        <f t="shared" si="0"/>
        <v>0.39217166277009902</v>
      </c>
      <c r="P28" s="257">
        <f t="shared" si="1"/>
        <v>0.70667316395257196</v>
      </c>
      <c r="Q28" s="258">
        <f t="shared" si="2"/>
        <v>0.66155665697924804</v>
      </c>
      <c r="R28" s="255"/>
      <c r="S28" s="247">
        <f t="shared" si="8"/>
        <v>0.469786631736202</v>
      </c>
      <c r="T28" s="243">
        <f t="shared" si="9"/>
        <v>0.44399544325222401</v>
      </c>
      <c r="U28" s="242">
        <f t="shared" si="5"/>
        <v>0.74230690168883096</v>
      </c>
      <c r="V28" s="243">
        <f t="shared" si="6"/>
        <v>0.71292194516945995</v>
      </c>
      <c r="W28" s="206">
        <v>0</v>
      </c>
    </row>
    <row r="29" spans="2:23">
      <c r="B29" s="35">
        <v>25</v>
      </c>
      <c r="C29" s="103" t="s">
        <v>125</v>
      </c>
      <c r="D29" s="304">
        <v>0.45235361771231603</v>
      </c>
      <c r="E29" s="280">
        <v>0.39359936797239198</v>
      </c>
      <c r="F29" s="280">
        <v>0.53078361569080201</v>
      </c>
      <c r="G29" s="280">
        <f>市区町村別_普及率!F30</f>
        <v>0.44669758759646244</v>
      </c>
      <c r="H29" s="304">
        <v>0.73726070338157501</v>
      </c>
      <c r="I29" s="280">
        <v>0.69306741021323504</v>
      </c>
      <c r="J29" s="314">
        <v>0.76743456897068096</v>
      </c>
      <c r="K29" s="283">
        <f>市区町村別_普及率!G30</f>
        <v>0.73170484144901293</v>
      </c>
      <c r="L29" s="106"/>
      <c r="M29" s="91" t="s">
        <v>125</v>
      </c>
      <c r="N29" s="257">
        <f t="shared" si="7"/>
        <v>0.45235361771231603</v>
      </c>
      <c r="O29" s="204">
        <f t="shared" si="0"/>
        <v>0.39359936797239198</v>
      </c>
      <c r="P29" s="257">
        <f t="shared" si="1"/>
        <v>0.73726070338157501</v>
      </c>
      <c r="Q29" s="258">
        <f t="shared" si="2"/>
        <v>0.69306741021323504</v>
      </c>
      <c r="R29" s="255"/>
      <c r="S29" s="247">
        <f t="shared" si="8"/>
        <v>0.469786631736202</v>
      </c>
      <c r="T29" s="243">
        <f t="shared" si="9"/>
        <v>0.44399544325222401</v>
      </c>
      <c r="U29" s="242">
        <f t="shared" si="5"/>
        <v>0.74230690168883096</v>
      </c>
      <c r="V29" s="243">
        <f t="shared" si="6"/>
        <v>0.71292194516945995</v>
      </c>
      <c r="W29" s="206">
        <v>0</v>
      </c>
    </row>
    <row r="30" spans="2:23">
      <c r="B30" s="35">
        <v>26</v>
      </c>
      <c r="C30" s="103" t="s">
        <v>36</v>
      </c>
      <c r="D30" s="304">
        <v>0.47821373851357402</v>
      </c>
      <c r="E30" s="280">
        <v>0.45054837379374202</v>
      </c>
      <c r="F30" s="280">
        <v>0.55995437309067497</v>
      </c>
      <c r="G30" s="280">
        <f>市区町村別_普及率!F31</f>
        <v>0.48004885167663786</v>
      </c>
      <c r="H30" s="304">
        <v>0.74664704720004704</v>
      </c>
      <c r="I30" s="280">
        <v>0.721957422399083</v>
      </c>
      <c r="J30" s="314">
        <v>0.80675983585754096</v>
      </c>
      <c r="K30" s="283">
        <f>市区町村別_普及率!G31</f>
        <v>0.74684580769523523</v>
      </c>
      <c r="L30" s="106"/>
      <c r="M30" s="91" t="s">
        <v>36</v>
      </c>
      <c r="N30" s="257">
        <f t="shared" si="7"/>
        <v>0.47821373851357402</v>
      </c>
      <c r="O30" s="204">
        <f t="shared" si="0"/>
        <v>0.45054837379374202</v>
      </c>
      <c r="P30" s="257">
        <f t="shared" si="1"/>
        <v>0.74664704720004704</v>
      </c>
      <c r="Q30" s="258">
        <f t="shared" si="2"/>
        <v>0.721957422399083</v>
      </c>
      <c r="R30" s="255"/>
      <c r="S30" s="247">
        <f t="shared" si="8"/>
        <v>0.469786631736202</v>
      </c>
      <c r="T30" s="243">
        <f t="shared" si="9"/>
        <v>0.44399544325222401</v>
      </c>
      <c r="U30" s="242">
        <f t="shared" si="5"/>
        <v>0.74230690168883096</v>
      </c>
      <c r="V30" s="243">
        <f t="shared" si="6"/>
        <v>0.71292194516945995</v>
      </c>
      <c r="W30" s="206">
        <v>0</v>
      </c>
    </row>
    <row r="31" spans="2:23">
      <c r="B31" s="35">
        <v>27</v>
      </c>
      <c r="C31" s="103" t="s">
        <v>37</v>
      </c>
      <c r="D31" s="304">
        <v>0.51597201051111796</v>
      </c>
      <c r="E31" s="280">
        <v>0.48510215990230798</v>
      </c>
      <c r="F31" s="280">
        <v>0.60011376886856604</v>
      </c>
      <c r="G31" s="280">
        <f>市区町村別_普及率!F32</f>
        <v>0.5177257362443225</v>
      </c>
      <c r="H31" s="304">
        <v>0.77565265019853002</v>
      </c>
      <c r="I31" s="280">
        <v>0.73596446545347205</v>
      </c>
      <c r="J31" s="314">
        <v>0.83470931963293704</v>
      </c>
      <c r="K31" s="283">
        <f>市区町村別_普及率!G32</f>
        <v>0.77490618584464854</v>
      </c>
      <c r="L31" s="106"/>
      <c r="M31" s="91" t="s">
        <v>37</v>
      </c>
      <c r="N31" s="257">
        <f t="shared" si="7"/>
        <v>0.51597201051111796</v>
      </c>
      <c r="O31" s="204">
        <f t="shared" si="0"/>
        <v>0.48510215990230798</v>
      </c>
      <c r="P31" s="257">
        <f t="shared" si="1"/>
        <v>0.77565265019853002</v>
      </c>
      <c r="Q31" s="258">
        <f t="shared" si="2"/>
        <v>0.73596446545347205</v>
      </c>
      <c r="R31" s="255"/>
      <c r="S31" s="247">
        <f t="shared" si="8"/>
        <v>0.469786631736202</v>
      </c>
      <c r="T31" s="243">
        <f t="shared" si="9"/>
        <v>0.44399544325222401</v>
      </c>
      <c r="U31" s="242">
        <f t="shared" si="5"/>
        <v>0.74230690168883096</v>
      </c>
      <c r="V31" s="243">
        <f t="shared" si="6"/>
        <v>0.71292194516945995</v>
      </c>
      <c r="W31" s="206">
        <v>0</v>
      </c>
    </row>
    <row r="32" spans="2:23">
      <c r="B32" s="35">
        <v>28</v>
      </c>
      <c r="C32" s="103" t="s">
        <v>38</v>
      </c>
      <c r="D32" s="305">
        <v>0.47947799507706301</v>
      </c>
      <c r="E32" s="281">
        <v>0.41174319717032598</v>
      </c>
      <c r="F32" s="281">
        <v>0.56655709848423197</v>
      </c>
      <c r="G32" s="281">
        <f>市区町村別_普及率!F33</f>
        <v>0.47982349091789767</v>
      </c>
      <c r="H32" s="305">
        <v>0.74096391980881104</v>
      </c>
      <c r="I32" s="281">
        <v>0.71953598432681498</v>
      </c>
      <c r="J32" s="315">
        <v>0.81352663040020101</v>
      </c>
      <c r="K32" s="284">
        <f>市区町村別_普及率!G33</f>
        <v>0.74183441136413131</v>
      </c>
      <c r="L32" s="106"/>
      <c r="M32" s="91" t="s">
        <v>38</v>
      </c>
      <c r="N32" s="257">
        <f t="shared" si="7"/>
        <v>0.47947799507706301</v>
      </c>
      <c r="O32" s="204">
        <f t="shared" si="0"/>
        <v>0.41174319717032598</v>
      </c>
      <c r="P32" s="257">
        <f t="shared" si="1"/>
        <v>0.74096391980881104</v>
      </c>
      <c r="Q32" s="258">
        <f t="shared" si="2"/>
        <v>0.71953598432681498</v>
      </c>
      <c r="R32" s="255"/>
      <c r="S32" s="247">
        <f t="shared" si="8"/>
        <v>0.469786631736202</v>
      </c>
      <c r="T32" s="243">
        <f t="shared" si="9"/>
        <v>0.44399544325222401</v>
      </c>
      <c r="U32" s="242">
        <f t="shared" si="5"/>
        <v>0.74230690168883096</v>
      </c>
      <c r="V32" s="243">
        <f t="shared" si="6"/>
        <v>0.71292194516945995</v>
      </c>
      <c r="W32" s="206">
        <v>0</v>
      </c>
    </row>
    <row r="33" spans="2:23">
      <c r="B33" s="35">
        <v>29</v>
      </c>
      <c r="C33" s="103" t="s">
        <v>39</v>
      </c>
      <c r="D33" s="304">
        <v>0.47071300138891198</v>
      </c>
      <c r="E33" s="280">
        <v>0.462550308880052</v>
      </c>
      <c r="F33" s="280">
        <v>0.57434186714181101</v>
      </c>
      <c r="G33" s="280">
        <f>市区町村別_普及率!F34</f>
        <v>0.47501744909751631</v>
      </c>
      <c r="H33" s="304">
        <v>0.746637495746582</v>
      </c>
      <c r="I33" s="280">
        <v>0.72240987825856395</v>
      </c>
      <c r="J33" s="314">
        <v>0.80376319650156602</v>
      </c>
      <c r="K33" s="283">
        <f>市区町村別_普及率!G34</f>
        <v>0.74709197286654461</v>
      </c>
      <c r="L33" s="106"/>
      <c r="M33" s="91" t="s">
        <v>39</v>
      </c>
      <c r="N33" s="257">
        <f t="shared" si="7"/>
        <v>0.47071300138891198</v>
      </c>
      <c r="O33" s="204">
        <f t="shared" si="0"/>
        <v>0.462550308880052</v>
      </c>
      <c r="P33" s="257">
        <f t="shared" si="1"/>
        <v>0.746637495746582</v>
      </c>
      <c r="Q33" s="258">
        <f t="shared" si="2"/>
        <v>0.72240987825856395</v>
      </c>
      <c r="R33" s="255"/>
      <c r="S33" s="247">
        <f t="shared" ref="S33:S38" si="10">$D$79</f>
        <v>0.469786631736202</v>
      </c>
      <c r="T33" s="243">
        <f t="shared" ref="T33:T38" si="11">$E$79</f>
        <v>0.44399544325222401</v>
      </c>
      <c r="U33" s="242">
        <f t="shared" si="5"/>
        <v>0.74230690168883096</v>
      </c>
      <c r="V33" s="243">
        <f t="shared" si="6"/>
        <v>0.71292194516945995</v>
      </c>
      <c r="W33" s="206">
        <v>0</v>
      </c>
    </row>
    <row r="34" spans="2:23">
      <c r="B34" s="35">
        <v>30</v>
      </c>
      <c r="C34" s="103" t="s">
        <v>40</v>
      </c>
      <c r="D34" s="304">
        <v>0.50025225346749003</v>
      </c>
      <c r="E34" s="280">
        <v>0.46585939645845098</v>
      </c>
      <c r="F34" s="280">
        <v>0.60313787806388797</v>
      </c>
      <c r="G34" s="280">
        <f>市区町村別_普及率!F35</f>
        <v>0.50238207812265423</v>
      </c>
      <c r="H34" s="304">
        <v>0.75935818638172103</v>
      </c>
      <c r="I34" s="280">
        <v>0.720853217223547</v>
      </c>
      <c r="J34" s="314">
        <v>0.82684563325569704</v>
      </c>
      <c r="K34" s="283">
        <f>市区町村別_普及率!G35</f>
        <v>0.75911915448632339</v>
      </c>
      <c r="L34" s="106"/>
      <c r="M34" s="91" t="s">
        <v>40</v>
      </c>
      <c r="N34" s="257">
        <f t="shared" si="7"/>
        <v>0.50025225346749003</v>
      </c>
      <c r="O34" s="204">
        <f t="shared" si="0"/>
        <v>0.46585939645845098</v>
      </c>
      <c r="P34" s="257">
        <f t="shared" si="1"/>
        <v>0.75935818638172103</v>
      </c>
      <c r="Q34" s="258">
        <f t="shared" si="2"/>
        <v>0.720853217223547</v>
      </c>
      <c r="R34" s="255"/>
      <c r="S34" s="247">
        <f t="shared" si="10"/>
        <v>0.469786631736202</v>
      </c>
      <c r="T34" s="243">
        <f t="shared" si="11"/>
        <v>0.44399544325222401</v>
      </c>
      <c r="U34" s="242">
        <f t="shared" si="5"/>
        <v>0.74230690168883096</v>
      </c>
      <c r="V34" s="243">
        <f t="shared" si="6"/>
        <v>0.71292194516945995</v>
      </c>
      <c r="W34" s="206">
        <v>0</v>
      </c>
    </row>
    <row r="35" spans="2:23">
      <c r="B35" s="35">
        <v>31</v>
      </c>
      <c r="C35" s="103" t="s">
        <v>41</v>
      </c>
      <c r="D35" s="304">
        <v>0.43459267679933</v>
      </c>
      <c r="E35" s="280">
        <v>0.437776915926399</v>
      </c>
      <c r="F35" s="280">
        <v>0.52010565272816101</v>
      </c>
      <c r="G35" s="280">
        <f>市区町村別_普及率!F36</f>
        <v>0.43797113361998075</v>
      </c>
      <c r="H35" s="304">
        <v>0.72335221109871795</v>
      </c>
      <c r="I35" s="280">
        <v>0.70736860877830399</v>
      </c>
      <c r="J35" s="314">
        <v>0.76388653696423403</v>
      </c>
      <c r="K35" s="283">
        <f>市区町村別_普及率!G36</f>
        <v>0.72318757026530056</v>
      </c>
      <c r="L35" s="106"/>
      <c r="M35" s="91" t="s">
        <v>41</v>
      </c>
      <c r="N35" s="257">
        <f t="shared" si="7"/>
        <v>0.43459267679933</v>
      </c>
      <c r="O35" s="204">
        <f t="shared" si="0"/>
        <v>0.437776915926399</v>
      </c>
      <c r="P35" s="257">
        <f t="shared" si="1"/>
        <v>0.72335221109871795</v>
      </c>
      <c r="Q35" s="258">
        <f t="shared" si="2"/>
        <v>0.70736860877830399</v>
      </c>
      <c r="R35" s="255"/>
      <c r="S35" s="247">
        <f t="shared" si="10"/>
        <v>0.469786631736202</v>
      </c>
      <c r="T35" s="243">
        <f t="shared" si="11"/>
        <v>0.44399544325222401</v>
      </c>
      <c r="U35" s="242">
        <f t="shared" si="5"/>
        <v>0.74230690168883096</v>
      </c>
      <c r="V35" s="243">
        <f t="shared" si="6"/>
        <v>0.71292194516945995</v>
      </c>
      <c r="W35" s="206">
        <v>0</v>
      </c>
    </row>
    <row r="36" spans="2:23">
      <c r="B36" s="35">
        <v>32</v>
      </c>
      <c r="C36" s="103" t="s">
        <v>42</v>
      </c>
      <c r="D36" s="304">
        <v>0.477880147045252</v>
      </c>
      <c r="E36" s="280">
        <v>0.44973362980226</v>
      </c>
      <c r="F36" s="280">
        <v>0.521863922413635</v>
      </c>
      <c r="G36" s="280">
        <f>市区町村別_普及率!F37</f>
        <v>0.47829291407943969</v>
      </c>
      <c r="H36" s="304">
        <v>0.73459624957362302</v>
      </c>
      <c r="I36" s="280">
        <v>0.73136774192923004</v>
      </c>
      <c r="J36" s="314">
        <v>0.79838026016691799</v>
      </c>
      <c r="K36" s="283">
        <f>市区町村別_普及率!G37</f>
        <v>0.73625671388105307</v>
      </c>
      <c r="L36" s="106"/>
      <c r="M36" s="91" t="s">
        <v>42</v>
      </c>
      <c r="N36" s="257">
        <f t="shared" si="7"/>
        <v>0.477880147045252</v>
      </c>
      <c r="O36" s="204">
        <f t="shared" si="0"/>
        <v>0.44973362980226</v>
      </c>
      <c r="P36" s="257">
        <f t="shared" si="1"/>
        <v>0.73459624957362302</v>
      </c>
      <c r="Q36" s="258">
        <f t="shared" si="2"/>
        <v>0.73136774192923004</v>
      </c>
      <c r="R36" s="255"/>
      <c r="S36" s="247">
        <f t="shared" si="10"/>
        <v>0.469786631736202</v>
      </c>
      <c r="T36" s="243">
        <f t="shared" si="11"/>
        <v>0.44399544325222401</v>
      </c>
      <c r="U36" s="242">
        <f t="shared" si="5"/>
        <v>0.74230690168883096</v>
      </c>
      <c r="V36" s="243">
        <f t="shared" si="6"/>
        <v>0.71292194516945995</v>
      </c>
      <c r="W36" s="206">
        <v>0</v>
      </c>
    </row>
    <row r="37" spans="2:23">
      <c r="B37" s="35">
        <v>33</v>
      </c>
      <c r="C37" s="103" t="s">
        <v>43</v>
      </c>
      <c r="D37" s="304">
        <v>0.47812379548113398</v>
      </c>
      <c r="E37" s="280">
        <v>0.42301649276069497</v>
      </c>
      <c r="F37" s="280">
        <v>0.53084568023696099</v>
      </c>
      <c r="G37" s="280">
        <f>市区町村別_普及率!F38</f>
        <v>0.47629711468436753</v>
      </c>
      <c r="H37" s="304">
        <v>0.75237678765817895</v>
      </c>
      <c r="I37" s="280">
        <v>0.71743383667935501</v>
      </c>
      <c r="J37" s="314">
        <v>0.79773458082265503</v>
      </c>
      <c r="K37" s="283">
        <f>市区町村別_普及率!G38</f>
        <v>0.75116533107361427</v>
      </c>
      <c r="L37" s="106"/>
      <c r="M37" s="91" t="s">
        <v>43</v>
      </c>
      <c r="N37" s="257">
        <f t="shared" si="7"/>
        <v>0.47812379548113398</v>
      </c>
      <c r="O37" s="204">
        <f t="shared" si="0"/>
        <v>0.42301649276069497</v>
      </c>
      <c r="P37" s="257">
        <f t="shared" si="1"/>
        <v>0.75237678765817895</v>
      </c>
      <c r="Q37" s="258">
        <f t="shared" si="2"/>
        <v>0.71743383667935501</v>
      </c>
      <c r="R37" s="255"/>
      <c r="S37" s="247">
        <f t="shared" si="10"/>
        <v>0.469786631736202</v>
      </c>
      <c r="T37" s="243">
        <f t="shared" si="11"/>
        <v>0.44399544325222401</v>
      </c>
      <c r="U37" s="242">
        <f t="shared" si="5"/>
        <v>0.74230690168883096</v>
      </c>
      <c r="V37" s="243">
        <f t="shared" si="6"/>
        <v>0.71292194516945995</v>
      </c>
      <c r="W37" s="206">
        <v>0</v>
      </c>
    </row>
    <row r="38" spans="2:23">
      <c r="B38" s="35">
        <v>34</v>
      </c>
      <c r="C38" s="103" t="s">
        <v>45</v>
      </c>
      <c r="D38" s="305">
        <v>0.45248035146813698</v>
      </c>
      <c r="E38" s="281">
        <v>0.45770904068930801</v>
      </c>
      <c r="F38" s="281">
        <v>0.52101770598972696</v>
      </c>
      <c r="G38" s="281">
        <f>市区町村別_普及率!F39</f>
        <v>0.45591582361519895</v>
      </c>
      <c r="H38" s="305">
        <v>0.72664902090561601</v>
      </c>
      <c r="I38" s="281">
        <v>0.71252325893250201</v>
      </c>
      <c r="J38" s="315">
        <v>0.76952718590053204</v>
      </c>
      <c r="K38" s="284">
        <f>市区町村別_普及率!G39</f>
        <v>0.72722227051318278</v>
      </c>
      <c r="L38" s="106"/>
      <c r="M38" s="91" t="s">
        <v>45</v>
      </c>
      <c r="N38" s="257">
        <f t="shared" si="7"/>
        <v>0.45248035146813698</v>
      </c>
      <c r="O38" s="204">
        <f t="shared" si="0"/>
        <v>0.45770904068930801</v>
      </c>
      <c r="P38" s="257">
        <f t="shared" si="1"/>
        <v>0.72664902090561601</v>
      </c>
      <c r="Q38" s="258">
        <f t="shared" si="2"/>
        <v>0.71252325893250201</v>
      </c>
      <c r="R38" s="255"/>
      <c r="S38" s="247">
        <f t="shared" si="10"/>
        <v>0.469786631736202</v>
      </c>
      <c r="T38" s="243">
        <f t="shared" si="11"/>
        <v>0.44399544325222401</v>
      </c>
      <c r="U38" s="242">
        <f t="shared" si="5"/>
        <v>0.74230690168883096</v>
      </c>
      <c r="V38" s="243">
        <f t="shared" si="6"/>
        <v>0.71292194516945995</v>
      </c>
      <c r="W38" s="206">
        <v>0</v>
      </c>
    </row>
    <row r="39" spans="2:23">
      <c r="B39" s="35">
        <v>35</v>
      </c>
      <c r="C39" s="103" t="s">
        <v>2</v>
      </c>
      <c r="D39" s="304">
        <v>0.46165656888108397</v>
      </c>
      <c r="E39" s="280">
        <v>0.42978348284925699</v>
      </c>
      <c r="F39" s="280">
        <v>0.54756429884625402</v>
      </c>
      <c r="G39" s="280">
        <f>市区町村別_普及率!F40</f>
        <v>0.46263078344895808</v>
      </c>
      <c r="H39" s="304">
        <v>0.72467905146042999</v>
      </c>
      <c r="I39" s="280">
        <v>0.68720837279915703</v>
      </c>
      <c r="J39" s="314">
        <v>0.79268380146460105</v>
      </c>
      <c r="K39" s="283">
        <f>市区町村別_普及率!G40</f>
        <v>0.72351279050021544</v>
      </c>
      <c r="L39" s="106"/>
      <c r="M39" s="91" t="s">
        <v>2</v>
      </c>
      <c r="N39" s="257">
        <f t="shared" si="7"/>
        <v>0.46165656888108397</v>
      </c>
      <c r="O39" s="204">
        <f t="shared" si="0"/>
        <v>0.42978348284925699</v>
      </c>
      <c r="P39" s="257">
        <f t="shared" si="1"/>
        <v>0.72467905146042999</v>
      </c>
      <c r="Q39" s="258">
        <f t="shared" si="2"/>
        <v>0.68720837279915703</v>
      </c>
      <c r="R39" s="255"/>
      <c r="S39" s="247">
        <f t="shared" ref="S39:S44" si="12">$D$79</f>
        <v>0.469786631736202</v>
      </c>
      <c r="T39" s="243">
        <f t="shared" ref="T39:T44" si="13">$E$79</f>
        <v>0.44399544325222401</v>
      </c>
      <c r="U39" s="242">
        <f t="shared" si="5"/>
        <v>0.74230690168883096</v>
      </c>
      <c r="V39" s="243">
        <f t="shared" si="6"/>
        <v>0.71292194516945995</v>
      </c>
      <c r="W39" s="206">
        <v>0</v>
      </c>
    </row>
    <row r="40" spans="2:23">
      <c r="B40" s="35">
        <v>36</v>
      </c>
      <c r="C40" s="103" t="s">
        <v>3</v>
      </c>
      <c r="D40" s="304">
        <v>0.46081727017698298</v>
      </c>
      <c r="E40" s="280">
        <v>0.45577215199228099</v>
      </c>
      <c r="F40" s="280">
        <v>0.61349259598328099</v>
      </c>
      <c r="G40" s="280">
        <f>市区町村別_普及率!F41</f>
        <v>0.46730314600717865</v>
      </c>
      <c r="H40" s="304">
        <v>0.72631115683187597</v>
      </c>
      <c r="I40" s="280">
        <v>0.71458294688662705</v>
      </c>
      <c r="J40" s="314">
        <v>0.83374312150666996</v>
      </c>
      <c r="K40" s="283">
        <f>市区町村別_普及率!G41</f>
        <v>0.72873101381867078</v>
      </c>
      <c r="L40" s="106"/>
      <c r="M40" s="91" t="s">
        <v>3</v>
      </c>
      <c r="N40" s="257">
        <f t="shared" si="7"/>
        <v>0.46081727017698298</v>
      </c>
      <c r="O40" s="204">
        <f t="shared" si="0"/>
        <v>0.45577215199228099</v>
      </c>
      <c r="P40" s="257">
        <f t="shared" si="1"/>
        <v>0.72631115683187597</v>
      </c>
      <c r="Q40" s="258">
        <f t="shared" si="2"/>
        <v>0.71458294688662705</v>
      </c>
      <c r="R40" s="255"/>
      <c r="S40" s="247">
        <f t="shared" si="12"/>
        <v>0.469786631736202</v>
      </c>
      <c r="T40" s="243">
        <f t="shared" si="13"/>
        <v>0.44399544325222401</v>
      </c>
      <c r="U40" s="242">
        <f t="shared" si="5"/>
        <v>0.74230690168883096</v>
      </c>
      <c r="V40" s="243">
        <f t="shared" si="6"/>
        <v>0.71292194516945995</v>
      </c>
      <c r="W40" s="206">
        <v>0</v>
      </c>
    </row>
    <row r="41" spans="2:23">
      <c r="B41" s="35">
        <v>37</v>
      </c>
      <c r="C41" s="103" t="s">
        <v>4</v>
      </c>
      <c r="D41" s="304">
        <v>0.45707613758339899</v>
      </c>
      <c r="E41" s="280">
        <v>0.435810145171316</v>
      </c>
      <c r="F41" s="280">
        <v>0.592574954137983</v>
      </c>
      <c r="G41" s="280">
        <f>市区町村別_普及率!F42</f>
        <v>0.46159269530286601</v>
      </c>
      <c r="H41" s="304">
        <v>0.72971690255711996</v>
      </c>
      <c r="I41" s="280">
        <v>0.70244472981511097</v>
      </c>
      <c r="J41" s="314">
        <v>0.81218930895894204</v>
      </c>
      <c r="K41" s="283">
        <f>市区町村別_普及率!G42</f>
        <v>0.73007234267946775</v>
      </c>
      <c r="L41" s="106"/>
      <c r="M41" s="91" t="s">
        <v>4</v>
      </c>
      <c r="N41" s="257">
        <f t="shared" si="7"/>
        <v>0.45707613758339899</v>
      </c>
      <c r="O41" s="204">
        <f t="shared" si="0"/>
        <v>0.435810145171316</v>
      </c>
      <c r="P41" s="257">
        <f t="shared" si="1"/>
        <v>0.72971690255711996</v>
      </c>
      <c r="Q41" s="258">
        <f t="shared" si="2"/>
        <v>0.70244472981511097</v>
      </c>
      <c r="R41" s="255"/>
      <c r="S41" s="247">
        <f t="shared" si="12"/>
        <v>0.469786631736202</v>
      </c>
      <c r="T41" s="243">
        <f t="shared" si="13"/>
        <v>0.44399544325222401</v>
      </c>
      <c r="U41" s="242">
        <f t="shared" si="5"/>
        <v>0.74230690168883096</v>
      </c>
      <c r="V41" s="243">
        <f t="shared" si="6"/>
        <v>0.71292194516945995</v>
      </c>
      <c r="W41" s="206">
        <v>0</v>
      </c>
    </row>
    <row r="42" spans="2:23">
      <c r="B42" s="35">
        <v>38</v>
      </c>
      <c r="C42" s="224" t="s">
        <v>46</v>
      </c>
      <c r="D42" s="304">
        <v>0.45174723929149802</v>
      </c>
      <c r="E42" s="280">
        <v>0.43829350626621699</v>
      </c>
      <c r="F42" s="280">
        <v>0.56947221441811702</v>
      </c>
      <c r="G42" s="280">
        <f>市区町村別_普及率!F43</f>
        <v>0.45551887817452591</v>
      </c>
      <c r="H42" s="304">
        <v>0.73552658653115299</v>
      </c>
      <c r="I42" s="280">
        <v>0.73298603107050997</v>
      </c>
      <c r="J42" s="314">
        <v>0.81160704794632998</v>
      </c>
      <c r="K42" s="283">
        <f>市区町村別_普及率!G43</f>
        <v>0.73727498570851835</v>
      </c>
      <c r="L42" s="106"/>
      <c r="M42" s="91" t="s">
        <v>46</v>
      </c>
      <c r="N42" s="257">
        <f t="shared" si="7"/>
        <v>0.45174723929149802</v>
      </c>
      <c r="O42" s="204">
        <f t="shared" si="0"/>
        <v>0.43829350626621699</v>
      </c>
      <c r="P42" s="257">
        <f t="shared" si="1"/>
        <v>0.73552658653115299</v>
      </c>
      <c r="Q42" s="258">
        <f t="shared" si="2"/>
        <v>0.73298603107050997</v>
      </c>
      <c r="R42" s="255"/>
      <c r="S42" s="247">
        <f t="shared" si="12"/>
        <v>0.469786631736202</v>
      </c>
      <c r="T42" s="243">
        <f t="shared" si="13"/>
        <v>0.44399544325222401</v>
      </c>
      <c r="U42" s="242">
        <f t="shared" si="5"/>
        <v>0.74230690168883096</v>
      </c>
      <c r="V42" s="243">
        <f t="shared" si="6"/>
        <v>0.71292194516945995</v>
      </c>
      <c r="W42" s="206">
        <v>0</v>
      </c>
    </row>
    <row r="43" spans="2:23">
      <c r="B43" s="35">
        <v>39</v>
      </c>
      <c r="C43" s="224" t="s">
        <v>9</v>
      </c>
      <c r="D43" s="304">
        <v>0.51987316864352096</v>
      </c>
      <c r="E43" s="280">
        <v>0.48897645340663498</v>
      </c>
      <c r="F43" s="280">
        <v>0.62120848541009899</v>
      </c>
      <c r="G43" s="280">
        <f>市区町村別_普及率!F44</f>
        <v>0.52247761156816452</v>
      </c>
      <c r="H43" s="304">
        <v>0.79323589036645603</v>
      </c>
      <c r="I43" s="280">
        <v>0.75963616624764596</v>
      </c>
      <c r="J43" s="314">
        <v>0.85854141644448401</v>
      </c>
      <c r="K43" s="283">
        <f>市区町村別_普及率!G44</f>
        <v>0.79296528302790326</v>
      </c>
      <c r="L43" s="106"/>
      <c r="M43" s="91" t="s">
        <v>9</v>
      </c>
      <c r="N43" s="257">
        <f t="shared" si="7"/>
        <v>0.51987316864352096</v>
      </c>
      <c r="O43" s="204">
        <f t="shared" si="0"/>
        <v>0.48897645340663498</v>
      </c>
      <c r="P43" s="257">
        <f t="shared" si="1"/>
        <v>0.79323589036645603</v>
      </c>
      <c r="Q43" s="258">
        <f t="shared" si="2"/>
        <v>0.75963616624764596</v>
      </c>
      <c r="R43" s="255"/>
      <c r="S43" s="247">
        <f t="shared" si="12"/>
        <v>0.469786631736202</v>
      </c>
      <c r="T43" s="243">
        <f t="shared" si="13"/>
        <v>0.44399544325222401</v>
      </c>
      <c r="U43" s="242">
        <f t="shared" si="5"/>
        <v>0.74230690168883096</v>
      </c>
      <c r="V43" s="243">
        <f t="shared" si="6"/>
        <v>0.71292194516945995</v>
      </c>
      <c r="W43" s="206">
        <v>0</v>
      </c>
    </row>
    <row r="44" spans="2:23">
      <c r="B44" s="35">
        <v>40</v>
      </c>
      <c r="C44" s="224" t="s">
        <v>47</v>
      </c>
      <c r="D44" s="305">
        <v>0.43840232106120303</v>
      </c>
      <c r="E44" s="281">
        <v>0.42163593614682898</v>
      </c>
      <c r="F44" s="281">
        <v>0.49191115628443099</v>
      </c>
      <c r="G44" s="281">
        <f>市区町村別_普及率!F45</f>
        <v>0.44024697079441422</v>
      </c>
      <c r="H44" s="305">
        <v>0.72433243063714503</v>
      </c>
      <c r="I44" s="281">
        <v>0.70791425019341003</v>
      </c>
      <c r="J44" s="315">
        <v>0.76992319412112697</v>
      </c>
      <c r="K44" s="284">
        <f>市区町村別_普及率!G45</f>
        <v>0.72497738853401006</v>
      </c>
      <c r="L44" s="106"/>
      <c r="M44" s="91" t="s">
        <v>47</v>
      </c>
      <c r="N44" s="257">
        <f t="shared" si="7"/>
        <v>0.43840232106120303</v>
      </c>
      <c r="O44" s="204">
        <f t="shared" si="0"/>
        <v>0.42163593614682898</v>
      </c>
      <c r="P44" s="257">
        <f t="shared" si="1"/>
        <v>0.72433243063714503</v>
      </c>
      <c r="Q44" s="258">
        <f t="shared" si="2"/>
        <v>0.70791425019341003</v>
      </c>
      <c r="R44" s="255"/>
      <c r="S44" s="247">
        <f t="shared" si="12"/>
        <v>0.469786631736202</v>
      </c>
      <c r="T44" s="243">
        <f t="shared" si="13"/>
        <v>0.44399544325222401</v>
      </c>
      <c r="U44" s="242">
        <f t="shared" si="5"/>
        <v>0.74230690168883096</v>
      </c>
      <c r="V44" s="243">
        <f t="shared" si="6"/>
        <v>0.71292194516945995</v>
      </c>
      <c r="W44" s="206">
        <v>0</v>
      </c>
    </row>
    <row r="45" spans="2:23">
      <c r="B45" s="35">
        <v>41</v>
      </c>
      <c r="C45" s="224" t="s">
        <v>14</v>
      </c>
      <c r="D45" s="304">
        <v>0.47307976065894503</v>
      </c>
      <c r="E45" s="280">
        <v>0.423763744305796</v>
      </c>
      <c r="F45" s="280">
        <v>0.63862318623299896</v>
      </c>
      <c r="G45" s="280">
        <f>市区町村別_普及率!F46</f>
        <v>0.47879105996869764</v>
      </c>
      <c r="H45" s="304">
        <v>0.74519050176537804</v>
      </c>
      <c r="I45" s="280">
        <v>0.71856139487238502</v>
      </c>
      <c r="J45" s="314">
        <v>0.83212208604079196</v>
      </c>
      <c r="K45" s="283">
        <f>市区町村別_普及率!G46</f>
        <v>0.74654784383895045</v>
      </c>
      <c r="L45" s="106"/>
      <c r="M45" s="91" t="s">
        <v>14</v>
      </c>
      <c r="N45" s="257">
        <f t="shared" si="7"/>
        <v>0.47307976065894503</v>
      </c>
      <c r="O45" s="204">
        <f t="shared" si="0"/>
        <v>0.423763744305796</v>
      </c>
      <c r="P45" s="257">
        <f t="shared" si="1"/>
        <v>0.74519050176537804</v>
      </c>
      <c r="Q45" s="258">
        <f t="shared" si="2"/>
        <v>0.71856139487238502</v>
      </c>
      <c r="R45" s="255"/>
      <c r="S45" s="247">
        <f t="shared" ref="S45:S50" si="14">$D$79</f>
        <v>0.469786631736202</v>
      </c>
      <c r="T45" s="243">
        <f t="shared" ref="T45:T50" si="15">$E$79</f>
        <v>0.44399544325222401</v>
      </c>
      <c r="U45" s="242">
        <f t="shared" si="5"/>
        <v>0.74230690168883096</v>
      </c>
      <c r="V45" s="243">
        <f t="shared" si="6"/>
        <v>0.71292194516945995</v>
      </c>
      <c r="W45" s="206">
        <v>0</v>
      </c>
    </row>
    <row r="46" spans="2:23">
      <c r="B46" s="35">
        <v>42</v>
      </c>
      <c r="C46" s="224" t="s">
        <v>15</v>
      </c>
      <c r="D46" s="304">
        <v>0.48281075909607601</v>
      </c>
      <c r="E46" s="280">
        <v>0.48411613463997499</v>
      </c>
      <c r="F46" s="280">
        <v>0.57597011016244304</v>
      </c>
      <c r="G46" s="280">
        <f>市区町村別_普及率!F47</f>
        <v>0.48713958439883887</v>
      </c>
      <c r="H46" s="304">
        <v>0.77013879060063695</v>
      </c>
      <c r="I46" s="280">
        <v>0.74499787515445803</v>
      </c>
      <c r="J46" s="314">
        <v>0.831819595726073</v>
      </c>
      <c r="K46" s="283">
        <f>市区町村別_普及率!G47</f>
        <v>0.77029268514706206</v>
      </c>
      <c r="L46" s="106"/>
      <c r="M46" s="91" t="s">
        <v>15</v>
      </c>
      <c r="N46" s="257">
        <f t="shared" si="7"/>
        <v>0.48281075909607601</v>
      </c>
      <c r="O46" s="204">
        <f t="shared" si="0"/>
        <v>0.48411613463997499</v>
      </c>
      <c r="P46" s="257">
        <f t="shared" si="1"/>
        <v>0.77013879060063695</v>
      </c>
      <c r="Q46" s="258">
        <f t="shared" si="2"/>
        <v>0.74499787515445803</v>
      </c>
      <c r="R46" s="255"/>
      <c r="S46" s="247">
        <f t="shared" si="14"/>
        <v>0.469786631736202</v>
      </c>
      <c r="T46" s="243">
        <f t="shared" si="15"/>
        <v>0.44399544325222401</v>
      </c>
      <c r="U46" s="242">
        <f t="shared" si="5"/>
        <v>0.74230690168883096</v>
      </c>
      <c r="V46" s="243">
        <f t="shared" si="6"/>
        <v>0.71292194516945995</v>
      </c>
      <c r="W46" s="206">
        <v>0</v>
      </c>
    </row>
    <row r="47" spans="2:23">
      <c r="B47" s="35">
        <v>43</v>
      </c>
      <c r="C47" s="224" t="s">
        <v>10</v>
      </c>
      <c r="D47" s="304">
        <v>0.47476381066341899</v>
      </c>
      <c r="E47" s="280">
        <v>0.48628141261036001</v>
      </c>
      <c r="F47" s="280">
        <v>0.59970481548542298</v>
      </c>
      <c r="G47" s="280">
        <f>市区町村別_普及率!F48</f>
        <v>0.48214984502061764</v>
      </c>
      <c r="H47" s="304">
        <v>0.751910285519371</v>
      </c>
      <c r="I47" s="280">
        <v>0.72521745267665605</v>
      </c>
      <c r="J47" s="314">
        <v>0.83793718361442804</v>
      </c>
      <c r="K47" s="283">
        <f>市区町村別_普及率!G48</f>
        <v>0.75225943617502511</v>
      </c>
      <c r="L47" s="106"/>
      <c r="M47" s="91" t="s">
        <v>10</v>
      </c>
      <c r="N47" s="257">
        <f t="shared" si="7"/>
        <v>0.47476381066341899</v>
      </c>
      <c r="O47" s="204">
        <f t="shared" si="0"/>
        <v>0.48628141261036001</v>
      </c>
      <c r="P47" s="257">
        <f t="shared" si="1"/>
        <v>0.751910285519371</v>
      </c>
      <c r="Q47" s="258">
        <f t="shared" si="2"/>
        <v>0.72521745267665605</v>
      </c>
      <c r="R47" s="255"/>
      <c r="S47" s="247">
        <f t="shared" si="14"/>
        <v>0.469786631736202</v>
      </c>
      <c r="T47" s="243">
        <f t="shared" si="15"/>
        <v>0.44399544325222401</v>
      </c>
      <c r="U47" s="242">
        <f t="shared" si="5"/>
        <v>0.74230690168883096</v>
      </c>
      <c r="V47" s="243">
        <f t="shared" si="6"/>
        <v>0.71292194516945995</v>
      </c>
      <c r="W47" s="206">
        <v>0</v>
      </c>
    </row>
    <row r="48" spans="2:23">
      <c r="B48" s="35">
        <v>44</v>
      </c>
      <c r="C48" s="224" t="s">
        <v>22</v>
      </c>
      <c r="D48" s="304">
        <v>0.48732661072379102</v>
      </c>
      <c r="E48" s="280">
        <v>0.47656828687300301</v>
      </c>
      <c r="F48" s="280">
        <v>0.567334345918036</v>
      </c>
      <c r="G48" s="280">
        <f>市区町村別_普及率!F49</f>
        <v>0.49049379122916642</v>
      </c>
      <c r="H48" s="304">
        <v>0.75557201025249299</v>
      </c>
      <c r="I48" s="280">
        <v>0.72879266930345799</v>
      </c>
      <c r="J48" s="314">
        <v>0.84310043356060105</v>
      </c>
      <c r="K48" s="283">
        <f>市区町村別_普及率!G49</f>
        <v>0.75643315837479863</v>
      </c>
      <c r="L48" s="106"/>
      <c r="M48" s="91" t="s">
        <v>22</v>
      </c>
      <c r="N48" s="257">
        <f t="shared" si="7"/>
        <v>0.48732661072379102</v>
      </c>
      <c r="O48" s="204">
        <f t="shared" si="0"/>
        <v>0.47656828687300301</v>
      </c>
      <c r="P48" s="257">
        <f t="shared" si="1"/>
        <v>0.75557201025249299</v>
      </c>
      <c r="Q48" s="258">
        <f t="shared" si="2"/>
        <v>0.72879266930345799</v>
      </c>
      <c r="R48" s="255"/>
      <c r="S48" s="247">
        <f t="shared" si="14"/>
        <v>0.469786631736202</v>
      </c>
      <c r="T48" s="243">
        <f t="shared" si="15"/>
        <v>0.44399544325222401</v>
      </c>
      <c r="U48" s="242">
        <f t="shared" si="5"/>
        <v>0.74230690168883096</v>
      </c>
      <c r="V48" s="243">
        <f t="shared" si="6"/>
        <v>0.71292194516945995</v>
      </c>
      <c r="W48" s="206">
        <v>0</v>
      </c>
    </row>
    <row r="49" spans="2:23">
      <c r="B49" s="35">
        <v>45</v>
      </c>
      <c r="C49" s="224" t="s">
        <v>48</v>
      </c>
      <c r="D49" s="304">
        <v>0.49254249860201499</v>
      </c>
      <c r="E49" s="280">
        <v>0.41988446021173298</v>
      </c>
      <c r="F49" s="280">
        <v>0.50280779556543898</v>
      </c>
      <c r="G49" s="280">
        <f>市区町村別_普及率!F50</f>
        <v>0.48965143174160869</v>
      </c>
      <c r="H49" s="304">
        <v>0.75434442628750298</v>
      </c>
      <c r="I49" s="280">
        <v>0.73303339575204995</v>
      </c>
      <c r="J49" s="314">
        <v>0.78776714539833104</v>
      </c>
      <c r="K49" s="283">
        <f>市区町村別_普及率!G50</f>
        <v>0.7543754849180192</v>
      </c>
      <c r="L49" s="106"/>
      <c r="M49" s="91" t="s">
        <v>48</v>
      </c>
      <c r="N49" s="257">
        <f t="shared" si="7"/>
        <v>0.49254249860201499</v>
      </c>
      <c r="O49" s="204">
        <f t="shared" si="0"/>
        <v>0.41988446021173298</v>
      </c>
      <c r="P49" s="257">
        <f t="shared" si="1"/>
        <v>0.75434442628750298</v>
      </c>
      <c r="Q49" s="258">
        <f t="shared" si="2"/>
        <v>0.73303339575204995</v>
      </c>
      <c r="R49" s="255"/>
      <c r="S49" s="247">
        <f t="shared" si="14"/>
        <v>0.469786631736202</v>
      </c>
      <c r="T49" s="243">
        <f t="shared" si="15"/>
        <v>0.44399544325222401</v>
      </c>
      <c r="U49" s="242">
        <f t="shared" si="5"/>
        <v>0.74230690168883096</v>
      </c>
      <c r="V49" s="243">
        <f t="shared" si="6"/>
        <v>0.71292194516945995</v>
      </c>
      <c r="W49" s="206">
        <v>0</v>
      </c>
    </row>
    <row r="50" spans="2:23">
      <c r="B50" s="35">
        <v>46</v>
      </c>
      <c r="C50" s="224" t="s">
        <v>26</v>
      </c>
      <c r="D50" s="305">
        <v>0.45141972226342902</v>
      </c>
      <c r="E50" s="281">
        <v>0.44682302827623999</v>
      </c>
      <c r="F50" s="281">
        <v>0.54896415206698901</v>
      </c>
      <c r="G50" s="281">
        <f>市区町村別_普及率!F51</f>
        <v>0.45628316626846571</v>
      </c>
      <c r="H50" s="305">
        <v>0.73270021618504699</v>
      </c>
      <c r="I50" s="281">
        <v>0.73516905895867402</v>
      </c>
      <c r="J50" s="315">
        <v>0.790749200629694</v>
      </c>
      <c r="K50" s="284">
        <f>市区町村別_普及率!G51</f>
        <v>0.73445459418029002</v>
      </c>
      <c r="L50" s="106"/>
      <c r="M50" s="91" t="s">
        <v>26</v>
      </c>
      <c r="N50" s="257">
        <f t="shared" si="7"/>
        <v>0.45141972226342902</v>
      </c>
      <c r="O50" s="204">
        <f t="shared" si="0"/>
        <v>0.44682302827623999</v>
      </c>
      <c r="P50" s="257">
        <f t="shared" si="1"/>
        <v>0.73270021618504699</v>
      </c>
      <c r="Q50" s="258">
        <f t="shared" si="2"/>
        <v>0.73516905895867402</v>
      </c>
      <c r="R50" s="255"/>
      <c r="S50" s="247">
        <f t="shared" si="14"/>
        <v>0.469786631736202</v>
      </c>
      <c r="T50" s="243">
        <f t="shared" si="15"/>
        <v>0.44399544325222401</v>
      </c>
      <c r="U50" s="242">
        <f t="shared" si="5"/>
        <v>0.74230690168883096</v>
      </c>
      <c r="V50" s="243">
        <f t="shared" si="6"/>
        <v>0.71292194516945995</v>
      </c>
      <c r="W50" s="206">
        <v>0</v>
      </c>
    </row>
    <row r="51" spans="2:23">
      <c r="B51" s="35">
        <v>47</v>
      </c>
      <c r="C51" s="224" t="s">
        <v>16</v>
      </c>
      <c r="D51" s="304">
        <v>0.51480426305348204</v>
      </c>
      <c r="E51" s="280">
        <v>0.50586139928924601</v>
      </c>
      <c r="F51" s="280">
        <v>0.58633194851932202</v>
      </c>
      <c r="G51" s="280">
        <f>市区町村別_普及率!F52</f>
        <v>0.51803697415421546</v>
      </c>
      <c r="H51" s="304">
        <v>0.78203378516855904</v>
      </c>
      <c r="I51" s="280">
        <v>0.76321410164678904</v>
      </c>
      <c r="J51" s="314">
        <v>0.83411739317150801</v>
      </c>
      <c r="K51" s="283">
        <f>市区町村別_普及率!G52</f>
        <v>0.78249920260055783</v>
      </c>
      <c r="L51" s="106"/>
      <c r="M51" s="91" t="s">
        <v>16</v>
      </c>
      <c r="N51" s="257">
        <f t="shared" si="7"/>
        <v>0.51480426305348204</v>
      </c>
      <c r="O51" s="204">
        <f t="shared" si="0"/>
        <v>0.50586139928924601</v>
      </c>
      <c r="P51" s="257">
        <f t="shared" si="1"/>
        <v>0.78203378516855904</v>
      </c>
      <c r="Q51" s="258">
        <f t="shared" si="2"/>
        <v>0.76321410164678904</v>
      </c>
      <c r="R51" s="255"/>
      <c r="S51" s="247">
        <f t="shared" ref="S51:S64" si="16">$D$79</f>
        <v>0.469786631736202</v>
      </c>
      <c r="T51" s="243">
        <f t="shared" ref="T51:T64" si="17">$E$79</f>
        <v>0.44399544325222401</v>
      </c>
      <c r="U51" s="242">
        <f t="shared" si="5"/>
        <v>0.74230690168883096</v>
      </c>
      <c r="V51" s="243">
        <f t="shared" si="6"/>
        <v>0.71292194516945995</v>
      </c>
      <c r="W51" s="206">
        <v>0</v>
      </c>
    </row>
    <row r="52" spans="2:23">
      <c r="B52" s="35">
        <v>48</v>
      </c>
      <c r="C52" s="224" t="s">
        <v>27</v>
      </c>
      <c r="D52" s="304">
        <v>0.424447458955301</v>
      </c>
      <c r="E52" s="280">
        <v>0.405466301835118</v>
      </c>
      <c r="F52" s="280">
        <v>0.50459305391370501</v>
      </c>
      <c r="G52" s="280">
        <f>市区町村別_普及率!F53</f>
        <v>0.42688018943634615</v>
      </c>
      <c r="H52" s="304">
        <v>0.70635455767962396</v>
      </c>
      <c r="I52" s="280">
        <v>0.67873633037907199</v>
      </c>
      <c r="J52" s="314">
        <v>0.80710133936548001</v>
      </c>
      <c r="K52" s="283">
        <f>市区町村別_普及率!G53</f>
        <v>0.70723935587714792</v>
      </c>
      <c r="L52" s="106"/>
      <c r="M52" s="91" t="s">
        <v>27</v>
      </c>
      <c r="N52" s="257">
        <f t="shared" si="7"/>
        <v>0.424447458955301</v>
      </c>
      <c r="O52" s="204">
        <f t="shared" si="0"/>
        <v>0.405466301835118</v>
      </c>
      <c r="P52" s="257">
        <f t="shared" si="1"/>
        <v>0.70635455767962396</v>
      </c>
      <c r="Q52" s="258">
        <f t="shared" si="2"/>
        <v>0.67873633037907199</v>
      </c>
      <c r="R52" s="255"/>
      <c r="S52" s="247">
        <f t="shared" si="16"/>
        <v>0.469786631736202</v>
      </c>
      <c r="T52" s="243">
        <f t="shared" si="17"/>
        <v>0.44399544325222401</v>
      </c>
      <c r="U52" s="242">
        <f t="shared" si="5"/>
        <v>0.74230690168883096</v>
      </c>
      <c r="V52" s="243">
        <f t="shared" si="6"/>
        <v>0.71292194516945995</v>
      </c>
      <c r="W52" s="206">
        <v>0</v>
      </c>
    </row>
    <row r="53" spans="2:23">
      <c r="B53" s="35">
        <v>49</v>
      </c>
      <c r="C53" s="224" t="s">
        <v>28</v>
      </c>
      <c r="D53" s="304">
        <v>0.486540561330711</v>
      </c>
      <c r="E53" s="280">
        <v>0.43059207897476298</v>
      </c>
      <c r="F53" s="280">
        <v>0.48796095930613398</v>
      </c>
      <c r="G53" s="280">
        <f>市区町村別_普及率!F54</f>
        <v>0.48351375231767757</v>
      </c>
      <c r="H53" s="304">
        <v>0.75235504863470004</v>
      </c>
      <c r="I53" s="280">
        <v>0.72183422559027999</v>
      </c>
      <c r="J53" s="314">
        <v>0.80642378417729299</v>
      </c>
      <c r="K53" s="283">
        <f>市区町村別_普及率!G54</f>
        <v>0.75218081079471977</v>
      </c>
      <c r="L53" s="106"/>
      <c r="M53" s="91" t="s">
        <v>28</v>
      </c>
      <c r="N53" s="257">
        <f t="shared" si="7"/>
        <v>0.486540561330711</v>
      </c>
      <c r="O53" s="204">
        <f t="shared" si="0"/>
        <v>0.43059207897476298</v>
      </c>
      <c r="P53" s="257">
        <f t="shared" si="1"/>
        <v>0.75235504863470004</v>
      </c>
      <c r="Q53" s="258">
        <f t="shared" si="2"/>
        <v>0.72183422559027999</v>
      </c>
      <c r="R53" s="255"/>
      <c r="S53" s="247">
        <f t="shared" si="16"/>
        <v>0.469786631736202</v>
      </c>
      <c r="T53" s="243">
        <f t="shared" si="17"/>
        <v>0.44399544325222401</v>
      </c>
      <c r="U53" s="242">
        <f t="shared" si="5"/>
        <v>0.74230690168883096</v>
      </c>
      <c r="V53" s="243">
        <f t="shared" si="6"/>
        <v>0.71292194516945995</v>
      </c>
      <c r="W53" s="206">
        <v>0</v>
      </c>
    </row>
    <row r="54" spans="2:23">
      <c r="B54" s="35">
        <v>50</v>
      </c>
      <c r="C54" s="224" t="s">
        <v>17</v>
      </c>
      <c r="D54" s="304">
        <v>0.39256644025234899</v>
      </c>
      <c r="E54" s="280">
        <v>0.38540522227997798</v>
      </c>
      <c r="F54" s="280">
        <v>0.42985299954015799</v>
      </c>
      <c r="G54" s="280">
        <f>市区町村別_普及率!F55</f>
        <v>0.39420099956811083</v>
      </c>
      <c r="H54" s="304">
        <v>0.68071866613268395</v>
      </c>
      <c r="I54" s="280">
        <v>0.65346698012506998</v>
      </c>
      <c r="J54" s="314">
        <v>0.73206936144296397</v>
      </c>
      <c r="K54" s="283">
        <f>市区町村別_普及率!G55</f>
        <v>0.68087145012192474</v>
      </c>
      <c r="L54" s="106"/>
      <c r="M54" s="91" t="s">
        <v>17</v>
      </c>
      <c r="N54" s="257">
        <f t="shared" si="7"/>
        <v>0.39256644025234899</v>
      </c>
      <c r="O54" s="204">
        <f t="shared" si="0"/>
        <v>0.38540522227997798</v>
      </c>
      <c r="P54" s="257">
        <f t="shared" si="1"/>
        <v>0.68071866613268395</v>
      </c>
      <c r="Q54" s="258">
        <f t="shared" si="2"/>
        <v>0.65346698012506998</v>
      </c>
      <c r="R54" s="255"/>
      <c r="S54" s="247">
        <f t="shared" si="16"/>
        <v>0.469786631736202</v>
      </c>
      <c r="T54" s="243">
        <f t="shared" si="17"/>
        <v>0.44399544325222401</v>
      </c>
      <c r="U54" s="242">
        <f t="shared" si="5"/>
        <v>0.74230690168883096</v>
      </c>
      <c r="V54" s="243">
        <f t="shared" si="6"/>
        <v>0.71292194516945995</v>
      </c>
      <c r="W54" s="206">
        <v>0</v>
      </c>
    </row>
    <row r="55" spans="2:23">
      <c r="B55" s="35">
        <v>51</v>
      </c>
      <c r="C55" s="224" t="s">
        <v>49</v>
      </c>
      <c r="D55" s="304">
        <v>0.41766767483142397</v>
      </c>
      <c r="E55" s="280">
        <v>0.40797998828635201</v>
      </c>
      <c r="F55" s="280">
        <v>0.54838568473142102</v>
      </c>
      <c r="G55" s="280">
        <f>市区町村別_普及率!F56</f>
        <v>0.42272330931241087</v>
      </c>
      <c r="H55" s="304">
        <v>0.69663489415176805</v>
      </c>
      <c r="I55" s="280">
        <v>0.70042327767089596</v>
      </c>
      <c r="J55" s="314">
        <v>0.77610673194158697</v>
      </c>
      <c r="K55" s="283">
        <f>市区町村別_普及率!G56</f>
        <v>0.69894273555465047</v>
      </c>
      <c r="L55" s="106"/>
      <c r="M55" s="91" t="s">
        <v>49</v>
      </c>
      <c r="N55" s="257">
        <f t="shared" si="7"/>
        <v>0.41766767483142397</v>
      </c>
      <c r="O55" s="204">
        <f t="shared" si="0"/>
        <v>0.40797998828635201</v>
      </c>
      <c r="P55" s="257">
        <f t="shared" si="1"/>
        <v>0.69663489415176805</v>
      </c>
      <c r="Q55" s="258">
        <f t="shared" si="2"/>
        <v>0.70042327767089596</v>
      </c>
      <c r="R55" s="255"/>
      <c r="S55" s="247">
        <f t="shared" si="16"/>
        <v>0.469786631736202</v>
      </c>
      <c r="T55" s="243">
        <f t="shared" si="17"/>
        <v>0.44399544325222401</v>
      </c>
      <c r="U55" s="242">
        <f t="shared" si="5"/>
        <v>0.74230690168883096</v>
      </c>
      <c r="V55" s="243">
        <f t="shared" si="6"/>
        <v>0.71292194516945995</v>
      </c>
      <c r="W55" s="206">
        <v>0</v>
      </c>
    </row>
    <row r="56" spans="2:23">
      <c r="B56" s="35">
        <v>52</v>
      </c>
      <c r="C56" s="224" t="s">
        <v>5</v>
      </c>
      <c r="D56" s="305">
        <v>0.46906559097941602</v>
      </c>
      <c r="E56" s="281">
        <v>0.44350510353351402</v>
      </c>
      <c r="F56" s="281">
        <v>0.56126514573321495</v>
      </c>
      <c r="G56" s="281">
        <f>市区町村別_普及率!F57</f>
        <v>0.47046595843893085</v>
      </c>
      <c r="H56" s="305">
        <v>0.727767655507919</v>
      </c>
      <c r="I56" s="281">
        <v>0.70313832910264995</v>
      </c>
      <c r="J56" s="315">
        <v>0.78775388820857295</v>
      </c>
      <c r="K56" s="284">
        <f>市区町村別_普及率!G57</f>
        <v>0.72689093720350151</v>
      </c>
      <c r="L56" s="106"/>
      <c r="M56" s="91" t="s">
        <v>5</v>
      </c>
      <c r="N56" s="257">
        <f t="shared" si="7"/>
        <v>0.46906559097941602</v>
      </c>
      <c r="O56" s="204">
        <f t="shared" si="0"/>
        <v>0.44350510353351402</v>
      </c>
      <c r="P56" s="257">
        <f t="shared" si="1"/>
        <v>0.727767655507919</v>
      </c>
      <c r="Q56" s="258">
        <f t="shared" si="2"/>
        <v>0.70313832910264995</v>
      </c>
      <c r="R56" s="255"/>
      <c r="S56" s="247">
        <f t="shared" si="16"/>
        <v>0.469786631736202</v>
      </c>
      <c r="T56" s="243">
        <f t="shared" si="17"/>
        <v>0.44399544325222401</v>
      </c>
      <c r="U56" s="242">
        <f t="shared" si="5"/>
        <v>0.74230690168883096</v>
      </c>
      <c r="V56" s="243">
        <f t="shared" si="6"/>
        <v>0.71292194516945995</v>
      </c>
      <c r="W56" s="206">
        <v>0</v>
      </c>
    </row>
    <row r="57" spans="2:23">
      <c r="B57" s="35">
        <v>53</v>
      </c>
      <c r="C57" s="224" t="s">
        <v>23</v>
      </c>
      <c r="D57" s="304">
        <v>0.471254870329398</v>
      </c>
      <c r="E57" s="280">
        <v>0.43766887397305498</v>
      </c>
      <c r="F57" s="280">
        <v>0.53033110644152404</v>
      </c>
      <c r="G57" s="280">
        <f>市区町村別_普及率!F58</f>
        <v>0.47212358342198479</v>
      </c>
      <c r="H57" s="304">
        <v>0.72660902864665999</v>
      </c>
      <c r="I57" s="280">
        <v>0.71105983652399896</v>
      </c>
      <c r="J57" s="314">
        <v>0.79346648396477903</v>
      </c>
      <c r="K57" s="283">
        <f>市区町村別_普及率!G58</f>
        <v>0.72777361170137911</v>
      </c>
      <c r="L57" s="106"/>
      <c r="M57" s="91" t="s">
        <v>23</v>
      </c>
      <c r="N57" s="257">
        <f t="shared" si="7"/>
        <v>0.471254870329398</v>
      </c>
      <c r="O57" s="204">
        <f t="shared" si="0"/>
        <v>0.43766887397305498</v>
      </c>
      <c r="P57" s="257">
        <f t="shared" si="1"/>
        <v>0.72660902864665999</v>
      </c>
      <c r="Q57" s="258">
        <f t="shared" si="2"/>
        <v>0.71105983652399896</v>
      </c>
      <c r="R57" s="255"/>
      <c r="S57" s="247">
        <f t="shared" si="16"/>
        <v>0.469786631736202</v>
      </c>
      <c r="T57" s="243">
        <f t="shared" si="17"/>
        <v>0.44399544325222401</v>
      </c>
      <c r="U57" s="242">
        <f t="shared" si="5"/>
        <v>0.74230690168883096</v>
      </c>
      <c r="V57" s="243">
        <f t="shared" si="6"/>
        <v>0.71292194516945995</v>
      </c>
      <c r="W57" s="206">
        <v>0</v>
      </c>
    </row>
    <row r="58" spans="2:23">
      <c r="B58" s="35">
        <v>54</v>
      </c>
      <c r="C58" s="224" t="s">
        <v>29</v>
      </c>
      <c r="D58" s="304">
        <v>0.46883386726508403</v>
      </c>
      <c r="E58" s="280">
        <v>0.47607189630437902</v>
      </c>
      <c r="F58" s="280">
        <v>0.51536407695825504</v>
      </c>
      <c r="G58" s="280">
        <f>市区町村別_普及率!F59</f>
        <v>0.47195383213968078</v>
      </c>
      <c r="H58" s="304">
        <v>0.73879824813024997</v>
      </c>
      <c r="I58" s="280">
        <v>0.73036580562339304</v>
      </c>
      <c r="J58" s="314">
        <v>0.809435979573497</v>
      </c>
      <c r="K58" s="283">
        <f>市区町村別_普及率!G59</f>
        <v>0.74059979430424483</v>
      </c>
      <c r="L58" s="106"/>
      <c r="M58" s="91" t="s">
        <v>29</v>
      </c>
      <c r="N58" s="257">
        <f t="shared" si="7"/>
        <v>0.46883386726508403</v>
      </c>
      <c r="O58" s="204">
        <f t="shared" si="0"/>
        <v>0.47607189630437902</v>
      </c>
      <c r="P58" s="257">
        <f t="shared" si="1"/>
        <v>0.73879824813024997</v>
      </c>
      <c r="Q58" s="258">
        <f t="shared" si="2"/>
        <v>0.73036580562339304</v>
      </c>
      <c r="R58" s="255"/>
      <c r="S58" s="247">
        <f t="shared" si="16"/>
        <v>0.469786631736202</v>
      </c>
      <c r="T58" s="243">
        <f t="shared" si="17"/>
        <v>0.44399544325222401</v>
      </c>
      <c r="U58" s="242">
        <f t="shared" si="5"/>
        <v>0.74230690168883096</v>
      </c>
      <c r="V58" s="243">
        <f t="shared" si="6"/>
        <v>0.71292194516945995</v>
      </c>
      <c r="W58" s="206">
        <v>0</v>
      </c>
    </row>
    <row r="59" spans="2:23">
      <c r="B59" s="35">
        <v>55</v>
      </c>
      <c r="C59" s="224" t="s">
        <v>18</v>
      </c>
      <c r="D59" s="304">
        <v>0.51324190330887998</v>
      </c>
      <c r="E59" s="280">
        <v>0.44891217816404499</v>
      </c>
      <c r="F59" s="280">
        <v>0.55279588619157805</v>
      </c>
      <c r="G59" s="280">
        <f>市区町村別_普及率!F60</f>
        <v>0.5121096535901708</v>
      </c>
      <c r="H59" s="304">
        <v>0.76946805364402704</v>
      </c>
      <c r="I59" s="280">
        <v>0.70598111159173205</v>
      </c>
      <c r="J59" s="314">
        <v>0.83072594257330901</v>
      </c>
      <c r="K59" s="283">
        <f>市区町村別_普及率!G60</f>
        <v>0.76817835039350824</v>
      </c>
      <c r="L59" s="106"/>
      <c r="M59" s="91" t="s">
        <v>18</v>
      </c>
      <c r="N59" s="257">
        <f t="shared" si="7"/>
        <v>0.51324190330887998</v>
      </c>
      <c r="O59" s="204">
        <f t="shared" si="0"/>
        <v>0.44891217816404499</v>
      </c>
      <c r="P59" s="257">
        <f t="shared" si="1"/>
        <v>0.76946805364402704</v>
      </c>
      <c r="Q59" s="258">
        <f t="shared" si="2"/>
        <v>0.70598111159173205</v>
      </c>
      <c r="R59" s="255"/>
      <c r="S59" s="247">
        <f t="shared" si="16"/>
        <v>0.469786631736202</v>
      </c>
      <c r="T59" s="243">
        <f t="shared" si="17"/>
        <v>0.44399544325222401</v>
      </c>
      <c r="U59" s="242">
        <f t="shared" si="5"/>
        <v>0.74230690168883096</v>
      </c>
      <c r="V59" s="243">
        <f t="shared" si="6"/>
        <v>0.71292194516945995</v>
      </c>
      <c r="W59" s="206">
        <v>0</v>
      </c>
    </row>
    <row r="60" spans="2:23">
      <c r="B60" s="35">
        <v>56</v>
      </c>
      <c r="C60" s="224" t="s">
        <v>11</v>
      </c>
      <c r="D60" s="304">
        <v>0.54976783644763405</v>
      </c>
      <c r="E60" s="280">
        <v>0.503296268331346</v>
      </c>
      <c r="F60" s="280">
        <v>0.59032569382963496</v>
      </c>
      <c r="G60" s="280">
        <f>市区町村別_普及率!F61</f>
        <v>0.54835800397291679</v>
      </c>
      <c r="H60" s="304">
        <v>0.79996795081618899</v>
      </c>
      <c r="I60" s="280">
        <v>0.74519041294545096</v>
      </c>
      <c r="J60" s="314">
        <v>0.84904682215915595</v>
      </c>
      <c r="K60" s="283">
        <f>市区町村別_普及率!G61</f>
        <v>0.79730189204774515</v>
      </c>
      <c r="L60" s="106"/>
      <c r="M60" s="91" t="s">
        <v>11</v>
      </c>
      <c r="N60" s="257">
        <f t="shared" si="7"/>
        <v>0.54976783644763405</v>
      </c>
      <c r="O60" s="204">
        <f t="shared" si="0"/>
        <v>0.503296268331346</v>
      </c>
      <c r="P60" s="257">
        <f t="shared" si="1"/>
        <v>0.79996795081618899</v>
      </c>
      <c r="Q60" s="258">
        <f t="shared" si="2"/>
        <v>0.74519041294545096</v>
      </c>
      <c r="R60" s="255"/>
      <c r="S60" s="247">
        <f t="shared" si="16"/>
        <v>0.469786631736202</v>
      </c>
      <c r="T60" s="243">
        <f t="shared" si="17"/>
        <v>0.44399544325222401</v>
      </c>
      <c r="U60" s="242">
        <f t="shared" si="5"/>
        <v>0.74230690168883096</v>
      </c>
      <c r="V60" s="243">
        <f t="shared" si="6"/>
        <v>0.71292194516945995</v>
      </c>
      <c r="W60" s="206">
        <v>0</v>
      </c>
    </row>
    <row r="61" spans="2:23">
      <c r="B61" s="35">
        <v>57</v>
      </c>
      <c r="C61" s="224" t="s">
        <v>50</v>
      </c>
      <c r="D61" s="304">
        <v>0.46935574706148198</v>
      </c>
      <c r="E61" s="280">
        <v>0.44299349166933499</v>
      </c>
      <c r="F61" s="280">
        <v>0.49847075451599798</v>
      </c>
      <c r="G61" s="280">
        <f>市区町村別_普及率!F62</f>
        <v>0.46926180040553406</v>
      </c>
      <c r="H61" s="304">
        <v>0.72337823562635895</v>
      </c>
      <c r="I61" s="280">
        <v>0.70615222861774296</v>
      </c>
      <c r="J61" s="314">
        <v>0.79853768116954105</v>
      </c>
      <c r="K61" s="283">
        <f>市区町村別_普及率!G62</f>
        <v>0.72445639882945989</v>
      </c>
      <c r="L61" s="106"/>
      <c r="M61" s="91" t="s">
        <v>50</v>
      </c>
      <c r="N61" s="257">
        <f t="shared" si="7"/>
        <v>0.46935574706148198</v>
      </c>
      <c r="O61" s="204">
        <f t="shared" si="0"/>
        <v>0.44299349166933499</v>
      </c>
      <c r="P61" s="257">
        <f t="shared" si="1"/>
        <v>0.72337823562635895</v>
      </c>
      <c r="Q61" s="258">
        <f t="shared" si="2"/>
        <v>0.70615222861774296</v>
      </c>
      <c r="R61" s="255"/>
      <c r="S61" s="247">
        <f t="shared" si="16"/>
        <v>0.469786631736202</v>
      </c>
      <c r="T61" s="243">
        <f t="shared" si="17"/>
        <v>0.44399544325222401</v>
      </c>
      <c r="U61" s="242">
        <f t="shared" si="5"/>
        <v>0.74230690168883096</v>
      </c>
      <c r="V61" s="243">
        <f t="shared" si="6"/>
        <v>0.71292194516945995</v>
      </c>
      <c r="W61" s="206">
        <v>0</v>
      </c>
    </row>
    <row r="62" spans="2:23">
      <c r="B62" s="35">
        <v>58</v>
      </c>
      <c r="C62" s="224" t="s">
        <v>30</v>
      </c>
      <c r="D62" s="304">
        <v>0.45586336127167498</v>
      </c>
      <c r="E62" s="280">
        <v>0.42168819122990903</v>
      </c>
      <c r="F62" s="280">
        <v>0.54961598098494502</v>
      </c>
      <c r="G62" s="280">
        <f>市区町村別_普及率!F63</f>
        <v>0.45839173500319796</v>
      </c>
      <c r="H62" s="304">
        <v>0.71714415196055503</v>
      </c>
      <c r="I62" s="280">
        <v>0.69554406087123299</v>
      </c>
      <c r="J62" s="314">
        <v>0.780137471924508</v>
      </c>
      <c r="K62" s="283">
        <f>市区町村別_普及率!G63</f>
        <v>0.71804017900506578</v>
      </c>
      <c r="L62" s="106"/>
      <c r="M62" s="91" t="s">
        <v>30</v>
      </c>
      <c r="N62" s="257">
        <f t="shared" si="7"/>
        <v>0.45586336127167498</v>
      </c>
      <c r="O62" s="204">
        <f t="shared" si="0"/>
        <v>0.42168819122990903</v>
      </c>
      <c r="P62" s="257">
        <f t="shared" si="1"/>
        <v>0.71714415196055503</v>
      </c>
      <c r="Q62" s="258">
        <f t="shared" si="2"/>
        <v>0.69554406087123299</v>
      </c>
      <c r="R62" s="255"/>
      <c r="S62" s="247">
        <f t="shared" si="16"/>
        <v>0.469786631736202</v>
      </c>
      <c r="T62" s="243">
        <f t="shared" si="17"/>
        <v>0.44399544325222401</v>
      </c>
      <c r="U62" s="242">
        <f t="shared" si="5"/>
        <v>0.74230690168883096</v>
      </c>
      <c r="V62" s="243">
        <f t="shared" si="6"/>
        <v>0.71292194516945995</v>
      </c>
      <c r="W62" s="206">
        <v>0</v>
      </c>
    </row>
    <row r="63" spans="2:23">
      <c r="B63" s="35">
        <v>59</v>
      </c>
      <c r="C63" s="224" t="s">
        <v>24</v>
      </c>
      <c r="D63" s="304">
        <v>0.431170903195912</v>
      </c>
      <c r="E63" s="280">
        <v>0.39443884013569203</v>
      </c>
      <c r="F63" s="280">
        <v>0.49507584972638602</v>
      </c>
      <c r="G63" s="280">
        <f>市区町村別_普及率!F64</f>
        <v>0.43228939601090288</v>
      </c>
      <c r="H63" s="304">
        <v>0.71173029838329804</v>
      </c>
      <c r="I63" s="280">
        <v>0.67243980951416005</v>
      </c>
      <c r="J63" s="314">
        <v>0.78020210248670896</v>
      </c>
      <c r="K63" s="283">
        <f>市区町村別_普及率!G64</f>
        <v>0.71155245719857307</v>
      </c>
      <c r="L63" s="106"/>
      <c r="M63" s="91" t="s">
        <v>24</v>
      </c>
      <c r="N63" s="257">
        <f t="shared" si="7"/>
        <v>0.431170903195912</v>
      </c>
      <c r="O63" s="204">
        <f t="shared" si="0"/>
        <v>0.39443884013569203</v>
      </c>
      <c r="P63" s="257">
        <f t="shared" si="1"/>
        <v>0.71173029838329804</v>
      </c>
      <c r="Q63" s="258">
        <f t="shared" si="2"/>
        <v>0.67243980951416005</v>
      </c>
      <c r="R63" s="255"/>
      <c r="S63" s="247">
        <f t="shared" si="16"/>
        <v>0.469786631736202</v>
      </c>
      <c r="T63" s="243">
        <f t="shared" si="17"/>
        <v>0.44399544325222401</v>
      </c>
      <c r="U63" s="242">
        <f t="shared" si="5"/>
        <v>0.74230690168883096</v>
      </c>
      <c r="V63" s="243">
        <f t="shared" si="6"/>
        <v>0.71292194516945995</v>
      </c>
      <c r="W63" s="206">
        <v>0</v>
      </c>
    </row>
    <row r="64" spans="2:23">
      <c r="B64" s="35">
        <v>60</v>
      </c>
      <c r="C64" s="224" t="s">
        <v>51</v>
      </c>
      <c r="D64" s="305">
        <v>0.46210415512909703</v>
      </c>
      <c r="E64" s="281">
        <v>0.49023099937770398</v>
      </c>
      <c r="F64" s="281">
        <v>0.59291523805614699</v>
      </c>
      <c r="G64" s="281">
        <f>市区町村別_普及率!F65</f>
        <v>0.46976681171827789</v>
      </c>
      <c r="H64" s="305">
        <v>0.73776850746990497</v>
      </c>
      <c r="I64" s="281">
        <v>0.69575778126773602</v>
      </c>
      <c r="J64" s="315">
        <v>0.81527074064790295</v>
      </c>
      <c r="K64" s="284">
        <f>市区町村別_普及率!G65</f>
        <v>0.73849262426598883</v>
      </c>
      <c r="L64" s="106"/>
      <c r="M64" s="91" t="s">
        <v>51</v>
      </c>
      <c r="N64" s="257">
        <f t="shared" si="7"/>
        <v>0.46210415512909703</v>
      </c>
      <c r="O64" s="204">
        <f t="shared" si="0"/>
        <v>0.49023099937770398</v>
      </c>
      <c r="P64" s="257">
        <f t="shared" si="1"/>
        <v>0.73776850746990497</v>
      </c>
      <c r="Q64" s="258">
        <f t="shared" si="2"/>
        <v>0.69575778126773602</v>
      </c>
      <c r="R64" s="255"/>
      <c r="S64" s="247">
        <f t="shared" si="16"/>
        <v>0.469786631736202</v>
      </c>
      <c r="T64" s="243">
        <f t="shared" si="17"/>
        <v>0.44399544325222401</v>
      </c>
      <c r="U64" s="242">
        <f t="shared" si="5"/>
        <v>0.74230690168883096</v>
      </c>
      <c r="V64" s="243">
        <f t="shared" si="6"/>
        <v>0.71292194516945995</v>
      </c>
      <c r="W64" s="206">
        <v>0</v>
      </c>
    </row>
    <row r="65" spans="2:23">
      <c r="B65" s="35">
        <v>61</v>
      </c>
      <c r="C65" s="224" t="s">
        <v>19</v>
      </c>
      <c r="D65" s="304">
        <v>0.45651339824546699</v>
      </c>
      <c r="E65" s="280">
        <v>0.43012925437729399</v>
      </c>
      <c r="F65" s="280">
        <v>0.45889410864408797</v>
      </c>
      <c r="G65" s="280">
        <f>市区町村別_普及率!F66</f>
        <v>0.45483232303576304</v>
      </c>
      <c r="H65" s="304">
        <v>0.73493251092948497</v>
      </c>
      <c r="I65" s="280">
        <v>0.70845504816170302</v>
      </c>
      <c r="J65" s="314">
        <v>0.78548605582437003</v>
      </c>
      <c r="K65" s="283">
        <f>市区町村別_普及率!G66</f>
        <v>0.73478567950775275</v>
      </c>
      <c r="L65" s="106"/>
      <c r="M65" s="91" t="s">
        <v>19</v>
      </c>
      <c r="N65" s="257">
        <f t="shared" si="7"/>
        <v>0.45651339824546699</v>
      </c>
      <c r="O65" s="204">
        <f t="shared" si="0"/>
        <v>0.43012925437729399</v>
      </c>
      <c r="P65" s="257">
        <f t="shared" si="1"/>
        <v>0.73493251092948497</v>
      </c>
      <c r="Q65" s="258">
        <f t="shared" si="2"/>
        <v>0.70845504816170302</v>
      </c>
      <c r="R65" s="255"/>
      <c r="S65" s="247">
        <f t="shared" ref="S65:S70" si="18">$D$79</f>
        <v>0.469786631736202</v>
      </c>
      <c r="T65" s="243">
        <f t="shared" ref="T65:T70" si="19">$E$79</f>
        <v>0.44399544325222401</v>
      </c>
      <c r="U65" s="242">
        <f t="shared" si="5"/>
        <v>0.74230690168883096</v>
      </c>
      <c r="V65" s="243">
        <f t="shared" si="6"/>
        <v>0.71292194516945995</v>
      </c>
      <c r="W65" s="206">
        <v>0</v>
      </c>
    </row>
    <row r="66" spans="2:23">
      <c r="B66" s="35">
        <v>62</v>
      </c>
      <c r="C66" s="224" t="s">
        <v>20</v>
      </c>
      <c r="D66" s="304">
        <v>0.47485766859207901</v>
      </c>
      <c r="E66" s="280">
        <v>0.45623680404280598</v>
      </c>
      <c r="F66" s="280">
        <v>0.50811023396376398</v>
      </c>
      <c r="G66" s="280">
        <f>市区町村別_普及率!F67</f>
        <v>0.47482621076399556</v>
      </c>
      <c r="H66" s="304">
        <v>0.74639454026132102</v>
      </c>
      <c r="I66" s="280">
        <v>0.71711192495421405</v>
      </c>
      <c r="J66" s="314">
        <v>0.83956207172496899</v>
      </c>
      <c r="K66" s="283">
        <f>市区町村別_普及率!G67</f>
        <v>0.7467560075382681</v>
      </c>
      <c r="L66" s="106"/>
      <c r="M66" s="91" t="s">
        <v>20</v>
      </c>
      <c r="N66" s="257">
        <f t="shared" si="7"/>
        <v>0.47485766859207901</v>
      </c>
      <c r="O66" s="204">
        <f t="shared" si="0"/>
        <v>0.45623680404280598</v>
      </c>
      <c r="P66" s="257">
        <f t="shared" si="1"/>
        <v>0.74639454026132102</v>
      </c>
      <c r="Q66" s="258">
        <f t="shared" si="2"/>
        <v>0.71711192495421405</v>
      </c>
      <c r="R66" s="255"/>
      <c r="S66" s="247">
        <f t="shared" si="18"/>
        <v>0.469786631736202</v>
      </c>
      <c r="T66" s="243">
        <f t="shared" si="19"/>
        <v>0.44399544325222401</v>
      </c>
      <c r="U66" s="242">
        <f t="shared" si="5"/>
        <v>0.74230690168883096</v>
      </c>
      <c r="V66" s="243">
        <f t="shared" si="6"/>
        <v>0.71292194516945995</v>
      </c>
      <c r="W66" s="206">
        <v>0</v>
      </c>
    </row>
    <row r="67" spans="2:23">
      <c r="B67" s="35">
        <v>63</v>
      </c>
      <c r="C67" s="224" t="s">
        <v>31</v>
      </c>
      <c r="D67" s="304">
        <v>0.38908133234873499</v>
      </c>
      <c r="E67" s="280">
        <v>0.351703604031259</v>
      </c>
      <c r="F67" s="280">
        <v>0.39637385525868701</v>
      </c>
      <c r="G67" s="280">
        <f>市区町村別_普及率!F68</f>
        <v>0.38599902249933954</v>
      </c>
      <c r="H67" s="304">
        <v>0.69938944627988697</v>
      </c>
      <c r="I67" s="280">
        <v>0.67775793102080395</v>
      </c>
      <c r="J67" s="314">
        <v>0.74106162897591399</v>
      </c>
      <c r="K67" s="283">
        <f>市区町村別_普及率!G68</f>
        <v>0.69869861295155278</v>
      </c>
      <c r="L67" s="106"/>
      <c r="M67" s="91" t="s">
        <v>31</v>
      </c>
      <c r="N67" s="257">
        <f t="shared" si="7"/>
        <v>0.38908133234873499</v>
      </c>
      <c r="O67" s="204">
        <f t="shared" si="0"/>
        <v>0.351703604031259</v>
      </c>
      <c r="P67" s="257">
        <f t="shared" si="1"/>
        <v>0.69938944627988697</v>
      </c>
      <c r="Q67" s="258">
        <f t="shared" si="2"/>
        <v>0.67775793102080395</v>
      </c>
      <c r="R67" s="255"/>
      <c r="S67" s="247">
        <f t="shared" si="18"/>
        <v>0.469786631736202</v>
      </c>
      <c r="T67" s="243">
        <f t="shared" si="19"/>
        <v>0.44399544325222401</v>
      </c>
      <c r="U67" s="242">
        <f t="shared" si="5"/>
        <v>0.74230690168883096</v>
      </c>
      <c r="V67" s="243">
        <f t="shared" si="6"/>
        <v>0.71292194516945995</v>
      </c>
      <c r="W67" s="206">
        <v>0</v>
      </c>
    </row>
    <row r="68" spans="2:23">
      <c r="B68" s="35">
        <v>64</v>
      </c>
      <c r="C68" s="224" t="s">
        <v>52</v>
      </c>
      <c r="D68" s="304">
        <v>0.41968536252729199</v>
      </c>
      <c r="E68" s="280">
        <v>0.35283867441245198</v>
      </c>
      <c r="F68" s="280">
        <v>0.52890658889748099</v>
      </c>
      <c r="G68" s="280">
        <f>市区町村別_普及率!F69</f>
        <v>0.4223752439475294</v>
      </c>
      <c r="H68" s="304">
        <v>0.69754199293280506</v>
      </c>
      <c r="I68" s="280">
        <v>0.68463334264727604</v>
      </c>
      <c r="J68" s="314">
        <v>0.79601685249083298</v>
      </c>
      <c r="K68" s="283">
        <f>市区町村別_普及率!G69</f>
        <v>0.6998867648541558</v>
      </c>
      <c r="L68" s="106"/>
      <c r="M68" s="91" t="s">
        <v>52</v>
      </c>
      <c r="N68" s="257">
        <f t="shared" si="7"/>
        <v>0.41968536252729199</v>
      </c>
      <c r="O68" s="204">
        <f t="shared" si="0"/>
        <v>0.35283867441245198</v>
      </c>
      <c r="P68" s="257">
        <f t="shared" si="1"/>
        <v>0.69754199293280506</v>
      </c>
      <c r="Q68" s="258">
        <f t="shared" si="2"/>
        <v>0.68463334264727604</v>
      </c>
      <c r="R68" s="255"/>
      <c r="S68" s="247">
        <f t="shared" si="18"/>
        <v>0.469786631736202</v>
      </c>
      <c r="T68" s="243">
        <f t="shared" si="19"/>
        <v>0.44399544325222401</v>
      </c>
      <c r="U68" s="242">
        <f t="shared" si="5"/>
        <v>0.74230690168883096</v>
      </c>
      <c r="V68" s="243">
        <f t="shared" si="6"/>
        <v>0.71292194516945995</v>
      </c>
      <c r="W68" s="206">
        <v>0</v>
      </c>
    </row>
    <row r="69" spans="2:23">
      <c r="B69" s="35">
        <v>65</v>
      </c>
      <c r="C69" s="224" t="s">
        <v>12</v>
      </c>
      <c r="D69" s="304">
        <v>0.49650158775317499</v>
      </c>
      <c r="E69" s="280">
        <v>0.41685233538682698</v>
      </c>
      <c r="F69" s="280">
        <v>0.65224116026059797</v>
      </c>
      <c r="G69" s="280">
        <f>市区町村別_普及率!F70</f>
        <v>0.49537786856052995</v>
      </c>
      <c r="H69" s="304">
        <v>0.74893119483898796</v>
      </c>
      <c r="I69" s="280">
        <v>0.725817196091876</v>
      </c>
      <c r="J69" s="314">
        <v>0.85947700146970396</v>
      </c>
      <c r="K69" s="283">
        <f>市区町村別_普及率!G70</f>
        <v>0.74996531849815895</v>
      </c>
      <c r="L69" s="106"/>
      <c r="M69" s="91" t="s">
        <v>12</v>
      </c>
      <c r="N69" s="257">
        <f t="shared" si="7"/>
        <v>0.49650158775317499</v>
      </c>
      <c r="O69" s="204">
        <f t="shared" si="0"/>
        <v>0.41685233538682698</v>
      </c>
      <c r="P69" s="257">
        <f t="shared" si="1"/>
        <v>0.74893119483898796</v>
      </c>
      <c r="Q69" s="258">
        <f t="shared" si="2"/>
        <v>0.725817196091876</v>
      </c>
      <c r="R69" s="255"/>
      <c r="S69" s="247">
        <f t="shared" si="18"/>
        <v>0.469786631736202</v>
      </c>
      <c r="T69" s="243">
        <f t="shared" si="19"/>
        <v>0.44399544325222401</v>
      </c>
      <c r="U69" s="242">
        <f t="shared" si="5"/>
        <v>0.74230690168883096</v>
      </c>
      <c r="V69" s="243">
        <f t="shared" si="6"/>
        <v>0.71292194516945995</v>
      </c>
      <c r="W69" s="206">
        <v>0</v>
      </c>
    </row>
    <row r="70" spans="2:23">
      <c r="B70" s="35">
        <v>66</v>
      </c>
      <c r="C70" s="224" t="s">
        <v>6</v>
      </c>
      <c r="D70" s="305">
        <v>0.50337235087058596</v>
      </c>
      <c r="E70" s="281">
        <v>0.576115735646756</v>
      </c>
      <c r="F70" s="281">
        <v>0.63549950458410798</v>
      </c>
      <c r="G70" s="281">
        <f>市区町村別_普及率!F71</f>
        <v>0.51271097443727132</v>
      </c>
      <c r="H70" s="305">
        <v>0.76038438681466702</v>
      </c>
      <c r="I70" s="281">
        <v>0.76791723230746101</v>
      </c>
      <c r="J70" s="315">
        <v>0.77879314559565804</v>
      </c>
      <c r="K70" s="284">
        <f>市区町村別_普及率!G71</f>
        <v>0.76132208397337364</v>
      </c>
      <c r="L70" s="106"/>
      <c r="M70" s="91" t="s">
        <v>6</v>
      </c>
      <c r="N70" s="257">
        <f t="shared" ref="N70:N77" si="20">$D70</f>
        <v>0.50337235087058596</v>
      </c>
      <c r="O70" s="204">
        <f t="shared" ref="O70:O77" si="21">$E70</f>
        <v>0.576115735646756</v>
      </c>
      <c r="P70" s="257">
        <f t="shared" ref="P70:P77" si="22">$H70</f>
        <v>0.76038438681466702</v>
      </c>
      <c r="Q70" s="258">
        <f t="shared" ref="Q70:Q77" si="23">$I70</f>
        <v>0.76791723230746101</v>
      </c>
      <c r="R70" s="255"/>
      <c r="S70" s="247">
        <f t="shared" si="18"/>
        <v>0.469786631736202</v>
      </c>
      <c r="T70" s="243">
        <f t="shared" si="19"/>
        <v>0.44399544325222401</v>
      </c>
      <c r="U70" s="242">
        <f t="shared" ref="U70:U78" si="24">$H$79</f>
        <v>0.74230690168883096</v>
      </c>
      <c r="V70" s="243">
        <f t="shared" ref="V70:V78" si="25">$I$79</f>
        <v>0.71292194516945995</v>
      </c>
      <c r="W70" s="206">
        <v>0</v>
      </c>
    </row>
    <row r="71" spans="2:23">
      <c r="B71" s="35">
        <v>67</v>
      </c>
      <c r="C71" s="224" t="s">
        <v>7</v>
      </c>
      <c r="D71" s="304">
        <v>0.56046546113483697</v>
      </c>
      <c r="E71" s="280">
        <v>0.51166092932660101</v>
      </c>
      <c r="F71" s="280">
        <v>0.72806066114890899</v>
      </c>
      <c r="G71" s="280">
        <f>市区町村別_普及率!F72</f>
        <v>0.56686497111690715</v>
      </c>
      <c r="H71" s="304">
        <v>0.81467537817163505</v>
      </c>
      <c r="I71" s="280">
        <v>0.80724095768856396</v>
      </c>
      <c r="J71" s="314">
        <v>0.84582901387419795</v>
      </c>
      <c r="K71" s="283">
        <f>市区町村別_普及率!G72</f>
        <v>0.8153288911741432</v>
      </c>
      <c r="L71" s="106"/>
      <c r="M71" s="91" t="s">
        <v>7</v>
      </c>
      <c r="N71" s="257">
        <f t="shared" si="20"/>
        <v>0.56046546113483697</v>
      </c>
      <c r="O71" s="204">
        <f t="shared" si="21"/>
        <v>0.51166092932660101</v>
      </c>
      <c r="P71" s="257">
        <f t="shared" si="22"/>
        <v>0.81467537817163505</v>
      </c>
      <c r="Q71" s="258">
        <f t="shared" si="23"/>
        <v>0.80724095768856396</v>
      </c>
      <c r="R71" s="255"/>
      <c r="S71" s="247">
        <f t="shared" ref="S71:S78" si="26">$D$79</f>
        <v>0.469786631736202</v>
      </c>
      <c r="T71" s="243">
        <f t="shared" ref="T71:T78" si="27">$E$79</f>
        <v>0.44399544325222401</v>
      </c>
      <c r="U71" s="242">
        <f t="shared" si="24"/>
        <v>0.74230690168883096</v>
      </c>
      <c r="V71" s="243">
        <f t="shared" si="25"/>
        <v>0.71292194516945995</v>
      </c>
      <c r="W71" s="206">
        <v>0</v>
      </c>
    </row>
    <row r="72" spans="2:23">
      <c r="B72" s="35">
        <v>68</v>
      </c>
      <c r="C72" s="224" t="s">
        <v>53</v>
      </c>
      <c r="D72" s="304">
        <v>0.46433919618438502</v>
      </c>
      <c r="E72" s="280">
        <v>0.40817412322021901</v>
      </c>
      <c r="F72" s="280">
        <v>0.59212996533323603</v>
      </c>
      <c r="G72" s="280">
        <f>市区町村別_普及率!F73</f>
        <v>0.46725621219219393</v>
      </c>
      <c r="H72" s="304">
        <v>0.74715516762161205</v>
      </c>
      <c r="I72" s="280">
        <v>0.738951173680514</v>
      </c>
      <c r="J72" s="314">
        <v>0.83880144719050498</v>
      </c>
      <c r="K72" s="283">
        <f>市区町村別_普及率!G73</f>
        <v>0.7491513391373783</v>
      </c>
      <c r="L72" s="106"/>
      <c r="M72" s="91" t="s">
        <v>53</v>
      </c>
      <c r="N72" s="257">
        <f t="shared" si="20"/>
        <v>0.46433919618438502</v>
      </c>
      <c r="O72" s="204">
        <f t="shared" si="21"/>
        <v>0.40817412322021901</v>
      </c>
      <c r="P72" s="257">
        <f t="shared" si="22"/>
        <v>0.74715516762161205</v>
      </c>
      <c r="Q72" s="258">
        <f t="shared" si="23"/>
        <v>0.738951173680514</v>
      </c>
      <c r="R72" s="255"/>
      <c r="S72" s="247">
        <f t="shared" si="26"/>
        <v>0.469786631736202</v>
      </c>
      <c r="T72" s="243">
        <f t="shared" si="27"/>
        <v>0.44399544325222401</v>
      </c>
      <c r="U72" s="242">
        <f t="shared" si="24"/>
        <v>0.74230690168883096</v>
      </c>
      <c r="V72" s="243">
        <f t="shared" si="25"/>
        <v>0.71292194516945995</v>
      </c>
      <c r="W72" s="206">
        <v>0</v>
      </c>
    </row>
    <row r="73" spans="2:23">
      <c r="B73" s="35">
        <v>69</v>
      </c>
      <c r="C73" s="224" t="s">
        <v>54</v>
      </c>
      <c r="D73" s="304">
        <v>0.51168636211599605</v>
      </c>
      <c r="E73" s="280">
        <v>0.49768814312209603</v>
      </c>
      <c r="F73" s="280">
        <v>0.55809116837852801</v>
      </c>
      <c r="G73" s="280">
        <f>市区町村別_普及率!F74</f>
        <v>0.51313488974440413</v>
      </c>
      <c r="H73" s="304">
        <v>0.78816826429034503</v>
      </c>
      <c r="I73" s="280">
        <v>0.771569888106857</v>
      </c>
      <c r="J73" s="314">
        <v>0.83376431959597896</v>
      </c>
      <c r="K73" s="283">
        <f>市区町村別_普及率!G74</f>
        <v>0.78857746258463479</v>
      </c>
      <c r="L73" s="106"/>
      <c r="M73" s="91" t="s">
        <v>54</v>
      </c>
      <c r="N73" s="257">
        <f t="shared" si="20"/>
        <v>0.51168636211599605</v>
      </c>
      <c r="O73" s="204">
        <f t="shared" si="21"/>
        <v>0.49768814312209603</v>
      </c>
      <c r="P73" s="257">
        <f t="shared" si="22"/>
        <v>0.78816826429034503</v>
      </c>
      <c r="Q73" s="258">
        <f t="shared" si="23"/>
        <v>0.771569888106857</v>
      </c>
      <c r="R73" s="255"/>
      <c r="S73" s="247">
        <f t="shared" si="26"/>
        <v>0.469786631736202</v>
      </c>
      <c r="T73" s="243">
        <f t="shared" si="27"/>
        <v>0.44399544325222401</v>
      </c>
      <c r="U73" s="242">
        <f t="shared" si="24"/>
        <v>0.74230690168883096</v>
      </c>
      <c r="V73" s="243">
        <f t="shared" si="25"/>
        <v>0.71292194516945995</v>
      </c>
      <c r="W73" s="206">
        <v>0</v>
      </c>
    </row>
    <row r="74" spans="2:23">
      <c r="B74" s="35">
        <v>70</v>
      </c>
      <c r="C74" s="224" t="s">
        <v>55</v>
      </c>
      <c r="D74" s="304">
        <v>0.52254202129865501</v>
      </c>
      <c r="E74" s="280">
        <v>0.35332805402990197</v>
      </c>
      <c r="F74" s="280">
        <v>0.66086210065320905</v>
      </c>
      <c r="G74" s="280">
        <f>市区町村別_普及率!F75</f>
        <v>0.51741057251910028</v>
      </c>
      <c r="H74" s="304">
        <v>0.77728906567263301</v>
      </c>
      <c r="I74" s="280">
        <v>0.69237821589803805</v>
      </c>
      <c r="J74" s="314">
        <v>0.83286559554838702</v>
      </c>
      <c r="K74" s="283">
        <f>市区町村別_普及率!G75</f>
        <v>0.77580225401378</v>
      </c>
      <c r="L74" s="106"/>
      <c r="M74" s="91" t="s">
        <v>55</v>
      </c>
      <c r="N74" s="257">
        <f t="shared" si="20"/>
        <v>0.52254202129865501</v>
      </c>
      <c r="O74" s="204">
        <f t="shared" si="21"/>
        <v>0.35332805402990197</v>
      </c>
      <c r="P74" s="257">
        <f t="shared" si="22"/>
        <v>0.77728906567263301</v>
      </c>
      <c r="Q74" s="258">
        <f t="shared" si="23"/>
        <v>0.69237821589803805</v>
      </c>
      <c r="R74" s="255"/>
      <c r="S74" s="247">
        <f t="shared" si="26"/>
        <v>0.469786631736202</v>
      </c>
      <c r="T74" s="243">
        <f t="shared" si="27"/>
        <v>0.44399544325222401</v>
      </c>
      <c r="U74" s="242">
        <f t="shared" si="24"/>
        <v>0.74230690168883096</v>
      </c>
      <c r="V74" s="243">
        <f t="shared" si="25"/>
        <v>0.71292194516945995</v>
      </c>
      <c r="W74" s="206">
        <v>0</v>
      </c>
    </row>
    <row r="75" spans="2:23">
      <c r="B75" s="35">
        <v>71</v>
      </c>
      <c r="C75" s="224" t="s">
        <v>56</v>
      </c>
      <c r="D75" s="304">
        <v>0.54517347629267998</v>
      </c>
      <c r="E75" s="280">
        <v>0.55708576587429204</v>
      </c>
      <c r="F75" s="280">
        <v>0.57731664301652097</v>
      </c>
      <c r="G75" s="280">
        <f>市区町村別_普及率!F76</f>
        <v>0.54697115845269584</v>
      </c>
      <c r="H75" s="304">
        <v>0.77330992898067197</v>
      </c>
      <c r="I75" s="280">
        <v>0.78143425145786205</v>
      </c>
      <c r="J75" s="314">
        <v>0.77330796089116205</v>
      </c>
      <c r="K75" s="283">
        <f>市区町村別_普及率!G76</f>
        <v>0.77354630903268851</v>
      </c>
      <c r="L75" s="106"/>
      <c r="M75" s="91" t="s">
        <v>56</v>
      </c>
      <c r="N75" s="257">
        <f t="shared" si="20"/>
        <v>0.54517347629267998</v>
      </c>
      <c r="O75" s="204">
        <f t="shared" si="21"/>
        <v>0.55708576587429204</v>
      </c>
      <c r="P75" s="257">
        <f t="shared" si="22"/>
        <v>0.77330992898067197</v>
      </c>
      <c r="Q75" s="258">
        <f t="shared" si="23"/>
        <v>0.78143425145786205</v>
      </c>
      <c r="R75" s="255"/>
      <c r="S75" s="247">
        <f t="shared" si="26"/>
        <v>0.469786631736202</v>
      </c>
      <c r="T75" s="243">
        <f t="shared" si="27"/>
        <v>0.44399544325222401</v>
      </c>
      <c r="U75" s="242">
        <f t="shared" si="24"/>
        <v>0.74230690168883096</v>
      </c>
      <c r="V75" s="243">
        <f t="shared" si="25"/>
        <v>0.71292194516945995</v>
      </c>
      <c r="W75" s="206">
        <v>0</v>
      </c>
    </row>
    <row r="76" spans="2:23">
      <c r="B76" s="35">
        <v>72</v>
      </c>
      <c r="C76" s="224" t="s">
        <v>32</v>
      </c>
      <c r="D76" s="304">
        <v>0.418916355674195</v>
      </c>
      <c r="E76" s="280">
        <v>0.51434678195944294</v>
      </c>
      <c r="F76" s="280">
        <v>0.510020659069927</v>
      </c>
      <c r="G76" s="280">
        <f>市区町村別_普及率!F77</f>
        <v>0.42780484197585811</v>
      </c>
      <c r="H76" s="304">
        <v>0.690878634527891</v>
      </c>
      <c r="I76" s="280">
        <v>0.67778174153144299</v>
      </c>
      <c r="J76" s="314">
        <v>0.77272832289552196</v>
      </c>
      <c r="K76" s="283">
        <f>市区町村別_普及率!G77</f>
        <v>0.69231954240466742</v>
      </c>
      <c r="L76" s="106"/>
      <c r="M76" s="91" t="s">
        <v>32</v>
      </c>
      <c r="N76" s="257">
        <f t="shared" si="20"/>
        <v>0.418916355674195</v>
      </c>
      <c r="O76" s="204">
        <f t="shared" si="21"/>
        <v>0.51434678195944294</v>
      </c>
      <c r="P76" s="257">
        <f t="shared" si="22"/>
        <v>0.690878634527891</v>
      </c>
      <c r="Q76" s="258">
        <f t="shared" si="23"/>
        <v>0.67778174153144299</v>
      </c>
      <c r="R76" s="255"/>
      <c r="S76" s="247">
        <f t="shared" si="26"/>
        <v>0.469786631736202</v>
      </c>
      <c r="T76" s="243">
        <f t="shared" si="27"/>
        <v>0.44399544325222401</v>
      </c>
      <c r="U76" s="242">
        <f t="shared" si="24"/>
        <v>0.74230690168883096</v>
      </c>
      <c r="V76" s="243">
        <f t="shared" si="25"/>
        <v>0.71292194516945995</v>
      </c>
      <c r="W76" s="206">
        <v>0</v>
      </c>
    </row>
    <row r="77" spans="2:23">
      <c r="B77" s="35">
        <v>73</v>
      </c>
      <c r="C77" s="224" t="s">
        <v>33</v>
      </c>
      <c r="D77" s="305">
        <v>0.43202622444930699</v>
      </c>
      <c r="E77" s="281">
        <v>0.46213819640439502</v>
      </c>
      <c r="F77" s="281">
        <v>0.61477203334045605</v>
      </c>
      <c r="G77" s="281">
        <f>市区町村別_普及率!F78</f>
        <v>0.44161499510077168</v>
      </c>
      <c r="H77" s="305">
        <v>0.70748723070520003</v>
      </c>
      <c r="I77" s="281">
        <v>0.72055233522555195</v>
      </c>
      <c r="J77" s="315">
        <v>0.81180212768724802</v>
      </c>
      <c r="K77" s="284">
        <f>市区町村別_普及率!G78</f>
        <v>0.71114623288387036</v>
      </c>
      <c r="L77" s="106"/>
      <c r="M77" s="91" t="s">
        <v>33</v>
      </c>
      <c r="N77" s="257">
        <f t="shared" si="20"/>
        <v>0.43202622444930699</v>
      </c>
      <c r="O77" s="204">
        <f t="shared" si="21"/>
        <v>0.46213819640439502</v>
      </c>
      <c r="P77" s="257">
        <f t="shared" si="22"/>
        <v>0.70748723070520003</v>
      </c>
      <c r="Q77" s="258">
        <f t="shared" si="23"/>
        <v>0.72055233522555195</v>
      </c>
      <c r="R77" s="255"/>
      <c r="S77" s="247">
        <f t="shared" si="26"/>
        <v>0.469786631736202</v>
      </c>
      <c r="T77" s="243">
        <f t="shared" si="27"/>
        <v>0.44399544325222401</v>
      </c>
      <c r="U77" s="242">
        <f t="shared" si="24"/>
        <v>0.74230690168883096</v>
      </c>
      <c r="V77" s="243">
        <f t="shared" si="25"/>
        <v>0.71292194516945995</v>
      </c>
      <c r="W77" s="206">
        <v>0</v>
      </c>
    </row>
    <row r="78" spans="2:23" ht="14.25" thickBot="1">
      <c r="B78" s="35">
        <v>74</v>
      </c>
      <c r="C78" s="224" t="s">
        <v>34</v>
      </c>
      <c r="D78" s="306">
        <v>0.34281282280166397</v>
      </c>
      <c r="E78" s="282">
        <v>0.32714853440441999</v>
      </c>
      <c r="F78" s="282">
        <v>0.50185585787368603</v>
      </c>
      <c r="G78" s="282">
        <f>市区町村別_普及率!F79</f>
        <v>0.34785192817383093</v>
      </c>
      <c r="H78" s="306">
        <v>0.61850262074145601</v>
      </c>
      <c r="I78" s="282">
        <v>0.62236329601838902</v>
      </c>
      <c r="J78" s="316">
        <v>0.63375986102416504</v>
      </c>
      <c r="K78" s="285">
        <f>市区町村別_普及率!G79</f>
        <v>0.61908432081799347</v>
      </c>
      <c r="L78" s="106"/>
      <c r="M78" s="91" t="s">
        <v>34</v>
      </c>
      <c r="N78" s="257">
        <f>$D78</f>
        <v>0.34281282280166397</v>
      </c>
      <c r="O78" s="204">
        <f>$E78</f>
        <v>0.32714853440441999</v>
      </c>
      <c r="P78" s="257">
        <f>$H78</f>
        <v>0.61850262074145601</v>
      </c>
      <c r="Q78" s="258">
        <f>$I78</f>
        <v>0.62236329601838902</v>
      </c>
      <c r="R78" s="255"/>
      <c r="S78" s="247">
        <f t="shared" si="26"/>
        <v>0.469786631736202</v>
      </c>
      <c r="T78" s="243">
        <f t="shared" si="27"/>
        <v>0.44399544325222401</v>
      </c>
      <c r="U78" s="242">
        <f t="shared" si="24"/>
        <v>0.74230690168883096</v>
      </c>
      <c r="V78" s="243">
        <f t="shared" si="25"/>
        <v>0.71292194516945995</v>
      </c>
      <c r="W78" s="206">
        <v>9999</v>
      </c>
    </row>
    <row r="79" spans="2:23" ht="14.25" thickTop="1">
      <c r="B79" s="373" t="s">
        <v>0</v>
      </c>
      <c r="C79" s="374"/>
      <c r="D79" s="61">
        <f>自己負担割合別普及率!C12</f>
        <v>0.469786631736202</v>
      </c>
      <c r="E79" s="240">
        <f>自己負担割合別普及率!D12</f>
        <v>0.44399544325222401</v>
      </c>
      <c r="F79" s="240">
        <f>自己負担割合別普及率!E12</f>
        <v>0.55689969751996304</v>
      </c>
      <c r="G79" s="240">
        <f>'普及率(金額)'!N14</f>
        <v>0.47238652532593811</v>
      </c>
      <c r="H79" s="61">
        <f>自己負担割合別普及率!G12</f>
        <v>0.74230690168883096</v>
      </c>
      <c r="I79" s="240">
        <f>自己負担割合別普及率!H12</f>
        <v>0.71292194516945995</v>
      </c>
      <c r="J79" s="290">
        <f>自己負担割合別普及率!I12</f>
        <v>0.80944907304149405</v>
      </c>
      <c r="K79" s="241">
        <f>'普及率(数量)'!N13</f>
        <v>0.74253108099876186</v>
      </c>
      <c r="L79" s="106"/>
      <c r="M79" s="106"/>
      <c r="N79" s="106"/>
      <c r="O79" s="106"/>
      <c r="P79" s="106"/>
      <c r="Q79" s="106"/>
      <c r="R79" s="106"/>
      <c r="S79" s="32"/>
      <c r="T79" s="32"/>
      <c r="U79" s="32"/>
      <c r="V79" s="32"/>
    </row>
    <row r="80" spans="2:23">
      <c r="D80" s="106"/>
      <c r="E80" s="106"/>
      <c r="F80" s="106"/>
      <c r="G80" s="106"/>
      <c r="H80" s="106"/>
      <c r="I80" s="106"/>
      <c r="J80" s="106"/>
      <c r="K80" s="106"/>
      <c r="L80" s="106"/>
      <c r="M80" s="106"/>
      <c r="N80" s="106"/>
      <c r="O80" s="106"/>
      <c r="P80" s="106"/>
      <c r="Q80" s="106"/>
      <c r="R80" s="106"/>
    </row>
    <row r="81" spans="4:18">
      <c r="D81" s="106"/>
      <c r="E81" s="106"/>
      <c r="F81" s="106"/>
      <c r="G81" s="106"/>
      <c r="H81" s="106"/>
      <c r="I81" s="106"/>
      <c r="J81" s="106"/>
      <c r="K81" s="106"/>
      <c r="L81" s="106"/>
      <c r="M81" s="106"/>
      <c r="N81" s="106"/>
      <c r="O81" s="106"/>
      <c r="P81" s="106"/>
      <c r="Q81" s="106"/>
      <c r="R81" s="106"/>
    </row>
    <row r="82" spans="4:18">
      <c r="D82" s="106"/>
      <c r="E82" s="106"/>
      <c r="F82" s="106"/>
      <c r="G82" s="106"/>
      <c r="H82" s="106"/>
      <c r="I82" s="106"/>
      <c r="J82" s="106"/>
      <c r="K82" s="106"/>
      <c r="L82" s="106"/>
      <c r="M82" s="106"/>
      <c r="N82" s="106"/>
      <c r="O82" s="106"/>
      <c r="P82" s="106"/>
      <c r="Q82" s="106"/>
      <c r="R82" s="106"/>
    </row>
    <row r="83" spans="4:18">
      <c r="D83" s="106"/>
      <c r="E83" s="106"/>
      <c r="F83" s="106"/>
      <c r="G83" s="106"/>
      <c r="H83" s="106"/>
      <c r="I83" s="106"/>
      <c r="J83" s="106"/>
      <c r="K83" s="106"/>
      <c r="L83" s="106"/>
      <c r="M83" s="106"/>
      <c r="N83" s="106"/>
      <c r="O83" s="106"/>
      <c r="P83" s="106"/>
      <c r="Q83" s="106"/>
      <c r="R83" s="106"/>
    </row>
    <row r="84" spans="4:18">
      <c r="D84" s="106"/>
      <c r="E84" s="106"/>
      <c r="F84" s="106"/>
      <c r="G84" s="106"/>
      <c r="H84" s="106"/>
      <c r="I84" s="106"/>
      <c r="J84" s="106"/>
      <c r="K84" s="106"/>
      <c r="L84" s="106"/>
      <c r="M84" s="106"/>
      <c r="N84" s="106"/>
      <c r="O84" s="106"/>
      <c r="P84" s="106"/>
      <c r="Q84" s="106"/>
      <c r="R84" s="106"/>
    </row>
  </sheetData>
  <mergeCells count="11">
    <mergeCell ref="W3:W4"/>
    <mergeCell ref="B79:C79"/>
    <mergeCell ref="B3:B4"/>
    <mergeCell ref="C3:C4"/>
    <mergeCell ref="D3:G3"/>
    <mergeCell ref="H3:K3"/>
    <mergeCell ref="S3:T3"/>
    <mergeCell ref="U3:V3"/>
    <mergeCell ref="N3:O3"/>
    <mergeCell ref="P3:Q3"/>
    <mergeCell ref="M3:M4"/>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EE7-6641-4D21-9217-5F62B42F2C5E}">
  <dimension ref="A1:K3"/>
  <sheetViews>
    <sheetView showGridLines="0" zoomScaleNormal="100" zoomScaleSheetLayoutView="13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1" ht="15.75" customHeight="1">
      <c r="A1" s="19" t="s">
        <v>243</v>
      </c>
    </row>
    <row r="2" spans="1:11" ht="15.75" customHeight="1">
      <c r="A2" s="19" t="s">
        <v>150</v>
      </c>
    </row>
    <row r="3" spans="1:11">
      <c r="A3" s="19" t="s">
        <v>235</v>
      </c>
      <c r="K3" s="19" t="s">
        <v>236</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AED0-DA92-4AC9-B1DA-56414546EB82}">
  <dimension ref="A1:K3"/>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1" ht="15.75" customHeight="1">
      <c r="A1" s="19" t="s">
        <v>245</v>
      </c>
    </row>
    <row r="2" spans="1:11" ht="15.75" customHeight="1">
      <c r="A2" s="19" t="s">
        <v>286</v>
      </c>
    </row>
    <row r="3" spans="1:11">
      <c r="A3" s="19" t="s">
        <v>235</v>
      </c>
      <c r="K3" s="19" t="s">
        <v>236</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1"/>
  <sheetViews>
    <sheetView showGridLines="0" zoomScaleNormal="100" zoomScaleSheetLayoutView="100" workbookViewId="0"/>
  </sheetViews>
  <sheetFormatPr defaultColWidth="7.625" defaultRowHeight="15.75" customHeight="1"/>
  <cols>
    <col min="1" max="1" width="4.625" style="40" customWidth="1"/>
    <col min="2" max="2" width="5.625" style="47" customWidth="1"/>
    <col min="3" max="6" width="12.625" style="40" customWidth="1"/>
    <col min="7" max="15" width="15.625" style="40" customWidth="1"/>
    <col min="16" max="20" width="11.125" style="40" customWidth="1"/>
    <col min="21" max="16384" width="7.625" style="40"/>
  </cols>
  <sheetData>
    <row r="1" spans="1:15" s="6" customFormat="1" ht="15.75" customHeight="1">
      <c r="A1" s="4" t="s">
        <v>214</v>
      </c>
      <c r="C1" s="5"/>
    </row>
    <row r="2" spans="1:15" s="4" customFormat="1" ht="15.75" customHeight="1" thickBot="1">
      <c r="A2" s="4" t="s">
        <v>144</v>
      </c>
    </row>
    <row r="3" spans="1:15" ht="15.75" customHeight="1">
      <c r="B3" s="361"/>
      <c r="C3" s="362"/>
      <c r="D3" s="362"/>
      <c r="E3" s="362"/>
      <c r="F3" s="363"/>
      <c r="G3" s="349" t="s">
        <v>159</v>
      </c>
      <c r="H3" s="350"/>
      <c r="I3" s="350"/>
      <c r="J3" s="350"/>
      <c r="K3" s="350"/>
      <c r="L3" s="350"/>
      <c r="M3" s="351"/>
      <c r="N3" s="335" t="s">
        <v>86</v>
      </c>
      <c r="O3" s="336"/>
    </row>
    <row r="4" spans="1:15" ht="15.75" customHeight="1">
      <c r="B4" s="364"/>
      <c r="C4" s="365"/>
      <c r="D4" s="365"/>
      <c r="E4" s="365"/>
      <c r="F4" s="366"/>
      <c r="G4" s="220" t="s">
        <v>130</v>
      </c>
      <c r="H4" s="220" t="s">
        <v>131</v>
      </c>
      <c r="I4" s="220" t="s">
        <v>132</v>
      </c>
      <c r="J4" s="220" t="s">
        <v>133</v>
      </c>
      <c r="K4" s="220" t="s">
        <v>134</v>
      </c>
      <c r="L4" s="220" t="s">
        <v>135</v>
      </c>
      <c r="M4" s="220" t="s">
        <v>136</v>
      </c>
      <c r="N4" s="69" t="s">
        <v>87</v>
      </c>
      <c r="O4" s="221" t="s">
        <v>196</v>
      </c>
    </row>
    <row r="5" spans="1:15" ht="15.75" customHeight="1">
      <c r="B5" s="79" t="s">
        <v>67</v>
      </c>
      <c r="C5" s="367" t="s">
        <v>160</v>
      </c>
      <c r="D5" s="368"/>
      <c r="E5" s="368"/>
      <c r="F5" s="369"/>
      <c r="G5" s="261">
        <v>28299082.560759999</v>
      </c>
      <c r="H5" s="261">
        <v>82149345.137380004</v>
      </c>
      <c r="I5" s="261">
        <v>1693646505.902</v>
      </c>
      <c r="J5" s="261">
        <v>1876398654.6361101</v>
      </c>
      <c r="K5" s="261">
        <v>1607969885.1728201</v>
      </c>
      <c r="L5" s="261">
        <v>937626819.07337999</v>
      </c>
      <c r="M5" s="261">
        <v>423170570.13849002</v>
      </c>
      <c r="N5" s="262">
        <v>6649260862.6209402</v>
      </c>
      <c r="O5" s="259"/>
    </row>
    <row r="6" spans="1:15" ht="15.75" customHeight="1">
      <c r="B6" s="80" t="s">
        <v>68</v>
      </c>
      <c r="C6" s="370" t="s">
        <v>161</v>
      </c>
      <c r="D6" s="371"/>
      <c r="E6" s="371"/>
      <c r="F6" s="372"/>
      <c r="G6" s="263">
        <v>23669980.341759998</v>
      </c>
      <c r="H6" s="263">
        <v>69001204.539580002</v>
      </c>
      <c r="I6" s="263">
        <v>1393624893.0894201</v>
      </c>
      <c r="J6" s="263">
        <v>1564631148.40839</v>
      </c>
      <c r="K6" s="263">
        <v>1378851613.68766</v>
      </c>
      <c r="L6" s="263">
        <v>831657740.15562999</v>
      </c>
      <c r="M6" s="263">
        <v>387971326.63729</v>
      </c>
      <c r="N6" s="77">
        <v>5649407906.8597307</v>
      </c>
      <c r="O6" s="264">
        <v>1</v>
      </c>
    </row>
    <row r="7" spans="1:15" ht="15.75" customHeight="1">
      <c r="B7" s="81" t="s">
        <v>69</v>
      </c>
      <c r="C7" s="352" t="s">
        <v>88</v>
      </c>
      <c r="D7" s="353"/>
      <c r="E7" s="353"/>
      <c r="F7" s="354"/>
      <c r="G7" s="263">
        <v>6408356.3090599999</v>
      </c>
      <c r="H7" s="263">
        <v>18673107.922230002</v>
      </c>
      <c r="I7" s="263">
        <v>633473265.65987003</v>
      </c>
      <c r="J7" s="263">
        <v>646521131.52701998</v>
      </c>
      <c r="K7" s="263">
        <v>464794896.78487998</v>
      </c>
      <c r="L7" s="263">
        <v>208050829.75192001</v>
      </c>
      <c r="M7" s="263">
        <v>64944218.799860001</v>
      </c>
      <c r="N7" s="77">
        <v>2042865806.7548399</v>
      </c>
      <c r="O7" s="264">
        <v>0.36160706403839465</v>
      </c>
    </row>
    <row r="8" spans="1:15" ht="15.75" customHeight="1">
      <c r="B8" s="82" t="s">
        <v>71</v>
      </c>
      <c r="C8" s="352" t="s">
        <v>89</v>
      </c>
      <c r="D8" s="353"/>
      <c r="E8" s="353"/>
      <c r="F8" s="354"/>
      <c r="G8" s="265">
        <v>17261624.032699998</v>
      </c>
      <c r="H8" s="265">
        <v>50328096.617349997</v>
      </c>
      <c r="I8" s="265">
        <v>760151627.42955005</v>
      </c>
      <c r="J8" s="265">
        <v>918110016.88136995</v>
      </c>
      <c r="K8" s="265">
        <v>914056716.90278006</v>
      </c>
      <c r="L8" s="265">
        <v>623606910.40371001</v>
      </c>
      <c r="M8" s="265">
        <v>323027107.83743</v>
      </c>
      <c r="N8" s="77">
        <v>3606542100.1048899</v>
      </c>
      <c r="O8" s="264">
        <v>0.63839293596160518</v>
      </c>
    </row>
    <row r="9" spans="1:15" ht="15.75" customHeight="1">
      <c r="B9" s="83" t="s">
        <v>73</v>
      </c>
      <c r="C9" s="352" t="s">
        <v>90</v>
      </c>
      <c r="D9" s="353"/>
      <c r="E9" s="353"/>
      <c r="F9" s="354"/>
      <c r="G9" s="265">
        <v>2525492.43322</v>
      </c>
      <c r="H9" s="265">
        <v>7130866.2527000001</v>
      </c>
      <c r="I9" s="265">
        <v>225567570.51137999</v>
      </c>
      <c r="J9" s="265">
        <v>236601904.26304999</v>
      </c>
      <c r="K9" s="265">
        <v>158566079.39015001</v>
      </c>
      <c r="L9" s="265">
        <v>62388958.473509997</v>
      </c>
      <c r="M9" s="265">
        <v>15572575.944870001</v>
      </c>
      <c r="N9" s="266">
        <v>708353447.26888001</v>
      </c>
      <c r="O9" s="267">
        <v>0.1253854313491454</v>
      </c>
    </row>
    <row r="10" spans="1:15" ht="15.75" customHeight="1">
      <c r="B10" s="84" t="s">
        <v>75</v>
      </c>
      <c r="C10" s="355" t="s">
        <v>91</v>
      </c>
      <c r="D10" s="356"/>
      <c r="E10" s="356"/>
      <c r="F10" s="357"/>
      <c r="G10" s="268">
        <v>1177492.5</v>
      </c>
      <c r="H10" s="268">
        <v>3898864.22</v>
      </c>
      <c r="I10" s="268">
        <v>138304621.61500001</v>
      </c>
      <c r="J10" s="268">
        <v>145613231.95719999</v>
      </c>
      <c r="K10" s="268">
        <v>96592873.260000005</v>
      </c>
      <c r="L10" s="268">
        <v>37033887.505000003</v>
      </c>
      <c r="M10" s="268">
        <v>8899932.1899999995</v>
      </c>
      <c r="N10" s="269">
        <v>431520903.24719995</v>
      </c>
      <c r="O10" s="270">
        <v>7.638338572140109E-2</v>
      </c>
    </row>
    <row r="11" spans="1:15" ht="15.75" customHeight="1">
      <c r="B11" s="85" t="s">
        <v>77</v>
      </c>
      <c r="C11" s="358" t="s">
        <v>92</v>
      </c>
      <c r="D11" s="359"/>
      <c r="E11" s="359"/>
      <c r="F11" s="360"/>
      <c r="G11" s="271">
        <v>1347999.93322</v>
      </c>
      <c r="H11" s="271">
        <v>3232002.0326999999</v>
      </c>
      <c r="I11" s="271">
        <v>87262948.896380007</v>
      </c>
      <c r="J11" s="271">
        <v>90988672.305849999</v>
      </c>
      <c r="K11" s="271">
        <v>61973206.130149998</v>
      </c>
      <c r="L11" s="271">
        <v>25355070.968509998</v>
      </c>
      <c r="M11" s="271">
        <v>6672643.7548700003</v>
      </c>
      <c r="N11" s="272">
        <v>276832544.02168</v>
      </c>
      <c r="O11" s="273">
        <v>4.9002045627744309E-2</v>
      </c>
    </row>
    <row r="12" spans="1:15" ht="15.75" customHeight="1">
      <c r="B12" s="80" t="s">
        <v>79</v>
      </c>
      <c r="C12" s="352" t="s">
        <v>93</v>
      </c>
      <c r="D12" s="353"/>
      <c r="E12" s="353"/>
      <c r="F12" s="354"/>
      <c r="G12" s="274">
        <v>14736131.599479999</v>
      </c>
      <c r="H12" s="274">
        <v>43197230.364650004</v>
      </c>
      <c r="I12" s="274">
        <v>534584056.91816998</v>
      </c>
      <c r="J12" s="274">
        <v>681508112.61831999</v>
      </c>
      <c r="K12" s="274">
        <v>755490637.51262999</v>
      </c>
      <c r="L12" s="274">
        <v>561217951.93019998</v>
      </c>
      <c r="M12" s="274">
        <v>307454531.89256001</v>
      </c>
      <c r="N12" s="279">
        <v>2898188652.83601</v>
      </c>
      <c r="O12" s="275">
        <v>0.51300750461245981</v>
      </c>
    </row>
    <row r="13" spans="1:15" ht="15.75" customHeight="1" thickBot="1">
      <c r="B13" s="83" t="s">
        <v>83</v>
      </c>
      <c r="C13" s="352" t="s">
        <v>162</v>
      </c>
      <c r="D13" s="353"/>
      <c r="E13" s="353"/>
      <c r="F13" s="354"/>
      <c r="G13" s="276">
        <v>0.71731193284390993</v>
      </c>
      <c r="H13" s="276">
        <v>0.72365240313920187</v>
      </c>
      <c r="I13" s="276">
        <v>0.73741926924366485</v>
      </c>
      <c r="J13" s="276">
        <v>0.73208500438290758</v>
      </c>
      <c r="K13" s="276">
        <v>0.7456271960379709</v>
      </c>
      <c r="L13" s="276">
        <v>0.76930554899893444</v>
      </c>
      <c r="M13" s="276">
        <v>0.80659220235677287</v>
      </c>
      <c r="N13" s="277">
        <v>0.74253108099876186</v>
      </c>
      <c r="O13" s="260"/>
    </row>
    <row r="14" spans="1:15" s="4" customFormat="1" ht="15.75" customHeight="1">
      <c r="B14" s="59" t="s">
        <v>273</v>
      </c>
      <c r="C14" s="8"/>
      <c r="D14" s="8"/>
      <c r="E14" s="8"/>
      <c r="F14" s="8"/>
      <c r="G14" s="8"/>
      <c r="H14" s="8"/>
      <c r="I14" s="8"/>
      <c r="J14" s="8"/>
      <c r="K14" s="8"/>
      <c r="L14" s="8"/>
      <c r="M14" s="8"/>
      <c r="N14" s="8"/>
      <c r="O14" s="8"/>
    </row>
    <row r="15" spans="1:15" s="4" customFormat="1" ht="15.75" customHeight="1">
      <c r="B15" s="63" t="s">
        <v>128</v>
      </c>
      <c r="C15" s="8"/>
      <c r="D15" s="8"/>
      <c r="E15" s="8"/>
      <c r="F15" s="8"/>
      <c r="G15" s="8"/>
      <c r="H15" s="8"/>
      <c r="I15" s="8"/>
      <c r="J15" s="8"/>
      <c r="K15" s="8"/>
      <c r="L15" s="8"/>
      <c r="M15" s="8"/>
      <c r="N15" s="8"/>
      <c r="O15" s="8"/>
    </row>
    <row r="16" spans="1:15" s="50" customFormat="1" ht="15.75" customHeight="1">
      <c r="B16" s="63" t="s">
        <v>219</v>
      </c>
    </row>
    <row r="17" spans="1:15" s="45" customFormat="1" ht="15.75" customHeight="1">
      <c r="B17" s="67" t="s">
        <v>157</v>
      </c>
    </row>
    <row r="18" spans="1:15" s="45" customFormat="1" ht="15.75" customHeight="1">
      <c r="B18" s="68" t="s">
        <v>163</v>
      </c>
    </row>
    <row r="19" spans="1:15" s="45" customFormat="1" ht="15.75" customHeight="1">
      <c r="B19" s="56"/>
      <c r="C19" s="52"/>
      <c r="D19" s="52"/>
      <c r="E19" s="52"/>
      <c r="F19" s="52"/>
      <c r="G19" s="52"/>
      <c r="H19" s="52"/>
      <c r="I19" s="52"/>
      <c r="J19" s="52"/>
      <c r="K19" s="52"/>
      <c r="L19" s="52"/>
      <c r="M19" s="52"/>
      <c r="N19" s="52"/>
      <c r="O19" s="53"/>
    </row>
    <row r="20" spans="1:15" s="6" customFormat="1" ht="15.75" customHeight="1">
      <c r="A20" s="4" t="s">
        <v>214</v>
      </c>
      <c r="C20" s="5"/>
    </row>
    <row r="21" spans="1:15" s="4" customFormat="1" ht="15.75" customHeight="1">
      <c r="A21" s="4" t="s">
        <v>85</v>
      </c>
    </row>
    <row r="22" spans="1:15" s="45" customFormat="1" ht="15.75" customHeight="1">
      <c r="B22" s="47"/>
      <c r="C22" s="40"/>
      <c r="D22" s="40"/>
      <c r="E22" s="40"/>
      <c r="F22" s="40"/>
      <c r="G22" s="40"/>
      <c r="H22" s="40"/>
      <c r="I22" s="40"/>
      <c r="J22" s="40"/>
      <c r="K22" s="40"/>
      <c r="L22" s="40"/>
      <c r="M22" s="40"/>
      <c r="N22" s="40"/>
      <c r="O22" s="40"/>
    </row>
    <row r="23" spans="1:15" s="45" customFormat="1" ht="15.75" customHeight="1">
      <c r="B23" s="47"/>
      <c r="C23" s="40"/>
      <c r="D23" s="40"/>
      <c r="E23" s="40"/>
      <c r="F23" s="40"/>
      <c r="G23" s="40"/>
      <c r="H23" s="40"/>
      <c r="I23" s="40"/>
      <c r="J23" s="40"/>
      <c r="K23" s="40"/>
      <c r="L23" s="40"/>
      <c r="M23" s="40"/>
      <c r="N23" s="40"/>
      <c r="O23" s="40"/>
    </row>
    <row r="24" spans="1:15" s="45" customFormat="1" ht="15.75" customHeight="1">
      <c r="B24" s="47"/>
      <c r="C24" s="40"/>
      <c r="D24" s="40"/>
      <c r="E24" s="40"/>
      <c r="F24" s="40"/>
      <c r="G24" s="40"/>
      <c r="H24" s="40"/>
      <c r="I24" s="40"/>
      <c r="J24" s="40"/>
      <c r="K24" s="40"/>
      <c r="L24" s="40"/>
      <c r="M24" s="40"/>
      <c r="N24" s="40"/>
      <c r="O24" s="40"/>
    </row>
    <row r="25" spans="1:15" s="45" customFormat="1" ht="15.75" customHeight="1">
      <c r="B25" s="47"/>
      <c r="C25" s="40"/>
      <c r="D25" s="40"/>
      <c r="E25" s="40"/>
      <c r="F25" s="40"/>
      <c r="G25" s="40"/>
      <c r="H25" s="40"/>
      <c r="I25" s="40"/>
      <c r="J25" s="40"/>
      <c r="K25" s="40"/>
      <c r="L25" s="40"/>
      <c r="M25" s="40"/>
      <c r="N25" s="40"/>
      <c r="O25" s="40"/>
    </row>
    <row r="26" spans="1:15" s="45" customFormat="1" ht="15.75" customHeight="1">
      <c r="B26" s="47"/>
      <c r="C26" s="40"/>
      <c r="D26" s="40"/>
      <c r="E26" s="40"/>
      <c r="F26" s="40"/>
      <c r="G26" s="40"/>
      <c r="H26" s="40"/>
      <c r="I26" s="40"/>
      <c r="J26" s="40"/>
      <c r="K26" s="40"/>
      <c r="L26" s="40"/>
      <c r="M26" s="40"/>
      <c r="N26" s="40"/>
      <c r="O26" s="40"/>
    </row>
    <row r="27" spans="1:15" s="45" customFormat="1" ht="15.75" customHeight="1">
      <c r="B27" s="47"/>
      <c r="C27" s="40"/>
      <c r="D27" s="40"/>
      <c r="E27" s="40"/>
      <c r="F27" s="40"/>
      <c r="G27" s="40"/>
      <c r="H27" s="40"/>
      <c r="I27" s="40"/>
      <c r="J27" s="40"/>
      <c r="K27" s="40"/>
      <c r="L27" s="40"/>
      <c r="M27" s="40"/>
      <c r="N27" s="40"/>
      <c r="O27" s="40"/>
    </row>
    <row r="28" spans="1:15" s="45" customFormat="1" ht="15.75" customHeight="1">
      <c r="B28" s="47"/>
      <c r="C28" s="40"/>
      <c r="D28" s="40"/>
      <c r="E28" s="40"/>
      <c r="F28" s="40"/>
      <c r="G28" s="40"/>
      <c r="H28" s="40"/>
      <c r="I28" s="40"/>
      <c r="J28" s="40"/>
      <c r="K28" s="40"/>
      <c r="L28" s="40"/>
      <c r="M28" s="40"/>
      <c r="N28" s="40"/>
      <c r="O28" s="40"/>
    </row>
    <row r="29" spans="1:15" s="45" customFormat="1" ht="15.75" customHeight="1">
      <c r="B29" s="47"/>
      <c r="C29" s="40"/>
      <c r="D29" s="40"/>
      <c r="E29" s="40"/>
      <c r="F29" s="40"/>
      <c r="G29" s="40"/>
      <c r="H29" s="40"/>
      <c r="I29" s="40"/>
      <c r="J29" s="40"/>
      <c r="K29" s="40"/>
      <c r="L29" s="40"/>
      <c r="M29" s="40"/>
      <c r="N29" s="40"/>
      <c r="O29" s="40"/>
    </row>
    <row r="31" spans="1:15" s="46" customFormat="1" ht="15.75" customHeight="1">
      <c r="B31" s="47"/>
      <c r="C31" s="40"/>
      <c r="D31" s="40"/>
      <c r="E31" s="40"/>
      <c r="F31" s="40"/>
      <c r="G31" s="40"/>
      <c r="H31" s="40"/>
      <c r="I31" s="40"/>
      <c r="J31" s="40"/>
      <c r="K31" s="40"/>
      <c r="L31" s="40"/>
      <c r="M31" s="40"/>
      <c r="N31" s="40"/>
      <c r="O31" s="40"/>
    </row>
    <row r="32" spans="1:15" s="45" customFormat="1" ht="15.75" customHeight="1">
      <c r="B32" s="47"/>
      <c r="C32" s="40"/>
      <c r="D32" s="40"/>
      <c r="E32" s="40"/>
      <c r="F32" s="40"/>
      <c r="G32" s="40"/>
      <c r="H32" s="40"/>
      <c r="I32" s="40"/>
      <c r="J32" s="40"/>
      <c r="K32" s="40"/>
      <c r="L32" s="40"/>
      <c r="M32" s="40"/>
      <c r="N32" s="40"/>
      <c r="O32" s="40"/>
    </row>
    <row r="33" spans="2:15" s="55" customFormat="1" ht="15.75" customHeight="1">
      <c r="B33" s="47"/>
      <c r="C33" s="40"/>
      <c r="D33" s="40"/>
      <c r="E33" s="40"/>
      <c r="F33" s="40"/>
      <c r="G33" s="40"/>
      <c r="H33" s="40"/>
      <c r="I33" s="40"/>
      <c r="J33" s="40"/>
      <c r="K33" s="40"/>
      <c r="L33" s="40"/>
      <c r="M33" s="40"/>
      <c r="N33" s="40"/>
      <c r="O33" s="40"/>
    </row>
    <row r="34" spans="2:15" s="55" customFormat="1" ht="15.75" customHeight="1">
      <c r="B34" s="47"/>
      <c r="C34" s="40"/>
      <c r="D34" s="40"/>
      <c r="E34" s="40"/>
      <c r="F34" s="40"/>
      <c r="G34" s="40"/>
      <c r="H34" s="40"/>
      <c r="I34" s="40"/>
      <c r="J34" s="40"/>
      <c r="K34" s="40"/>
      <c r="L34" s="40"/>
      <c r="M34" s="40"/>
      <c r="N34" s="40"/>
      <c r="O34" s="40"/>
    </row>
    <row r="35" spans="2:15" s="55" customFormat="1" ht="15.75" customHeight="1">
      <c r="B35" s="47"/>
      <c r="C35" s="40"/>
      <c r="D35" s="40"/>
      <c r="E35" s="40"/>
      <c r="F35" s="40"/>
      <c r="G35" s="40"/>
      <c r="H35" s="40"/>
      <c r="I35" s="40"/>
      <c r="J35" s="40"/>
      <c r="K35" s="40"/>
      <c r="L35" s="40"/>
      <c r="M35" s="40"/>
      <c r="N35" s="40"/>
      <c r="O35" s="40"/>
    </row>
    <row r="36" spans="2:15" s="55" customFormat="1" ht="15.75" customHeight="1">
      <c r="B36" s="47"/>
      <c r="C36" s="40"/>
      <c r="D36" s="40"/>
      <c r="E36" s="40"/>
      <c r="F36" s="40"/>
      <c r="G36" s="40"/>
      <c r="H36" s="40"/>
      <c r="I36" s="40"/>
      <c r="J36" s="40"/>
      <c r="K36" s="40"/>
      <c r="L36" s="40"/>
      <c r="M36" s="40"/>
      <c r="N36" s="40"/>
      <c r="O36" s="40"/>
    </row>
    <row r="44" spans="2:15" ht="15.75" customHeight="1">
      <c r="B44" s="7"/>
      <c r="C44" s="48"/>
      <c r="D44" s="48"/>
      <c r="E44" s="48"/>
      <c r="F44" s="48"/>
      <c r="G44" s="48"/>
      <c r="H44" s="48"/>
      <c r="I44" s="48"/>
      <c r="J44" s="48"/>
      <c r="K44" s="48"/>
      <c r="L44" s="48"/>
      <c r="M44" s="48"/>
      <c r="N44" s="48"/>
      <c r="O44" s="48"/>
    </row>
    <row r="45" spans="2:15" s="4" customFormat="1" ht="15.75" customHeight="1">
      <c r="B45" s="7"/>
      <c r="C45" s="8"/>
      <c r="D45" s="8"/>
      <c r="E45" s="8"/>
      <c r="F45" s="8"/>
      <c r="G45" s="8"/>
      <c r="H45" s="8"/>
      <c r="I45" s="8"/>
      <c r="J45" s="8"/>
      <c r="K45" s="8"/>
      <c r="L45" s="8"/>
      <c r="M45" s="8"/>
      <c r="N45" s="8"/>
      <c r="O45" s="8"/>
    </row>
    <row r="46" spans="2:15" s="4" customFormat="1" ht="15.75" customHeight="1">
      <c r="B46" s="7"/>
      <c r="C46" s="8"/>
      <c r="D46" s="8"/>
      <c r="E46" s="8"/>
      <c r="F46" s="8"/>
      <c r="G46" s="8"/>
      <c r="H46" s="8"/>
      <c r="I46" s="8"/>
      <c r="J46" s="8"/>
      <c r="K46" s="8"/>
      <c r="L46" s="8"/>
      <c r="M46" s="8"/>
      <c r="N46" s="8"/>
      <c r="O46" s="8"/>
    </row>
    <row r="47" spans="2:15" s="4" customFormat="1" ht="15.75" customHeight="1">
      <c r="B47" s="7"/>
      <c r="C47" s="8"/>
      <c r="D47" s="8"/>
      <c r="E47" s="8"/>
      <c r="F47" s="8"/>
      <c r="G47" s="8"/>
      <c r="H47" s="8"/>
      <c r="I47" s="8"/>
      <c r="J47" s="8"/>
      <c r="K47" s="8"/>
      <c r="L47" s="8"/>
      <c r="M47" s="8"/>
      <c r="N47" s="8"/>
      <c r="O47" s="8"/>
    </row>
    <row r="48" spans="2:15" s="4" customFormat="1" ht="15.75" customHeight="1">
      <c r="B48" s="7"/>
      <c r="C48" s="8"/>
      <c r="D48" s="8"/>
      <c r="E48" s="8"/>
      <c r="F48" s="8"/>
      <c r="G48" s="8"/>
      <c r="H48" s="8"/>
      <c r="I48" s="8"/>
      <c r="J48" s="8"/>
      <c r="K48" s="8"/>
      <c r="L48" s="8"/>
      <c r="M48" s="8"/>
      <c r="N48" s="8"/>
      <c r="O48" s="8"/>
    </row>
    <row r="49" spans="2:15" s="4" customFormat="1" ht="15.75" customHeight="1">
      <c r="B49" s="7"/>
      <c r="C49" s="8"/>
      <c r="D49" s="8"/>
      <c r="E49" s="8"/>
      <c r="F49" s="8"/>
      <c r="G49" s="8"/>
      <c r="H49" s="8"/>
      <c r="I49" s="8"/>
      <c r="J49" s="8"/>
      <c r="K49" s="8"/>
      <c r="L49" s="8"/>
      <c r="M49" s="8"/>
      <c r="N49" s="8"/>
      <c r="O49" s="8"/>
    </row>
    <row r="50" spans="2:15" s="4" customFormat="1" ht="15.75" customHeight="1">
      <c r="B50" s="7"/>
      <c r="C50" s="8"/>
      <c r="D50" s="8"/>
      <c r="E50" s="8"/>
      <c r="F50" s="8"/>
      <c r="G50" s="8"/>
      <c r="H50" s="8"/>
      <c r="I50" s="8"/>
      <c r="J50" s="8"/>
      <c r="K50" s="8"/>
      <c r="L50" s="8"/>
      <c r="M50" s="8"/>
      <c r="N50" s="8"/>
      <c r="O50" s="8"/>
    </row>
    <row r="51" spans="2:15" s="4" customFormat="1" ht="15.75" customHeight="1">
      <c r="B51" s="7"/>
      <c r="C51" s="8"/>
      <c r="D51" s="8"/>
      <c r="E51" s="8"/>
      <c r="F51" s="8"/>
      <c r="G51" s="8"/>
      <c r="H51" s="8"/>
      <c r="I51" s="8"/>
      <c r="J51" s="8"/>
      <c r="K51" s="8"/>
      <c r="L51" s="8"/>
      <c r="M51" s="8"/>
      <c r="N51" s="8"/>
      <c r="O51" s="8"/>
    </row>
    <row r="52" spans="2:15" s="4" customFormat="1" ht="15.75" customHeight="1">
      <c r="B52" s="7"/>
      <c r="C52" s="8"/>
      <c r="D52" s="8"/>
      <c r="E52" s="8"/>
      <c r="F52" s="8"/>
      <c r="G52" s="8"/>
      <c r="H52" s="8"/>
      <c r="I52" s="8"/>
      <c r="J52" s="8"/>
      <c r="K52" s="8"/>
      <c r="L52" s="8"/>
      <c r="M52" s="8"/>
      <c r="N52" s="8"/>
      <c r="O52" s="8"/>
    </row>
    <row r="53" spans="2:15" s="4" customFormat="1" ht="15.75" customHeight="1">
      <c r="B53" s="7"/>
      <c r="C53" s="8"/>
      <c r="D53" s="8"/>
      <c r="E53" s="8"/>
      <c r="F53" s="8"/>
      <c r="G53" s="8"/>
      <c r="H53" s="8"/>
      <c r="I53" s="8"/>
      <c r="J53" s="8"/>
      <c r="K53" s="8"/>
      <c r="L53" s="8"/>
      <c r="M53" s="8"/>
      <c r="N53" s="8"/>
      <c r="O53" s="8"/>
    </row>
    <row r="54" spans="2:15" s="4" customFormat="1" ht="15.75" customHeight="1">
      <c r="B54" s="7"/>
      <c r="C54" s="8"/>
      <c r="D54" s="8"/>
      <c r="E54" s="8"/>
      <c r="F54" s="8"/>
      <c r="G54" s="8"/>
      <c r="H54" s="8"/>
      <c r="I54" s="8"/>
      <c r="J54" s="8"/>
      <c r="K54" s="8"/>
      <c r="L54" s="8"/>
      <c r="M54" s="8"/>
      <c r="N54" s="8"/>
      <c r="O54" s="8"/>
    </row>
    <row r="55" spans="2:15" s="4" customFormat="1" ht="15.75" customHeight="1">
      <c r="B55" s="7"/>
      <c r="C55" s="8"/>
      <c r="D55" s="8"/>
      <c r="E55" s="8"/>
      <c r="F55" s="8"/>
      <c r="G55" s="8"/>
      <c r="H55" s="8"/>
      <c r="I55" s="8"/>
      <c r="J55" s="8"/>
      <c r="K55" s="8"/>
      <c r="L55" s="8"/>
      <c r="M55" s="8"/>
      <c r="N55" s="8"/>
      <c r="O55" s="8"/>
    </row>
    <row r="58" spans="2:15" s="4" customFormat="1" ht="15.75" customHeight="1">
      <c r="B58" s="59" t="s">
        <v>273</v>
      </c>
      <c r="C58" s="8"/>
      <c r="D58" s="8"/>
      <c r="E58" s="8"/>
      <c r="F58" s="8"/>
      <c r="G58" s="8"/>
      <c r="H58" s="8"/>
      <c r="I58" s="8"/>
      <c r="J58" s="8"/>
      <c r="K58" s="8"/>
      <c r="L58" s="8"/>
      <c r="M58" s="8"/>
      <c r="N58" s="8"/>
      <c r="O58" s="8"/>
    </row>
    <row r="59" spans="2:15" s="50" customFormat="1" ht="15.75" customHeight="1">
      <c r="B59" s="63" t="s">
        <v>128</v>
      </c>
    </row>
    <row r="60" spans="2:15" s="9" customFormat="1" ht="15.75" customHeight="1">
      <c r="B60" s="63" t="s">
        <v>219</v>
      </c>
      <c r="C60" s="8"/>
      <c r="D60" s="8"/>
      <c r="E60" s="8"/>
      <c r="F60" s="8"/>
      <c r="G60" s="8"/>
      <c r="H60" s="8"/>
      <c r="I60" s="8"/>
      <c r="J60" s="8"/>
      <c r="K60" s="8"/>
      <c r="L60" s="8"/>
      <c r="M60" s="8"/>
      <c r="N60" s="8"/>
      <c r="O60" s="8"/>
    </row>
    <row r="61" spans="2:15" ht="15.75" customHeight="1">
      <c r="B61" s="66" t="s">
        <v>275</v>
      </c>
      <c r="C61" s="49"/>
      <c r="D61" s="49"/>
      <c r="E61" s="49"/>
      <c r="F61" s="49"/>
      <c r="G61" s="49"/>
      <c r="H61" s="49"/>
      <c r="I61" s="49"/>
      <c r="J61" s="49"/>
      <c r="K61" s="49"/>
      <c r="L61" s="49"/>
      <c r="M61" s="49"/>
      <c r="N61" s="49"/>
      <c r="O61" s="49"/>
    </row>
  </sheetData>
  <mergeCells count="12">
    <mergeCell ref="C8:F8"/>
    <mergeCell ref="B3:F4"/>
    <mergeCell ref="N3:O3"/>
    <mergeCell ref="C5:F5"/>
    <mergeCell ref="C6:F6"/>
    <mergeCell ref="C7:F7"/>
    <mergeCell ref="G3:M3"/>
    <mergeCell ref="C9:F9"/>
    <mergeCell ref="C10:F10"/>
    <mergeCell ref="C11:F11"/>
    <mergeCell ref="C12:F12"/>
    <mergeCell ref="C13:F1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2-14.①ジェネリック医薬品分析(医科･調剤)</oddHeader>
  </headerFooter>
  <colBreaks count="1" manualBreakCount="1">
    <brk id="20"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5EFC-87EF-4C9F-8A65-B2B005FB0345}">
  <dimension ref="A1:T49"/>
  <sheetViews>
    <sheetView showGridLines="0" zoomScaleNormal="100" zoomScaleSheetLayoutView="100" workbookViewId="0"/>
  </sheetViews>
  <sheetFormatPr defaultColWidth="9" defaultRowHeight="13.5"/>
  <cols>
    <col min="1" max="1" width="4.625" style="232" customWidth="1"/>
    <col min="2" max="2" width="11.875" style="232" customWidth="1"/>
    <col min="3" max="14" width="8.875" style="232" customWidth="1"/>
    <col min="15" max="15" width="4.625" style="232" customWidth="1"/>
    <col min="16" max="17" width="9" style="232"/>
    <col min="18" max="18" width="14.75" style="232" customWidth="1"/>
    <col min="19" max="20" width="11.625" style="232" customWidth="1"/>
    <col min="21" max="16384" width="9" style="232"/>
  </cols>
  <sheetData>
    <row r="1" spans="1:20" ht="15.75" customHeight="1">
      <c r="A1" s="232" t="s">
        <v>251</v>
      </c>
    </row>
    <row r="2" spans="1:20" ht="15.75" customHeight="1">
      <c r="A2" s="232" t="s">
        <v>144</v>
      </c>
    </row>
    <row r="3" spans="1:20" ht="21.6" customHeight="1">
      <c r="B3" s="387" t="s">
        <v>207</v>
      </c>
      <c r="C3" s="388" t="s">
        <v>246</v>
      </c>
      <c r="D3" s="389"/>
      <c r="E3" s="390"/>
      <c r="F3" s="390"/>
      <c r="G3" s="390"/>
      <c r="H3" s="391"/>
      <c r="I3" s="392" t="s">
        <v>247</v>
      </c>
      <c r="J3" s="392"/>
      <c r="K3" s="392"/>
      <c r="L3" s="392"/>
      <c r="M3" s="392"/>
      <c r="N3" s="392"/>
      <c r="O3" s="319"/>
      <c r="R3" s="256" t="s">
        <v>212</v>
      </c>
    </row>
    <row r="4" spans="1:20" ht="18.95" customHeight="1">
      <c r="B4" s="387"/>
      <c r="C4" s="291" t="s">
        <v>252</v>
      </c>
      <c r="D4" s="292" t="s">
        <v>253</v>
      </c>
      <c r="E4" s="288" t="s">
        <v>254</v>
      </c>
      <c r="F4" s="288" t="s">
        <v>255</v>
      </c>
      <c r="G4" s="288" t="s">
        <v>248</v>
      </c>
      <c r="H4" s="236" t="s">
        <v>211</v>
      </c>
      <c r="I4" s="291" t="s">
        <v>252</v>
      </c>
      <c r="J4" s="292" t="s">
        <v>253</v>
      </c>
      <c r="K4" s="288" t="s">
        <v>254</v>
      </c>
      <c r="L4" s="288" t="s">
        <v>255</v>
      </c>
      <c r="M4" s="288" t="s">
        <v>248</v>
      </c>
      <c r="N4" s="236" t="s">
        <v>211</v>
      </c>
      <c r="O4" s="319"/>
      <c r="R4" s="256" t="s">
        <v>283</v>
      </c>
    </row>
    <row r="5" spans="1:20" ht="30" customHeight="1">
      <c r="B5" s="233" t="s">
        <v>130</v>
      </c>
      <c r="C5" s="304">
        <v>0.38671610685809499</v>
      </c>
      <c r="D5" s="308">
        <v>0.36429533659957303</v>
      </c>
      <c r="E5" s="308">
        <v>0.402624686748151</v>
      </c>
      <c r="F5" s="308">
        <v>0.42592102026369799</v>
      </c>
      <c r="G5" s="309">
        <v>0.46882375103086199</v>
      </c>
      <c r="H5" s="310">
        <v>0.38956869121417398</v>
      </c>
      <c r="I5" s="304">
        <v>0.71249739004760604</v>
      </c>
      <c r="J5" s="308">
        <v>0.71740303601911504</v>
      </c>
      <c r="K5" s="308">
        <v>0.72069939802049499</v>
      </c>
      <c r="L5" s="308">
        <v>0.73288440359514695</v>
      </c>
      <c r="M5" s="309">
        <v>0.73403772304357495</v>
      </c>
      <c r="N5" s="310">
        <v>0.71731193284390904</v>
      </c>
      <c r="O5" s="319"/>
      <c r="R5" s="256" t="s">
        <v>278</v>
      </c>
    </row>
    <row r="6" spans="1:20" ht="30" customHeight="1">
      <c r="B6" s="233" t="s">
        <v>131</v>
      </c>
      <c r="C6" s="304">
        <v>0.383418739465403</v>
      </c>
      <c r="D6" s="308">
        <v>0.39216726817689501</v>
      </c>
      <c r="E6" s="308">
        <v>0.38355100542109399</v>
      </c>
      <c r="F6" s="308">
        <v>0.37307557749257497</v>
      </c>
      <c r="G6" s="309">
        <v>0.52089870684331996</v>
      </c>
      <c r="H6" s="310">
        <v>0.392551686087523</v>
      </c>
      <c r="I6" s="304">
        <v>0.72074479164239103</v>
      </c>
      <c r="J6" s="308">
        <v>0.73009706144249298</v>
      </c>
      <c r="K6" s="308">
        <v>0.71785458214784703</v>
      </c>
      <c r="L6" s="308">
        <v>0.66324544555474296</v>
      </c>
      <c r="M6" s="309">
        <v>0.75998719859503905</v>
      </c>
      <c r="N6" s="310">
        <v>0.72365240313920198</v>
      </c>
      <c r="O6" s="319"/>
    </row>
    <row r="7" spans="1:20" ht="30" customHeight="1">
      <c r="B7" s="233" t="s">
        <v>132</v>
      </c>
      <c r="C7" s="304">
        <v>0.44278783524281501</v>
      </c>
      <c r="D7" s="308">
        <v>0.45872719860473099</v>
      </c>
      <c r="E7" s="308">
        <v>0.460465542001669</v>
      </c>
      <c r="F7" s="308">
        <v>0.43268888080476797</v>
      </c>
      <c r="G7" s="309">
        <v>0.52447968893372598</v>
      </c>
      <c r="H7" s="310">
        <v>0.45779782573893402</v>
      </c>
      <c r="I7" s="304">
        <v>0.73335100142672505</v>
      </c>
      <c r="J7" s="308">
        <v>0.74470824781834399</v>
      </c>
      <c r="K7" s="308">
        <v>0.73689000637344704</v>
      </c>
      <c r="L7" s="308">
        <v>0.70492001115956504</v>
      </c>
      <c r="M7" s="309">
        <v>0.79844464848913699</v>
      </c>
      <c r="N7" s="310">
        <v>0.73741926924366497</v>
      </c>
      <c r="O7" s="319"/>
    </row>
    <row r="8" spans="1:20" ht="30" customHeight="1">
      <c r="B8" s="233" t="s">
        <v>133</v>
      </c>
      <c r="C8" s="304">
        <v>0.45406044630973902</v>
      </c>
      <c r="D8" s="308">
        <v>0.46643084385737799</v>
      </c>
      <c r="E8" s="308">
        <v>0.460480716181214</v>
      </c>
      <c r="F8" s="308">
        <v>0.438376862540092</v>
      </c>
      <c r="G8" s="309">
        <v>0.53515327503836996</v>
      </c>
      <c r="H8" s="310">
        <v>0.46266695861644602</v>
      </c>
      <c r="I8" s="304">
        <v>0.72746706051433996</v>
      </c>
      <c r="J8" s="308">
        <v>0.73783264156109696</v>
      </c>
      <c r="K8" s="308">
        <v>0.730065416939357</v>
      </c>
      <c r="L8" s="308">
        <v>0.70813365833392505</v>
      </c>
      <c r="M8" s="309">
        <v>0.79945651814740504</v>
      </c>
      <c r="N8" s="310">
        <v>0.73208500438290702</v>
      </c>
      <c r="O8" s="319"/>
    </row>
    <row r="9" spans="1:20" ht="30" customHeight="1">
      <c r="B9" s="233" t="s">
        <v>134</v>
      </c>
      <c r="C9" s="304">
        <v>0.48186678699330299</v>
      </c>
      <c r="D9" s="308">
        <v>0.48917410675592399</v>
      </c>
      <c r="E9" s="308">
        <v>0.47927378816898802</v>
      </c>
      <c r="F9" s="308">
        <v>0.45523094920201301</v>
      </c>
      <c r="G9" s="309">
        <v>0.57113819658211995</v>
      </c>
      <c r="H9" s="310">
        <v>0.48632154955573498</v>
      </c>
      <c r="I9" s="304">
        <v>0.747628102457223</v>
      </c>
      <c r="J9" s="308">
        <v>0.75108840258253395</v>
      </c>
      <c r="K9" s="308">
        <v>0.73827686537523696</v>
      </c>
      <c r="L9" s="308">
        <v>0.71737214898871204</v>
      </c>
      <c r="M9" s="309">
        <v>0.80985096870353102</v>
      </c>
      <c r="N9" s="310">
        <v>0.74562719603797101</v>
      </c>
      <c r="O9" s="319"/>
    </row>
    <row r="10" spans="1:20" ht="30" customHeight="1">
      <c r="B10" s="233" t="s">
        <v>135</v>
      </c>
      <c r="C10" s="304">
        <v>0.52335326926357495</v>
      </c>
      <c r="D10" s="308">
        <v>0.51622223040581094</v>
      </c>
      <c r="E10" s="308">
        <v>0.500239714628397</v>
      </c>
      <c r="F10" s="308">
        <v>0.48922714765439201</v>
      </c>
      <c r="G10" s="309">
        <v>0.60115796524825604</v>
      </c>
      <c r="H10" s="310">
        <v>0.51879838553597701</v>
      </c>
      <c r="I10" s="304">
        <v>0.77733804077378199</v>
      </c>
      <c r="J10" s="308">
        <v>0.77258380640750601</v>
      </c>
      <c r="K10" s="308">
        <v>0.75384227408250104</v>
      </c>
      <c r="L10" s="308">
        <v>0.74285424460157001</v>
      </c>
      <c r="M10" s="309">
        <v>0.82295936509308998</v>
      </c>
      <c r="N10" s="310">
        <v>0.769305548998934</v>
      </c>
      <c r="O10" s="319"/>
    </row>
    <row r="11" spans="1:20" ht="30" customHeight="1" thickBot="1">
      <c r="B11" s="233" t="s">
        <v>136</v>
      </c>
      <c r="C11" s="305">
        <v>0.57464586375789095</v>
      </c>
      <c r="D11" s="308">
        <v>0.57201190840532601</v>
      </c>
      <c r="E11" s="308">
        <v>0.534019184995697</v>
      </c>
      <c r="F11" s="308">
        <v>0.51855439110768298</v>
      </c>
      <c r="G11" s="309">
        <v>0.62541277608176504</v>
      </c>
      <c r="H11" s="310">
        <v>0.56812020698946397</v>
      </c>
      <c r="I11" s="305">
        <v>0.81680370406662395</v>
      </c>
      <c r="J11" s="308">
        <v>0.80726099298583798</v>
      </c>
      <c r="K11" s="308">
        <v>0.78348501776776702</v>
      </c>
      <c r="L11" s="308">
        <v>0.77681836870671594</v>
      </c>
      <c r="M11" s="309">
        <v>0.83469301975119403</v>
      </c>
      <c r="N11" s="310">
        <v>0.80659220235677298</v>
      </c>
      <c r="O11" s="319"/>
    </row>
    <row r="12" spans="1:20" ht="30" customHeight="1" thickTop="1">
      <c r="B12" s="234" t="s">
        <v>208</v>
      </c>
      <c r="C12" s="311">
        <v>0.47225581151317197</v>
      </c>
      <c r="D12" s="312">
        <v>0.47197618055347501</v>
      </c>
      <c r="E12" s="312">
        <v>0.46720694222554998</v>
      </c>
      <c r="F12" s="312">
        <v>0.44399544325222401</v>
      </c>
      <c r="G12" s="313">
        <v>0.55689969751996304</v>
      </c>
      <c r="H12" s="237">
        <f>'普及率(金額)'!N14</f>
        <v>0.47238652532593811</v>
      </c>
      <c r="I12" s="311">
        <v>0.74661304709711696</v>
      </c>
      <c r="J12" s="312">
        <v>0.74705537836184399</v>
      </c>
      <c r="K12" s="312">
        <v>0.73692624728689804</v>
      </c>
      <c r="L12" s="312">
        <v>0.71292194516945995</v>
      </c>
      <c r="M12" s="313">
        <v>0.80944907304149405</v>
      </c>
      <c r="N12" s="237">
        <f>'普及率(数量)'!N13</f>
        <v>0.74253108099876186</v>
      </c>
      <c r="O12" s="319"/>
    </row>
    <row r="13" spans="1:20" s="4" customFormat="1" ht="15.75" customHeight="1">
      <c r="B13" s="59" t="s">
        <v>273</v>
      </c>
      <c r="C13" s="8"/>
      <c r="D13" s="8"/>
      <c r="E13" s="8"/>
      <c r="F13" s="8"/>
      <c r="G13" s="8"/>
      <c r="H13" s="8"/>
      <c r="I13" s="8"/>
      <c r="J13" s="8"/>
      <c r="K13" s="8"/>
      <c r="L13" s="8"/>
      <c r="M13" s="8"/>
      <c r="N13" s="8"/>
      <c r="O13" s="8"/>
      <c r="P13" s="8"/>
      <c r="Q13" s="8"/>
      <c r="R13" s="232"/>
      <c r="S13" s="232"/>
      <c r="T13" s="232"/>
    </row>
    <row r="14" spans="1:20" s="4" customFormat="1" ht="15.75" customHeight="1">
      <c r="B14" s="63" t="s">
        <v>128</v>
      </c>
      <c r="C14" s="8"/>
      <c r="D14" s="8"/>
      <c r="E14" s="8"/>
      <c r="F14" s="8"/>
      <c r="G14" s="8"/>
      <c r="H14" s="8"/>
      <c r="I14" s="8"/>
      <c r="J14" s="8"/>
      <c r="K14" s="8"/>
      <c r="L14" s="8"/>
      <c r="M14" s="8"/>
      <c r="N14" s="8"/>
      <c r="O14" s="8"/>
      <c r="P14" s="8"/>
      <c r="Q14" s="8"/>
      <c r="R14" s="232"/>
      <c r="S14" s="232"/>
      <c r="T14" s="232"/>
    </row>
    <row r="15" spans="1:20" s="4" customFormat="1" ht="15.75" customHeight="1">
      <c r="B15" s="63" t="s">
        <v>219</v>
      </c>
      <c r="C15" s="8"/>
      <c r="D15" s="8"/>
      <c r="E15" s="8"/>
      <c r="F15" s="8"/>
      <c r="G15" s="8"/>
      <c r="H15" s="8"/>
      <c r="I15" s="8"/>
      <c r="J15" s="8"/>
      <c r="K15" s="8"/>
      <c r="L15" s="8"/>
      <c r="M15" s="8"/>
      <c r="N15" s="8"/>
      <c r="O15" s="8"/>
      <c r="P15" s="8"/>
      <c r="Q15" s="8"/>
      <c r="R15" s="232"/>
      <c r="S15" s="232"/>
      <c r="T15" s="232"/>
    </row>
    <row r="16" spans="1:20" s="9" customFormat="1" ht="15.75" customHeight="1">
      <c r="B16" s="66"/>
      <c r="C16" s="10"/>
      <c r="D16" s="10"/>
      <c r="E16" s="10"/>
      <c r="F16" s="10"/>
      <c r="G16" s="10"/>
      <c r="H16" s="10"/>
      <c r="I16" s="10"/>
      <c r="J16" s="10"/>
      <c r="K16" s="10"/>
      <c r="L16" s="10"/>
      <c r="M16" s="10"/>
      <c r="N16" s="10"/>
      <c r="O16" s="10"/>
      <c r="P16" s="10"/>
      <c r="Q16" s="10"/>
      <c r="R16" s="232"/>
      <c r="S16" s="232"/>
      <c r="T16" s="232"/>
    </row>
    <row r="17" spans="1:1" ht="15.75" customHeight="1">
      <c r="A17" s="232" t="s">
        <v>251</v>
      </c>
    </row>
    <row r="18" spans="1:1" ht="15.75" customHeight="1">
      <c r="A18" s="232" t="s">
        <v>144</v>
      </c>
    </row>
    <row r="36" spans="2:20">
      <c r="R36" s="8"/>
      <c r="S36" s="8"/>
      <c r="T36" s="4"/>
    </row>
    <row r="37" spans="2:20">
      <c r="R37" s="8"/>
      <c r="S37" s="8"/>
      <c r="T37" s="4"/>
    </row>
    <row r="38" spans="2:20">
      <c r="R38" s="8"/>
      <c r="S38" s="8"/>
      <c r="T38" s="4"/>
    </row>
    <row r="39" spans="2:20">
      <c r="R39" s="10"/>
      <c r="S39" s="11"/>
      <c r="T39" s="9"/>
    </row>
    <row r="47" spans="2:20" s="4" customFormat="1" ht="15.75" customHeight="1">
      <c r="B47" s="59" t="s">
        <v>273</v>
      </c>
      <c r="C47" s="8"/>
      <c r="D47" s="8"/>
      <c r="E47" s="8"/>
      <c r="F47" s="8"/>
      <c r="G47" s="8"/>
      <c r="H47" s="8"/>
      <c r="I47" s="8"/>
      <c r="J47" s="8"/>
      <c r="K47" s="8"/>
      <c r="L47" s="8"/>
      <c r="M47" s="8"/>
      <c r="N47" s="8"/>
      <c r="O47" s="8"/>
      <c r="P47" s="8"/>
      <c r="Q47" s="8"/>
      <c r="R47" s="232"/>
      <c r="S47" s="232"/>
      <c r="T47" s="232"/>
    </row>
    <row r="48" spans="2:20" s="4" customFormat="1" ht="15.75" customHeight="1">
      <c r="B48" s="63" t="s">
        <v>128</v>
      </c>
      <c r="C48" s="8"/>
      <c r="D48" s="8"/>
      <c r="E48" s="8"/>
      <c r="F48" s="8"/>
      <c r="G48" s="8"/>
      <c r="H48" s="8"/>
      <c r="I48" s="8"/>
      <c r="J48" s="8"/>
      <c r="K48" s="8"/>
      <c r="L48" s="8"/>
      <c r="M48" s="8"/>
      <c r="N48" s="8"/>
      <c r="O48" s="8"/>
      <c r="P48" s="8"/>
      <c r="Q48" s="8"/>
      <c r="R48" s="232"/>
      <c r="S48" s="232"/>
      <c r="T48" s="232"/>
    </row>
    <row r="49" spans="2:20" s="4" customFormat="1" ht="15.75" customHeight="1">
      <c r="B49" s="63"/>
      <c r="C49" s="8"/>
      <c r="D49" s="8"/>
      <c r="E49" s="8"/>
      <c r="F49" s="8"/>
      <c r="G49" s="8"/>
      <c r="H49" s="8"/>
      <c r="I49" s="8"/>
      <c r="J49" s="8"/>
      <c r="K49" s="8"/>
      <c r="L49" s="8"/>
      <c r="M49" s="8"/>
      <c r="N49" s="8"/>
      <c r="O49" s="8"/>
      <c r="P49" s="8"/>
      <c r="Q49" s="8"/>
      <c r="R49" s="232"/>
      <c r="S49" s="232"/>
      <c r="T49" s="232"/>
    </row>
  </sheetData>
  <mergeCells count="3">
    <mergeCell ref="B3:B4"/>
    <mergeCell ref="C3:H3"/>
    <mergeCell ref="I3:N3"/>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ADCB-E416-44D2-9DE2-D3E1ECDCF007}">
  <dimension ref="A1:AZ18"/>
  <sheetViews>
    <sheetView showGridLines="0" zoomScaleNormal="100" zoomScaleSheetLayoutView="100" workbookViewId="0"/>
  </sheetViews>
  <sheetFormatPr defaultColWidth="9" defaultRowHeight="13.5"/>
  <cols>
    <col min="1" max="1" width="4.625" style="20" customWidth="1"/>
    <col min="2" max="2" width="3.625" style="20" customWidth="1"/>
    <col min="3" max="3" width="11.625" style="20" customWidth="1"/>
    <col min="4" max="15" width="8.875" style="20" customWidth="1"/>
    <col min="16" max="16" width="9" style="20"/>
    <col min="17" max="17" width="14.875" style="20" customWidth="1"/>
    <col min="18" max="52" width="12.5" style="20" customWidth="1"/>
    <col min="53" max="16384" width="9" style="20"/>
  </cols>
  <sheetData>
    <row r="1" spans="1:52" ht="15.75" customHeight="1">
      <c r="A1" s="18" t="s">
        <v>256</v>
      </c>
    </row>
    <row r="2" spans="1:52" ht="15.75" customHeight="1">
      <c r="A2" s="18" t="s">
        <v>137</v>
      </c>
      <c r="Q2" s="3" t="s">
        <v>212</v>
      </c>
      <c r="R2" s="3"/>
    </row>
    <row r="3" spans="1:52" ht="16.5" customHeight="1">
      <c r="B3" s="383"/>
      <c r="C3" s="384" t="s">
        <v>95</v>
      </c>
      <c r="D3" s="388" t="s">
        <v>246</v>
      </c>
      <c r="E3" s="389"/>
      <c r="F3" s="390"/>
      <c r="G3" s="390"/>
      <c r="H3" s="390"/>
      <c r="I3" s="391"/>
      <c r="J3" s="393" t="s">
        <v>247</v>
      </c>
      <c r="K3" s="394"/>
      <c r="L3" s="394"/>
      <c r="M3" s="394"/>
      <c r="N3" s="394"/>
      <c r="O3" s="395"/>
      <c r="Q3" s="398"/>
      <c r="R3" s="396" t="s">
        <v>277</v>
      </c>
      <c r="S3" s="400"/>
      <c r="T3" s="400"/>
      <c r="U3" s="397"/>
      <c r="V3" s="396" t="s">
        <v>278</v>
      </c>
      <c r="W3" s="400"/>
      <c r="X3" s="400"/>
      <c r="Y3" s="397"/>
    </row>
    <row r="4" spans="1:52" ht="33" customHeight="1">
      <c r="B4" s="383"/>
      <c r="C4" s="384"/>
      <c r="D4" s="291" t="s">
        <v>252</v>
      </c>
      <c r="E4" s="292" t="s">
        <v>253</v>
      </c>
      <c r="F4" s="288" t="s">
        <v>254</v>
      </c>
      <c r="G4" s="288" t="s">
        <v>255</v>
      </c>
      <c r="H4" s="288" t="s">
        <v>248</v>
      </c>
      <c r="I4" s="236" t="s">
        <v>211</v>
      </c>
      <c r="J4" s="291" t="s">
        <v>252</v>
      </c>
      <c r="K4" s="292" t="s">
        <v>253</v>
      </c>
      <c r="L4" s="288" t="s">
        <v>254</v>
      </c>
      <c r="M4" s="288" t="s">
        <v>255</v>
      </c>
      <c r="N4" s="288" t="s">
        <v>248</v>
      </c>
      <c r="O4" s="236" t="s">
        <v>211</v>
      </c>
      <c r="Q4" s="398"/>
      <c r="R4" s="293" t="s">
        <v>252</v>
      </c>
      <c r="S4" s="294" t="s">
        <v>253</v>
      </c>
      <c r="T4" s="295" t="s">
        <v>254</v>
      </c>
      <c r="U4" s="295" t="s">
        <v>255</v>
      </c>
      <c r="V4" s="293" t="s">
        <v>252</v>
      </c>
      <c r="W4" s="294" t="s">
        <v>253</v>
      </c>
      <c r="X4" s="295" t="s">
        <v>254</v>
      </c>
      <c r="Y4" s="296" t="s">
        <v>255</v>
      </c>
    </row>
    <row r="5" spans="1:52">
      <c r="B5" s="35">
        <v>1</v>
      </c>
      <c r="C5" s="103" t="s">
        <v>1</v>
      </c>
      <c r="D5" s="304">
        <v>0.45945565794166698</v>
      </c>
      <c r="E5" s="280">
        <v>0.45934253206262798</v>
      </c>
      <c r="F5" s="280">
        <v>0.46707923215539798</v>
      </c>
      <c r="G5" s="280">
        <v>0.439320902483679</v>
      </c>
      <c r="H5" s="280">
        <v>0.57572503318810497</v>
      </c>
      <c r="I5" s="280">
        <v>0.46644325781190998</v>
      </c>
      <c r="J5" s="304">
        <v>0.73379439845026895</v>
      </c>
      <c r="K5" s="280">
        <v>0.73202046911173202</v>
      </c>
      <c r="L5" s="280">
        <v>0.72608169707525305</v>
      </c>
      <c r="M5" s="280">
        <v>0.69972881380582197</v>
      </c>
      <c r="N5" s="314">
        <v>0.80384531810213899</v>
      </c>
      <c r="O5" s="283">
        <v>0.72909399944401898</v>
      </c>
      <c r="P5" s="106"/>
      <c r="Q5" s="91" t="s">
        <v>1</v>
      </c>
      <c r="R5" s="242">
        <f>$D5</f>
        <v>0.45945565794166698</v>
      </c>
      <c r="S5" s="297">
        <f>$E5</f>
        <v>0.45934253206262798</v>
      </c>
      <c r="T5" s="247">
        <f>$F5</f>
        <v>0.46707923215539798</v>
      </c>
      <c r="U5" s="243">
        <f>$G5</f>
        <v>0.439320902483679</v>
      </c>
      <c r="V5" s="247">
        <f>$J5</f>
        <v>0.73379439845026895</v>
      </c>
      <c r="W5" s="247">
        <f>$K5</f>
        <v>0.73202046911173202</v>
      </c>
      <c r="X5" s="247">
        <f>$L5</f>
        <v>0.72608169707525305</v>
      </c>
      <c r="Y5" s="243">
        <f>$M5</f>
        <v>0.69972881380582197</v>
      </c>
    </row>
    <row r="6" spans="1:52">
      <c r="B6" s="35">
        <v>2</v>
      </c>
      <c r="C6" s="103" t="s">
        <v>8</v>
      </c>
      <c r="D6" s="304">
        <v>0.50555354179788503</v>
      </c>
      <c r="E6" s="280">
        <v>0.51647235472229502</v>
      </c>
      <c r="F6" s="280">
        <v>0.50360658886806398</v>
      </c>
      <c r="G6" s="280">
        <v>0.48633469893724901</v>
      </c>
      <c r="H6" s="280">
        <v>0.610950943601831</v>
      </c>
      <c r="I6" s="280">
        <v>0.51074698179309896</v>
      </c>
      <c r="J6" s="304">
        <v>0.78224012194448</v>
      </c>
      <c r="K6" s="280">
        <v>0.78791541347515004</v>
      </c>
      <c r="L6" s="280">
        <v>0.77357495146612298</v>
      </c>
      <c r="M6" s="280">
        <v>0.74375386510341701</v>
      </c>
      <c r="N6" s="314">
        <v>0.850637400518505</v>
      </c>
      <c r="O6" s="283">
        <v>0.77860984418874601</v>
      </c>
      <c r="P6" s="106"/>
      <c r="Q6" s="91" t="s">
        <v>8</v>
      </c>
      <c r="R6" s="242">
        <f t="shared" ref="R6:R13" si="0">$D6</f>
        <v>0.50555354179788503</v>
      </c>
      <c r="S6" s="297">
        <f t="shared" ref="S6:S13" si="1">$E6</f>
        <v>0.51647235472229502</v>
      </c>
      <c r="T6" s="247">
        <f t="shared" ref="T6:T13" si="2">$F6</f>
        <v>0.50360658886806398</v>
      </c>
      <c r="U6" s="243">
        <f t="shared" ref="U6:U13" si="3">$G6</f>
        <v>0.48633469893724901</v>
      </c>
      <c r="V6" s="247">
        <f t="shared" ref="V6:V13" si="4">$J6</f>
        <v>0.78224012194448</v>
      </c>
      <c r="W6" s="247">
        <f t="shared" ref="W6:W13" si="5">$K6</f>
        <v>0.78791541347515004</v>
      </c>
      <c r="X6" s="247">
        <f t="shared" ref="X6:X13" si="6">$L6</f>
        <v>0.77357495146612298</v>
      </c>
      <c r="Y6" s="243">
        <f t="shared" ref="Y6:Y13" si="7">$M6</f>
        <v>0.74375386510341701</v>
      </c>
    </row>
    <row r="7" spans="1:52">
      <c r="B7" s="35">
        <v>3</v>
      </c>
      <c r="C7" s="104" t="s">
        <v>13</v>
      </c>
      <c r="D7" s="304">
        <v>0.47636695114177802</v>
      </c>
      <c r="E7" s="280">
        <v>0.48390993572257801</v>
      </c>
      <c r="F7" s="280">
        <v>0.47879809443112697</v>
      </c>
      <c r="G7" s="280">
        <v>0.46418825889843301</v>
      </c>
      <c r="H7" s="280">
        <v>0.55691952565738001</v>
      </c>
      <c r="I7" s="280">
        <v>0.482733090127687</v>
      </c>
      <c r="J7" s="304">
        <v>0.75844387296566296</v>
      </c>
      <c r="K7" s="280">
        <v>0.75959818351011998</v>
      </c>
      <c r="L7" s="280">
        <v>0.75421433003223604</v>
      </c>
      <c r="M7" s="280">
        <v>0.73014006502235296</v>
      </c>
      <c r="N7" s="314">
        <v>0.82089217654899604</v>
      </c>
      <c r="O7" s="283">
        <v>0.75712119323615701</v>
      </c>
      <c r="P7" s="106"/>
      <c r="Q7" s="91" t="s">
        <v>13</v>
      </c>
      <c r="R7" s="242">
        <f t="shared" si="0"/>
        <v>0.47636695114177802</v>
      </c>
      <c r="S7" s="297">
        <f t="shared" si="1"/>
        <v>0.48390993572257801</v>
      </c>
      <c r="T7" s="247">
        <f t="shared" si="2"/>
        <v>0.47879809443112697</v>
      </c>
      <c r="U7" s="243">
        <f t="shared" si="3"/>
        <v>0.46418825889843301</v>
      </c>
      <c r="V7" s="247">
        <f t="shared" si="4"/>
        <v>0.75844387296566296</v>
      </c>
      <c r="W7" s="247">
        <f t="shared" si="5"/>
        <v>0.75959818351011998</v>
      </c>
      <c r="X7" s="247">
        <f t="shared" si="6"/>
        <v>0.75421433003223604</v>
      </c>
      <c r="Y7" s="243">
        <f t="shared" si="7"/>
        <v>0.73014006502235296</v>
      </c>
    </row>
    <row r="8" spans="1:52">
      <c r="B8" s="35">
        <v>4</v>
      </c>
      <c r="C8" s="104" t="s">
        <v>21</v>
      </c>
      <c r="D8" s="304">
        <v>0.45454795014476101</v>
      </c>
      <c r="E8" s="280">
        <v>0.45841058841788601</v>
      </c>
      <c r="F8" s="280">
        <v>0.44593800290199198</v>
      </c>
      <c r="G8" s="280">
        <v>0.42521487680173098</v>
      </c>
      <c r="H8" s="280">
        <v>0.51902878798367702</v>
      </c>
      <c r="I8" s="280">
        <v>0.45378451609937898</v>
      </c>
      <c r="J8" s="304">
        <v>0.73095665871473903</v>
      </c>
      <c r="K8" s="280">
        <v>0.73146663443896198</v>
      </c>
      <c r="L8" s="280">
        <v>0.721562544814906</v>
      </c>
      <c r="M8" s="280">
        <v>0.69499127454512</v>
      </c>
      <c r="N8" s="314">
        <v>0.80120808428758095</v>
      </c>
      <c r="O8" s="283">
        <v>0.72745637528224905</v>
      </c>
      <c r="P8" s="106"/>
      <c r="Q8" s="91" t="s">
        <v>21</v>
      </c>
      <c r="R8" s="242">
        <f t="shared" si="0"/>
        <v>0.45454795014476101</v>
      </c>
      <c r="S8" s="297">
        <f t="shared" si="1"/>
        <v>0.45841058841788601</v>
      </c>
      <c r="T8" s="247">
        <f t="shared" si="2"/>
        <v>0.44593800290199198</v>
      </c>
      <c r="U8" s="243">
        <f t="shared" si="3"/>
        <v>0.42521487680173098</v>
      </c>
      <c r="V8" s="247">
        <f t="shared" si="4"/>
        <v>0.73095665871473903</v>
      </c>
      <c r="W8" s="247">
        <f t="shared" si="5"/>
        <v>0.73146663443896198</v>
      </c>
      <c r="X8" s="247">
        <f t="shared" si="6"/>
        <v>0.721562544814906</v>
      </c>
      <c r="Y8" s="243">
        <f t="shared" si="7"/>
        <v>0.69499127454512</v>
      </c>
    </row>
    <row r="9" spans="1:52">
      <c r="B9" s="35">
        <v>5</v>
      </c>
      <c r="C9" s="104" t="s">
        <v>25</v>
      </c>
      <c r="D9" s="304">
        <v>0.46756550995650697</v>
      </c>
      <c r="E9" s="280">
        <v>0.45669961623226901</v>
      </c>
      <c r="F9" s="280">
        <v>0.43687814621774301</v>
      </c>
      <c r="G9" s="280">
        <v>0.42608739491230901</v>
      </c>
      <c r="H9" s="280">
        <v>0.50970231182616399</v>
      </c>
      <c r="I9" s="280">
        <v>0.45031330435786399</v>
      </c>
      <c r="J9" s="304">
        <v>0.73826709616900199</v>
      </c>
      <c r="K9" s="280">
        <v>0.73467084327646404</v>
      </c>
      <c r="L9" s="280">
        <v>0.71506762187319395</v>
      </c>
      <c r="M9" s="280">
        <v>0.70756614821034702</v>
      </c>
      <c r="N9" s="314">
        <v>0.79376468578086701</v>
      </c>
      <c r="O9" s="283">
        <v>0.72647093646231098</v>
      </c>
      <c r="P9" s="106"/>
      <c r="Q9" s="91" t="s">
        <v>25</v>
      </c>
      <c r="R9" s="242">
        <f t="shared" si="0"/>
        <v>0.46756550995650697</v>
      </c>
      <c r="S9" s="297">
        <f t="shared" si="1"/>
        <v>0.45669961623226901</v>
      </c>
      <c r="T9" s="247">
        <f t="shared" si="2"/>
        <v>0.43687814621774301</v>
      </c>
      <c r="U9" s="243">
        <f t="shared" si="3"/>
        <v>0.42608739491230901</v>
      </c>
      <c r="V9" s="247">
        <f t="shared" si="4"/>
        <v>0.73826709616900199</v>
      </c>
      <c r="W9" s="247">
        <f t="shared" si="5"/>
        <v>0.73467084327646404</v>
      </c>
      <c r="X9" s="247">
        <f t="shared" si="6"/>
        <v>0.71506762187319395</v>
      </c>
      <c r="Y9" s="243">
        <f t="shared" si="7"/>
        <v>0.70756614821034702</v>
      </c>
    </row>
    <row r="10" spans="1:52">
      <c r="B10" s="35">
        <v>6</v>
      </c>
      <c r="C10" s="104" t="s">
        <v>35</v>
      </c>
      <c r="D10" s="304">
        <v>0.49175214364352898</v>
      </c>
      <c r="E10" s="280">
        <v>0.48034988605220602</v>
      </c>
      <c r="F10" s="280">
        <v>0.47070442009587499</v>
      </c>
      <c r="G10" s="280">
        <v>0.45054837379374202</v>
      </c>
      <c r="H10" s="280">
        <v>0.55995437309067497</v>
      </c>
      <c r="I10" s="280">
        <v>0.48004885167663802</v>
      </c>
      <c r="J10" s="304">
        <v>0.75508595551416802</v>
      </c>
      <c r="K10" s="280">
        <v>0.75255274112817605</v>
      </c>
      <c r="L10" s="280">
        <v>0.73842815994342004</v>
      </c>
      <c r="M10" s="280">
        <v>0.721957422399083</v>
      </c>
      <c r="N10" s="314">
        <v>0.80675983585754096</v>
      </c>
      <c r="O10" s="283">
        <v>0.74684580769523501</v>
      </c>
      <c r="P10" s="106"/>
      <c r="Q10" s="91" t="s">
        <v>35</v>
      </c>
      <c r="R10" s="242">
        <f t="shared" si="0"/>
        <v>0.49175214364352898</v>
      </c>
      <c r="S10" s="297">
        <f t="shared" si="1"/>
        <v>0.48034988605220602</v>
      </c>
      <c r="T10" s="247">
        <f t="shared" si="2"/>
        <v>0.47070442009587499</v>
      </c>
      <c r="U10" s="243">
        <f t="shared" si="3"/>
        <v>0.45054837379374202</v>
      </c>
      <c r="V10" s="247">
        <f t="shared" si="4"/>
        <v>0.75508595551416802</v>
      </c>
      <c r="W10" s="247">
        <f t="shared" si="5"/>
        <v>0.75255274112817605</v>
      </c>
      <c r="X10" s="247">
        <f t="shared" si="6"/>
        <v>0.73842815994342004</v>
      </c>
      <c r="Y10" s="243">
        <f t="shared" si="7"/>
        <v>0.721957422399083</v>
      </c>
    </row>
    <row r="11" spans="1:52">
      <c r="B11" s="35">
        <v>7</v>
      </c>
      <c r="C11" s="104" t="s">
        <v>44</v>
      </c>
      <c r="D11" s="305">
        <v>0.459878873834908</v>
      </c>
      <c r="E11" s="281">
        <v>0.448205080279511</v>
      </c>
      <c r="F11" s="281">
        <v>0.45650370937543799</v>
      </c>
      <c r="G11" s="281">
        <v>0.434804820647679</v>
      </c>
      <c r="H11" s="281">
        <v>0.53375237444830503</v>
      </c>
      <c r="I11" s="281">
        <v>0.457380969313401</v>
      </c>
      <c r="J11" s="305">
        <v>0.73699343749796398</v>
      </c>
      <c r="K11" s="281">
        <v>0.73221921827825098</v>
      </c>
      <c r="L11" s="281">
        <v>0.72367282993623006</v>
      </c>
      <c r="M11" s="281">
        <v>0.71545814706752697</v>
      </c>
      <c r="N11" s="315">
        <v>0.78862396742033603</v>
      </c>
      <c r="O11" s="284">
        <v>0.730267527850607</v>
      </c>
      <c r="P11" s="106"/>
      <c r="Q11" s="91" t="s">
        <v>44</v>
      </c>
      <c r="R11" s="242">
        <f t="shared" si="0"/>
        <v>0.459878873834908</v>
      </c>
      <c r="S11" s="297">
        <f t="shared" si="1"/>
        <v>0.448205080279511</v>
      </c>
      <c r="T11" s="247">
        <f t="shared" si="2"/>
        <v>0.45650370937543799</v>
      </c>
      <c r="U11" s="243">
        <f t="shared" si="3"/>
        <v>0.434804820647679</v>
      </c>
      <c r="V11" s="247">
        <f t="shared" si="4"/>
        <v>0.73699343749796398</v>
      </c>
      <c r="W11" s="247">
        <f t="shared" si="5"/>
        <v>0.73221921827825098</v>
      </c>
      <c r="X11" s="247">
        <f t="shared" si="6"/>
        <v>0.72367282993623006</v>
      </c>
      <c r="Y11" s="243">
        <f t="shared" si="7"/>
        <v>0.71545814706752697</v>
      </c>
    </row>
    <row r="12" spans="1:52" ht="14.25" thickBot="1">
      <c r="B12" s="35">
        <v>8</v>
      </c>
      <c r="C12" s="104" t="s">
        <v>57</v>
      </c>
      <c r="D12" s="306">
        <v>0.47218246385593199</v>
      </c>
      <c r="E12" s="282">
        <v>0.47406972961465899</v>
      </c>
      <c r="F12" s="282">
        <v>0.468613454226252</v>
      </c>
      <c r="G12" s="282">
        <v>0.43370205666200301</v>
      </c>
      <c r="H12" s="282">
        <v>0.56824389888856397</v>
      </c>
      <c r="I12" s="282">
        <v>0.474064008107277</v>
      </c>
      <c r="J12" s="306">
        <v>0.74564562009095803</v>
      </c>
      <c r="K12" s="282">
        <v>0.74839045857286302</v>
      </c>
      <c r="L12" s="282">
        <v>0.73700069567038995</v>
      </c>
      <c r="M12" s="282">
        <v>0.70475301574559801</v>
      </c>
      <c r="N12" s="316">
        <v>0.80954814897901395</v>
      </c>
      <c r="O12" s="285">
        <v>0.74308835706255105</v>
      </c>
      <c r="P12" s="106"/>
      <c r="Q12" s="91" t="s">
        <v>57</v>
      </c>
      <c r="R12" s="242">
        <f t="shared" si="0"/>
        <v>0.47218246385593199</v>
      </c>
      <c r="S12" s="297">
        <f t="shared" si="1"/>
        <v>0.47406972961465899</v>
      </c>
      <c r="T12" s="247">
        <f t="shared" si="2"/>
        <v>0.468613454226252</v>
      </c>
      <c r="U12" s="243">
        <f t="shared" si="3"/>
        <v>0.43370205666200301</v>
      </c>
      <c r="V12" s="247">
        <f t="shared" si="4"/>
        <v>0.74564562009095803</v>
      </c>
      <c r="W12" s="247">
        <f t="shared" si="5"/>
        <v>0.74839045857286302</v>
      </c>
      <c r="X12" s="247">
        <f t="shared" si="6"/>
        <v>0.73700069567038995</v>
      </c>
      <c r="Y12" s="243">
        <f t="shared" si="7"/>
        <v>0.70475301574559801</v>
      </c>
    </row>
    <row r="13" spans="1:52" ht="14.25" thickTop="1">
      <c r="B13" s="373" t="s">
        <v>0</v>
      </c>
      <c r="C13" s="374"/>
      <c r="D13" s="61">
        <f>所得区分別普及率!C12</f>
        <v>0.47225581151317197</v>
      </c>
      <c r="E13" s="240">
        <f>所得区分別普及率!D12</f>
        <v>0.47197618055347501</v>
      </c>
      <c r="F13" s="240">
        <f>所得区分別普及率!E12</f>
        <v>0.46720694222554998</v>
      </c>
      <c r="G13" s="240">
        <f>所得区分別普及率!F12</f>
        <v>0.44399544325222401</v>
      </c>
      <c r="H13" s="240">
        <f>所得区分別普及率!G12</f>
        <v>0.55689969751996304</v>
      </c>
      <c r="I13" s="240">
        <f>'普及率(金額)'!N14</f>
        <v>0.47238652532593811</v>
      </c>
      <c r="J13" s="61">
        <f>所得区分別普及率!I12</f>
        <v>0.74661304709711696</v>
      </c>
      <c r="K13" s="240">
        <f>所得区分別普及率!J12</f>
        <v>0.74705537836184399</v>
      </c>
      <c r="L13" s="240">
        <f>所得区分別普及率!K12</f>
        <v>0.73692624728689804</v>
      </c>
      <c r="M13" s="240">
        <f>所得区分別普及率!L12</f>
        <v>0.71292194516945995</v>
      </c>
      <c r="N13" s="240">
        <f>所得区分別普及率!M12</f>
        <v>0.80944907304149405</v>
      </c>
      <c r="O13" s="241">
        <f>'普及率(数量)'!N13</f>
        <v>0.74253108099876186</v>
      </c>
      <c r="P13" s="298"/>
      <c r="Q13" s="91" t="s">
        <v>276</v>
      </c>
      <c r="R13" s="242">
        <f t="shared" si="0"/>
        <v>0.47225581151317197</v>
      </c>
      <c r="S13" s="297">
        <f t="shared" si="1"/>
        <v>0.47197618055347501</v>
      </c>
      <c r="T13" s="297">
        <f t="shared" si="2"/>
        <v>0.46720694222554998</v>
      </c>
      <c r="U13" s="243">
        <f t="shared" si="3"/>
        <v>0.44399544325222401</v>
      </c>
      <c r="V13" s="247">
        <f t="shared" si="4"/>
        <v>0.74661304709711696</v>
      </c>
      <c r="W13" s="297">
        <f t="shared" si="5"/>
        <v>0.74705537836184399</v>
      </c>
      <c r="X13" s="297">
        <f t="shared" si="6"/>
        <v>0.73692624728689804</v>
      </c>
      <c r="Y13" s="297">
        <f t="shared" si="7"/>
        <v>0.71292194516945995</v>
      </c>
      <c r="Z13" s="26"/>
    </row>
    <row r="14" spans="1:52">
      <c r="D14" s="106"/>
      <c r="E14" s="106"/>
      <c r="F14" s="106"/>
      <c r="G14" s="106"/>
      <c r="H14" s="106"/>
      <c r="I14" s="106"/>
      <c r="J14" s="106"/>
      <c r="K14" s="106"/>
      <c r="L14" s="106"/>
      <c r="M14" s="106"/>
      <c r="N14" s="106"/>
      <c r="O14" s="106"/>
      <c r="P14" s="106"/>
      <c r="Q14" s="106"/>
    </row>
    <row r="15" spans="1:52">
      <c r="D15" s="106"/>
      <c r="E15" s="106"/>
      <c r="F15" s="106"/>
      <c r="G15" s="106"/>
      <c r="H15" s="106"/>
      <c r="I15" s="106"/>
      <c r="J15" s="106"/>
      <c r="K15" s="106"/>
      <c r="L15" s="106"/>
      <c r="M15" s="106"/>
      <c r="N15" s="106"/>
      <c r="O15" s="106"/>
      <c r="P15" s="106"/>
      <c r="Q15" s="3" t="s">
        <v>232</v>
      </c>
    </row>
    <row r="16" spans="1:52">
      <c r="D16" s="106"/>
      <c r="E16" s="106"/>
      <c r="F16" s="106"/>
      <c r="G16" s="106"/>
      <c r="H16" s="106"/>
      <c r="I16" s="106"/>
      <c r="J16" s="106"/>
      <c r="K16" s="106"/>
      <c r="L16" s="106"/>
      <c r="M16" s="106"/>
      <c r="N16" s="106"/>
      <c r="O16" s="106"/>
      <c r="P16" s="106"/>
      <c r="Q16" s="396" t="s">
        <v>1</v>
      </c>
      <c r="R16" s="400"/>
      <c r="S16" s="400"/>
      <c r="T16" s="397"/>
      <c r="U16" s="396" t="s">
        <v>8</v>
      </c>
      <c r="V16" s="400"/>
      <c r="W16" s="400"/>
      <c r="X16" s="397"/>
      <c r="Y16" s="396" t="s">
        <v>13</v>
      </c>
      <c r="Z16" s="400"/>
      <c r="AA16" s="400"/>
      <c r="AB16" s="397"/>
      <c r="AC16" s="396" t="s">
        <v>21</v>
      </c>
      <c r="AD16" s="400"/>
      <c r="AE16" s="400"/>
      <c r="AF16" s="397"/>
      <c r="AG16" s="396" t="s">
        <v>25</v>
      </c>
      <c r="AH16" s="400"/>
      <c r="AI16" s="400"/>
      <c r="AJ16" s="397"/>
      <c r="AK16" s="396" t="s">
        <v>35</v>
      </c>
      <c r="AL16" s="400"/>
      <c r="AM16" s="400"/>
      <c r="AN16" s="397"/>
      <c r="AO16" s="396" t="s">
        <v>44</v>
      </c>
      <c r="AP16" s="400"/>
      <c r="AQ16" s="400"/>
      <c r="AR16" s="397"/>
      <c r="AS16" s="396" t="s">
        <v>57</v>
      </c>
      <c r="AT16" s="400"/>
      <c r="AU16" s="400"/>
      <c r="AV16" s="397"/>
      <c r="AW16" s="396" t="s">
        <v>239</v>
      </c>
      <c r="AX16" s="400"/>
      <c r="AY16" s="400"/>
      <c r="AZ16" s="397"/>
    </row>
    <row r="17" spans="4:52">
      <c r="D17" s="106"/>
      <c r="E17" s="106"/>
      <c r="F17" s="106"/>
      <c r="G17" s="106"/>
      <c r="H17" s="106"/>
      <c r="I17" s="106"/>
      <c r="J17" s="106"/>
      <c r="K17" s="106"/>
      <c r="L17" s="106"/>
      <c r="M17" s="106"/>
      <c r="N17" s="106"/>
      <c r="O17" s="106"/>
      <c r="P17" s="106"/>
      <c r="Q17" s="246" t="s">
        <v>252</v>
      </c>
      <c r="R17" s="246" t="s">
        <v>253</v>
      </c>
      <c r="S17" s="246" t="s">
        <v>254</v>
      </c>
      <c r="T17" s="246" t="s">
        <v>255</v>
      </c>
      <c r="U17" s="246" t="s">
        <v>252</v>
      </c>
      <c r="V17" s="246" t="s">
        <v>253</v>
      </c>
      <c r="W17" s="246" t="s">
        <v>254</v>
      </c>
      <c r="X17" s="246" t="s">
        <v>255</v>
      </c>
      <c r="Y17" s="246" t="s">
        <v>252</v>
      </c>
      <c r="Z17" s="246" t="s">
        <v>253</v>
      </c>
      <c r="AA17" s="246" t="s">
        <v>254</v>
      </c>
      <c r="AB17" s="246" t="s">
        <v>255</v>
      </c>
      <c r="AC17" s="246" t="s">
        <v>252</v>
      </c>
      <c r="AD17" s="246" t="s">
        <v>253</v>
      </c>
      <c r="AE17" s="246" t="s">
        <v>254</v>
      </c>
      <c r="AF17" s="246" t="s">
        <v>255</v>
      </c>
      <c r="AG17" s="246" t="s">
        <v>252</v>
      </c>
      <c r="AH17" s="246" t="s">
        <v>253</v>
      </c>
      <c r="AI17" s="246" t="s">
        <v>254</v>
      </c>
      <c r="AJ17" s="246" t="s">
        <v>255</v>
      </c>
      <c r="AK17" s="246" t="s">
        <v>252</v>
      </c>
      <c r="AL17" s="246" t="s">
        <v>253</v>
      </c>
      <c r="AM17" s="246" t="s">
        <v>254</v>
      </c>
      <c r="AN17" s="246" t="s">
        <v>255</v>
      </c>
      <c r="AO17" s="246" t="s">
        <v>252</v>
      </c>
      <c r="AP17" s="246" t="s">
        <v>253</v>
      </c>
      <c r="AQ17" s="246" t="s">
        <v>254</v>
      </c>
      <c r="AR17" s="246" t="s">
        <v>255</v>
      </c>
      <c r="AS17" s="246" t="s">
        <v>252</v>
      </c>
      <c r="AT17" s="246" t="s">
        <v>253</v>
      </c>
      <c r="AU17" s="246" t="s">
        <v>254</v>
      </c>
      <c r="AV17" s="246" t="s">
        <v>255</v>
      </c>
      <c r="AW17" s="246" t="s">
        <v>252</v>
      </c>
      <c r="AX17" s="246" t="s">
        <v>253</v>
      </c>
      <c r="AY17" s="246" t="s">
        <v>254</v>
      </c>
      <c r="AZ17" s="246" t="s">
        <v>255</v>
      </c>
    </row>
    <row r="18" spans="4:52">
      <c r="D18" s="106"/>
      <c r="E18" s="106"/>
      <c r="F18" s="106"/>
      <c r="G18" s="106"/>
      <c r="H18" s="106"/>
      <c r="I18" s="106"/>
      <c r="J18" s="106"/>
      <c r="K18" s="106"/>
      <c r="L18" s="106"/>
      <c r="M18" s="106"/>
      <c r="N18" s="106"/>
      <c r="O18" s="106"/>
      <c r="P18" s="106"/>
      <c r="Q18" s="106"/>
    </row>
  </sheetData>
  <mergeCells count="17">
    <mergeCell ref="AC16:AF16"/>
    <mergeCell ref="B3:B4"/>
    <mergeCell ref="C3:C4"/>
    <mergeCell ref="D3:I3"/>
    <mergeCell ref="J3:O3"/>
    <mergeCell ref="Q3:Q4"/>
    <mergeCell ref="R3:U3"/>
    <mergeCell ref="V3:Y3"/>
    <mergeCell ref="B13:C13"/>
    <mergeCell ref="Q16:T16"/>
    <mergeCell ref="U16:X16"/>
    <mergeCell ref="Y16:AB16"/>
    <mergeCell ref="AG16:AJ16"/>
    <mergeCell ref="AK16:AN16"/>
    <mergeCell ref="AO16:AR16"/>
    <mergeCell ref="AS16:AV16"/>
    <mergeCell ref="AW16:AZ16"/>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ACF6-4CD9-463E-AE43-C43B938B9A3F}">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257</v>
      </c>
    </row>
    <row r="2" spans="1:1" ht="15.75" customHeight="1">
      <c r="A2" s="19" t="s">
        <v>137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7CB7-780A-47D2-8556-02A787567834}">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258</v>
      </c>
    </row>
    <row r="2" spans="1:1" ht="15.75" customHeight="1">
      <c r="A2" s="19" t="s">
        <v>191</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8420-FEB1-435E-9DC7-E34E825C918C}">
  <dimension ref="A1:AI84"/>
  <sheetViews>
    <sheetView showGridLines="0" zoomScaleNormal="100" zoomScaleSheetLayoutView="100" workbookViewId="0"/>
  </sheetViews>
  <sheetFormatPr defaultColWidth="9" defaultRowHeight="13.5"/>
  <cols>
    <col min="1" max="1" width="4.625" style="20" customWidth="1"/>
    <col min="2" max="2" width="3.625" style="20" customWidth="1"/>
    <col min="3" max="3" width="10.875" style="20" customWidth="1"/>
    <col min="4" max="15" width="8.875" style="20" customWidth="1"/>
    <col min="16" max="35" width="12.5" style="20" customWidth="1"/>
    <col min="36" max="36" width="12" style="20" customWidth="1"/>
    <col min="37" max="16384" width="9" style="20"/>
  </cols>
  <sheetData>
    <row r="1" spans="1:35" ht="15.75" customHeight="1">
      <c r="A1" s="18" t="s">
        <v>259</v>
      </c>
    </row>
    <row r="2" spans="1:35" ht="15.75" customHeight="1">
      <c r="A2" s="18" t="s">
        <v>269</v>
      </c>
      <c r="Q2" s="3" t="s">
        <v>212</v>
      </c>
    </row>
    <row r="3" spans="1:35" ht="16.5" customHeight="1">
      <c r="B3" s="383"/>
      <c r="C3" s="384" t="s">
        <v>270</v>
      </c>
      <c r="D3" s="393" t="s">
        <v>246</v>
      </c>
      <c r="E3" s="394"/>
      <c r="F3" s="394"/>
      <c r="G3" s="394"/>
      <c r="H3" s="394"/>
      <c r="I3" s="395"/>
      <c r="J3" s="393" t="s">
        <v>247</v>
      </c>
      <c r="K3" s="394"/>
      <c r="L3" s="394"/>
      <c r="M3" s="394"/>
      <c r="N3" s="394"/>
      <c r="O3" s="395"/>
      <c r="Q3" s="401"/>
      <c r="R3" s="396" t="s">
        <v>283</v>
      </c>
      <c r="S3" s="400"/>
      <c r="T3" s="400"/>
      <c r="U3" s="397"/>
      <c r="V3" s="396" t="s">
        <v>278</v>
      </c>
      <c r="W3" s="400"/>
      <c r="X3" s="400"/>
      <c r="Y3" s="397"/>
      <c r="Z3" s="254"/>
      <c r="AA3" s="396" t="s">
        <v>237</v>
      </c>
      <c r="AB3" s="400"/>
      <c r="AC3" s="400"/>
      <c r="AD3" s="397"/>
      <c r="AE3" s="396" t="s">
        <v>238</v>
      </c>
      <c r="AF3" s="400"/>
      <c r="AG3" s="400"/>
      <c r="AH3" s="397"/>
      <c r="AI3" s="401"/>
    </row>
    <row r="4" spans="1:35" ht="33" customHeight="1">
      <c r="B4" s="383"/>
      <c r="C4" s="384"/>
      <c r="D4" s="291" t="s">
        <v>252</v>
      </c>
      <c r="E4" s="292" t="s">
        <v>253</v>
      </c>
      <c r="F4" s="288" t="s">
        <v>254</v>
      </c>
      <c r="G4" s="288" t="s">
        <v>255</v>
      </c>
      <c r="H4" s="288" t="s">
        <v>248</v>
      </c>
      <c r="I4" s="236" t="s">
        <v>211</v>
      </c>
      <c r="J4" s="291" t="s">
        <v>252</v>
      </c>
      <c r="K4" s="292" t="s">
        <v>253</v>
      </c>
      <c r="L4" s="288" t="s">
        <v>254</v>
      </c>
      <c r="M4" s="288" t="s">
        <v>255</v>
      </c>
      <c r="N4" s="288" t="s">
        <v>248</v>
      </c>
      <c r="O4" s="236" t="s">
        <v>211</v>
      </c>
      <c r="Q4" s="402"/>
      <c r="R4" s="293" t="s">
        <v>252</v>
      </c>
      <c r="S4" s="294" t="s">
        <v>253</v>
      </c>
      <c r="T4" s="299" t="s">
        <v>254</v>
      </c>
      <c r="U4" s="295" t="s">
        <v>255</v>
      </c>
      <c r="V4" s="293" t="s">
        <v>252</v>
      </c>
      <c r="W4" s="294" t="s">
        <v>253</v>
      </c>
      <c r="X4" s="299" t="s">
        <v>254</v>
      </c>
      <c r="Y4" s="295" t="s">
        <v>255</v>
      </c>
      <c r="Z4" s="249"/>
      <c r="AA4" s="293" t="s">
        <v>252</v>
      </c>
      <c r="AB4" s="294" t="s">
        <v>253</v>
      </c>
      <c r="AC4" s="299" t="s">
        <v>254</v>
      </c>
      <c r="AD4" s="295" t="s">
        <v>255</v>
      </c>
      <c r="AE4" s="293" t="s">
        <v>252</v>
      </c>
      <c r="AF4" s="294" t="s">
        <v>253</v>
      </c>
      <c r="AG4" s="299" t="s">
        <v>254</v>
      </c>
      <c r="AH4" s="295" t="s">
        <v>255</v>
      </c>
      <c r="AI4" s="402"/>
    </row>
    <row r="5" spans="1:35">
      <c r="B5" s="35">
        <v>1</v>
      </c>
      <c r="C5" s="103" t="s">
        <v>58</v>
      </c>
      <c r="D5" s="304">
        <v>0.47218246385593199</v>
      </c>
      <c r="E5" s="280">
        <v>0.47406972961465899</v>
      </c>
      <c r="F5" s="280">
        <v>0.468613454226252</v>
      </c>
      <c r="G5" s="280">
        <v>0.43370205666200301</v>
      </c>
      <c r="H5" s="280">
        <v>0.56824389888856397</v>
      </c>
      <c r="I5" s="280">
        <v>0.474064008107277</v>
      </c>
      <c r="J5" s="304">
        <v>0.74564562009095803</v>
      </c>
      <c r="K5" s="280">
        <v>0.74839045857286302</v>
      </c>
      <c r="L5" s="280">
        <v>0.73700069567038995</v>
      </c>
      <c r="M5" s="280">
        <v>0.70475301574559801</v>
      </c>
      <c r="N5" s="314">
        <v>0.80954814897901395</v>
      </c>
      <c r="O5" s="283">
        <v>0.74308835706255105</v>
      </c>
      <c r="P5" s="106"/>
      <c r="Q5" s="91" t="s">
        <v>58</v>
      </c>
      <c r="R5" s="257">
        <f>$D5</f>
        <v>0.47218246385593199</v>
      </c>
      <c r="S5" s="300">
        <f>$E5</f>
        <v>0.47406972961465899</v>
      </c>
      <c r="T5" s="301">
        <f>$F5</f>
        <v>0.468613454226252</v>
      </c>
      <c r="U5" s="204">
        <f>$G5</f>
        <v>0.43370205666200301</v>
      </c>
      <c r="V5" s="257">
        <f>$J5</f>
        <v>0.74564562009095803</v>
      </c>
      <c r="W5" s="300">
        <f>$K5</f>
        <v>0.74839045857286302</v>
      </c>
      <c r="X5" s="301">
        <f>$L5</f>
        <v>0.73700069567038995</v>
      </c>
      <c r="Y5" s="258">
        <f>$M5</f>
        <v>0.70475301574559801</v>
      </c>
      <c r="Z5" s="255"/>
      <c r="AA5" s="247">
        <f>$D$79</f>
        <v>0.47225581151317197</v>
      </c>
      <c r="AB5" s="247">
        <f>$E$79</f>
        <v>0.47197618055347501</v>
      </c>
      <c r="AC5" s="247">
        <f>$F$79</f>
        <v>0.46720694222554998</v>
      </c>
      <c r="AD5" s="247">
        <f>$G$79</f>
        <v>0.44399544325222401</v>
      </c>
      <c r="AE5" s="242">
        <f>$J$79</f>
        <v>0.74661304709711696</v>
      </c>
      <c r="AF5" s="297">
        <f>$K$79</f>
        <v>0.74705537836184399</v>
      </c>
      <c r="AG5" s="318">
        <f>$L$79</f>
        <v>0.73692624728689804</v>
      </c>
      <c r="AH5" s="243">
        <f>$M$79</f>
        <v>0.71292194516945995</v>
      </c>
      <c r="AI5" s="206">
        <v>0</v>
      </c>
    </row>
    <row r="6" spans="1:35">
      <c r="B6" s="35">
        <v>2</v>
      </c>
      <c r="C6" s="103" t="s">
        <v>108</v>
      </c>
      <c r="D6" s="304">
        <v>0.49515391988459201</v>
      </c>
      <c r="E6" s="280">
        <v>0.48739220783138498</v>
      </c>
      <c r="F6" s="280">
        <v>0.49891050758958899</v>
      </c>
      <c r="G6" s="280">
        <v>0.46187811570968901</v>
      </c>
      <c r="H6" s="280">
        <v>0.63418611543610504</v>
      </c>
      <c r="I6" s="280">
        <v>0.49903876057919799</v>
      </c>
      <c r="J6" s="304">
        <v>0.75938140032895096</v>
      </c>
      <c r="K6" s="280">
        <v>0.74719946170149398</v>
      </c>
      <c r="L6" s="280">
        <v>0.74146748508760296</v>
      </c>
      <c r="M6" s="280">
        <v>0.70008097775501998</v>
      </c>
      <c r="N6" s="314">
        <v>0.83444942138120604</v>
      </c>
      <c r="O6" s="283">
        <v>0.74779628415706001</v>
      </c>
      <c r="P6" s="106"/>
      <c r="Q6" s="91" t="s">
        <v>108</v>
      </c>
      <c r="R6" s="257">
        <f t="shared" ref="R6:R69" si="0">$D6</f>
        <v>0.49515391988459201</v>
      </c>
      <c r="S6" s="300">
        <f t="shared" ref="S6:S69" si="1">$E6</f>
        <v>0.48739220783138498</v>
      </c>
      <c r="T6" s="301">
        <f t="shared" ref="T6:T69" si="2">$F6</f>
        <v>0.49891050758958899</v>
      </c>
      <c r="U6" s="204">
        <f t="shared" ref="U6:U69" si="3">$G6</f>
        <v>0.46187811570968901</v>
      </c>
      <c r="V6" s="257">
        <f t="shared" ref="V6:V69" si="4">$J6</f>
        <v>0.75938140032895096</v>
      </c>
      <c r="W6" s="300">
        <f t="shared" ref="W6:W69" si="5">$K6</f>
        <v>0.74719946170149398</v>
      </c>
      <c r="X6" s="301">
        <f t="shared" ref="X6:X69" si="6">$L6</f>
        <v>0.74146748508760296</v>
      </c>
      <c r="Y6" s="258">
        <f t="shared" ref="Y6:Y69" si="7">$M6</f>
        <v>0.70008097775501998</v>
      </c>
      <c r="Z6" s="255"/>
      <c r="AA6" s="247">
        <f t="shared" ref="AA6:AA69" si="8">$D$79</f>
        <v>0.47225581151317197</v>
      </c>
      <c r="AB6" s="247">
        <f t="shared" ref="AB6:AB69" si="9">$E$79</f>
        <v>0.47197618055347501</v>
      </c>
      <c r="AC6" s="247">
        <f t="shared" ref="AC6:AC69" si="10">$F$79</f>
        <v>0.46720694222554998</v>
      </c>
      <c r="AD6" s="247">
        <f t="shared" ref="AD6:AD69" si="11">$G$79</f>
        <v>0.44399544325222401</v>
      </c>
      <c r="AE6" s="242">
        <f t="shared" ref="AE6:AE69" si="12">$J$79</f>
        <v>0.74661304709711696</v>
      </c>
      <c r="AF6" s="297">
        <f t="shared" ref="AF6:AF69" si="13">$K$79</f>
        <v>0.74705537836184399</v>
      </c>
      <c r="AG6" s="318">
        <f t="shared" ref="AG6:AG69" si="14">$L$79</f>
        <v>0.73692624728689804</v>
      </c>
      <c r="AH6" s="243">
        <f t="shared" ref="AH6:AH69" si="15">$M$79</f>
        <v>0.71292194516945995</v>
      </c>
      <c r="AI6" s="206">
        <v>0</v>
      </c>
    </row>
    <row r="7" spans="1:35">
      <c r="B7" s="35">
        <v>3</v>
      </c>
      <c r="C7" s="103" t="s">
        <v>109</v>
      </c>
      <c r="D7" s="304">
        <v>0.42289337719682801</v>
      </c>
      <c r="E7" s="280">
        <v>0.42028945819270802</v>
      </c>
      <c r="F7" s="280">
        <v>0.41607859968271399</v>
      </c>
      <c r="G7" s="280">
        <v>0.42805328654195302</v>
      </c>
      <c r="H7" s="280">
        <v>0.42195568913586101</v>
      </c>
      <c r="I7" s="280">
        <v>0.41975098863391402</v>
      </c>
      <c r="J7" s="304">
        <v>0.72497372526039905</v>
      </c>
      <c r="K7" s="280">
        <v>0.72217441324842602</v>
      </c>
      <c r="L7" s="280">
        <v>0.71046581116251195</v>
      </c>
      <c r="M7" s="280">
        <v>0.71484762820168002</v>
      </c>
      <c r="N7" s="314">
        <v>0.75803691375840099</v>
      </c>
      <c r="O7" s="283">
        <v>0.71854028927103597</v>
      </c>
      <c r="P7" s="106"/>
      <c r="Q7" s="91" t="s">
        <v>109</v>
      </c>
      <c r="R7" s="257">
        <f t="shared" si="0"/>
        <v>0.42289337719682801</v>
      </c>
      <c r="S7" s="300">
        <f t="shared" si="1"/>
        <v>0.42028945819270802</v>
      </c>
      <c r="T7" s="301">
        <f t="shared" si="2"/>
        <v>0.41607859968271399</v>
      </c>
      <c r="U7" s="204">
        <f t="shared" si="3"/>
        <v>0.42805328654195302</v>
      </c>
      <c r="V7" s="257">
        <f t="shared" si="4"/>
        <v>0.72497372526039905</v>
      </c>
      <c r="W7" s="300">
        <f t="shared" si="5"/>
        <v>0.72217441324842602</v>
      </c>
      <c r="X7" s="301">
        <f t="shared" si="6"/>
        <v>0.71046581116251195</v>
      </c>
      <c r="Y7" s="258">
        <f t="shared" si="7"/>
        <v>0.71484762820168002</v>
      </c>
      <c r="Z7" s="255"/>
      <c r="AA7" s="247">
        <f t="shared" si="8"/>
        <v>0.47225581151317197</v>
      </c>
      <c r="AB7" s="247">
        <f t="shared" si="9"/>
        <v>0.47197618055347501</v>
      </c>
      <c r="AC7" s="247">
        <f t="shared" si="10"/>
        <v>0.46720694222554998</v>
      </c>
      <c r="AD7" s="247">
        <f t="shared" si="11"/>
        <v>0.44399544325222401</v>
      </c>
      <c r="AE7" s="242">
        <f t="shared" si="12"/>
        <v>0.74661304709711696</v>
      </c>
      <c r="AF7" s="297">
        <f t="shared" si="13"/>
        <v>0.74705537836184399</v>
      </c>
      <c r="AG7" s="318">
        <f t="shared" si="14"/>
        <v>0.73692624728689804</v>
      </c>
      <c r="AH7" s="243">
        <f t="shared" si="15"/>
        <v>0.71292194516945995</v>
      </c>
      <c r="AI7" s="206">
        <v>0</v>
      </c>
    </row>
    <row r="8" spans="1:35">
      <c r="B8" s="35">
        <v>4</v>
      </c>
      <c r="C8" s="103" t="s">
        <v>110</v>
      </c>
      <c r="D8" s="304">
        <v>0.47450907974510598</v>
      </c>
      <c r="E8" s="280">
        <v>0.43064092547903698</v>
      </c>
      <c r="F8" s="280">
        <v>0.45595719537972901</v>
      </c>
      <c r="G8" s="280">
        <v>0.39224208801986998</v>
      </c>
      <c r="H8" s="280">
        <v>0.47385708956503603</v>
      </c>
      <c r="I8" s="280">
        <v>0.45022681462555297</v>
      </c>
      <c r="J8" s="304">
        <v>0.75505729211753903</v>
      </c>
      <c r="K8" s="280">
        <v>0.76230627311411603</v>
      </c>
      <c r="L8" s="280">
        <v>0.75574922877931106</v>
      </c>
      <c r="M8" s="280">
        <v>0.69360015228250405</v>
      </c>
      <c r="N8" s="314">
        <v>0.81427720402232995</v>
      </c>
      <c r="O8" s="283">
        <v>0.75762276911122794</v>
      </c>
      <c r="P8" s="106"/>
      <c r="Q8" s="91" t="s">
        <v>110</v>
      </c>
      <c r="R8" s="257">
        <f t="shared" si="0"/>
        <v>0.47450907974510598</v>
      </c>
      <c r="S8" s="300">
        <f t="shared" si="1"/>
        <v>0.43064092547903698</v>
      </c>
      <c r="T8" s="301">
        <f t="shared" si="2"/>
        <v>0.45595719537972901</v>
      </c>
      <c r="U8" s="204">
        <f t="shared" si="3"/>
        <v>0.39224208801986998</v>
      </c>
      <c r="V8" s="257">
        <f t="shared" si="4"/>
        <v>0.75505729211753903</v>
      </c>
      <c r="W8" s="300">
        <f t="shared" si="5"/>
        <v>0.76230627311411603</v>
      </c>
      <c r="X8" s="301">
        <f t="shared" si="6"/>
        <v>0.75574922877931106</v>
      </c>
      <c r="Y8" s="258">
        <f t="shared" si="7"/>
        <v>0.69360015228250405</v>
      </c>
      <c r="Z8" s="255"/>
      <c r="AA8" s="247">
        <f t="shared" si="8"/>
        <v>0.47225581151317197</v>
      </c>
      <c r="AB8" s="247">
        <f t="shared" si="9"/>
        <v>0.47197618055347501</v>
      </c>
      <c r="AC8" s="247">
        <f t="shared" si="10"/>
        <v>0.46720694222554998</v>
      </c>
      <c r="AD8" s="247">
        <f t="shared" si="11"/>
        <v>0.44399544325222401</v>
      </c>
      <c r="AE8" s="242">
        <f t="shared" si="12"/>
        <v>0.74661304709711696</v>
      </c>
      <c r="AF8" s="297">
        <f t="shared" si="13"/>
        <v>0.74705537836184399</v>
      </c>
      <c r="AG8" s="318">
        <f t="shared" si="14"/>
        <v>0.73692624728689804</v>
      </c>
      <c r="AH8" s="243">
        <f t="shared" si="15"/>
        <v>0.71292194516945995</v>
      </c>
      <c r="AI8" s="206">
        <v>0</v>
      </c>
    </row>
    <row r="9" spans="1:35">
      <c r="B9" s="35">
        <v>5</v>
      </c>
      <c r="C9" s="103" t="s">
        <v>111</v>
      </c>
      <c r="D9" s="304">
        <v>0.47443214604719097</v>
      </c>
      <c r="E9" s="280">
        <v>0.47271709916989302</v>
      </c>
      <c r="F9" s="280">
        <v>0.46392456168844698</v>
      </c>
      <c r="G9" s="280">
        <v>0.45672226028830398</v>
      </c>
      <c r="H9" s="280">
        <v>0.64413013625043203</v>
      </c>
      <c r="I9" s="280">
        <v>0.47407023768671702</v>
      </c>
      <c r="J9" s="304">
        <v>0.73804448956074897</v>
      </c>
      <c r="K9" s="280">
        <v>0.748292042185148</v>
      </c>
      <c r="L9" s="280">
        <v>0.74210166133725897</v>
      </c>
      <c r="M9" s="280">
        <v>0.714984661182542</v>
      </c>
      <c r="N9" s="314">
        <v>0.82951696607535597</v>
      </c>
      <c r="O9" s="283">
        <v>0.74225226896054697</v>
      </c>
      <c r="P9" s="106"/>
      <c r="Q9" s="91" t="s">
        <v>111</v>
      </c>
      <c r="R9" s="257">
        <f t="shared" si="0"/>
        <v>0.47443214604719097</v>
      </c>
      <c r="S9" s="300">
        <f t="shared" si="1"/>
        <v>0.47271709916989302</v>
      </c>
      <c r="T9" s="301">
        <f t="shared" si="2"/>
        <v>0.46392456168844698</v>
      </c>
      <c r="U9" s="204">
        <f t="shared" si="3"/>
        <v>0.45672226028830398</v>
      </c>
      <c r="V9" s="257">
        <f t="shared" si="4"/>
        <v>0.73804448956074897</v>
      </c>
      <c r="W9" s="300">
        <f t="shared" si="5"/>
        <v>0.748292042185148</v>
      </c>
      <c r="X9" s="301">
        <f t="shared" si="6"/>
        <v>0.74210166133725897</v>
      </c>
      <c r="Y9" s="258">
        <f t="shared" si="7"/>
        <v>0.714984661182542</v>
      </c>
      <c r="Z9" s="255"/>
      <c r="AA9" s="247">
        <f t="shared" si="8"/>
        <v>0.47225581151317197</v>
      </c>
      <c r="AB9" s="247">
        <f t="shared" si="9"/>
        <v>0.47197618055347501</v>
      </c>
      <c r="AC9" s="247">
        <f t="shared" si="10"/>
        <v>0.46720694222554998</v>
      </c>
      <c r="AD9" s="247">
        <f t="shared" si="11"/>
        <v>0.44399544325222401</v>
      </c>
      <c r="AE9" s="242">
        <f t="shared" si="12"/>
        <v>0.74661304709711696</v>
      </c>
      <c r="AF9" s="297">
        <f t="shared" si="13"/>
        <v>0.74705537836184399</v>
      </c>
      <c r="AG9" s="318">
        <f t="shared" si="14"/>
        <v>0.73692624728689804</v>
      </c>
      <c r="AH9" s="243">
        <f t="shared" si="15"/>
        <v>0.71292194516945995</v>
      </c>
      <c r="AI9" s="206">
        <v>0</v>
      </c>
    </row>
    <row r="10" spans="1:35">
      <c r="B10" s="35">
        <v>6</v>
      </c>
      <c r="C10" s="103" t="s">
        <v>112</v>
      </c>
      <c r="D10" s="304">
        <v>0.52036707004923199</v>
      </c>
      <c r="E10" s="280">
        <v>0.51987908291687102</v>
      </c>
      <c r="F10" s="280">
        <v>0.516561025636191</v>
      </c>
      <c r="G10" s="280">
        <v>0.543339191514571</v>
      </c>
      <c r="H10" s="280">
        <v>0.67959986558901797</v>
      </c>
      <c r="I10" s="280">
        <v>0.52755332646783903</v>
      </c>
      <c r="J10" s="304">
        <v>0.78228400750098603</v>
      </c>
      <c r="K10" s="280">
        <v>0.79029659574528799</v>
      </c>
      <c r="L10" s="280">
        <v>0.77932965944435595</v>
      </c>
      <c r="M10" s="280">
        <v>0.75871300703686495</v>
      </c>
      <c r="N10" s="314">
        <v>0.86332376333822203</v>
      </c>
      <c r="O10" s="283">
        <v>0.78516607578088604</v>
      </c>
      <c r="P10" s="106"/>
      <c r="Q10" s="91" t="s">
        <v>112</v>
      </c>
      <c r="R10" s="257">
        <f t="shared" si="0"/>
        <v>0.52036707004923199</v>
      </c>
      <c r="S10" s="300">
        <f t="shared" si="1"/>
        <v>0.51987908291687102</v>
      </c>
      <c r="T10" s="301">
        <f t="shared" si="2"/>
        <v>0.516561025636191</v>
      </c>
      <c r="U10" s="204">
        <f t="shared" si="3"/>
        <v>0.543339191514571</v>
      </c>
      <c r="V10" s="257">
        <f t="shared" si="4"/>
        <v>0.78228400750098603</v>
      </c>
      <c r="W10" s="300">
        <f t="shared" si="5"/>
        <v>0.79029659574528799</v>
      </c>
      <c r="X10" s="301">
        <f t="shared" si="6"/>
        <v>0.77932965944435595</v>
      </c>
      <c r="Y10" s="258">
        <f t="shared" si="7"/>
        <v>0.75871300703686495</v>
      </c>
      <c r="Z10" s="255"/>
      <c r="AA10" s="247">
        <f t="shared" si="8"/>
        <v>0.47225581151317197</v>
      </c>
      <c r="AB10" s="247">
        <f t="shared" si="9"/>
        <v>0.47197618055347501</v>
      </c>
      <c r="AC10" s="247">
        <f t="shared" si="10"/>
        <v>0.46720694222554998</v>
      </c>
      <c r="AD10" s="247">
        <f t="shared" si="11"/>
        <v>0.44399544325222401</v>
      </c>
      <c r="AE10" s="242">
        <f t="shared" si="12"/>
        <v>0.74661304709711696</v>
      </c>
      <c r="AF10" s="297">
        <f t="shared" si="13"/>
        <v>0.74705537836184399</v>
      </c>
      <c r="AG10" s="318">
        <f t="shared" si="14"/>
        <v>0.73692624728689804</v>
      </c>
      <c r="AH10" s="243">
        <f t="shared" si="15"/>
        <v>0.71292194516945995</v>
      </c>
      <c r="AI10" s="206">
        <v>0</v>
      </c>
    </row>
    <row r="11" spans="1:35">
      <c r="B11" s="35">
        <v>7</v>
      </c>
      <c r="C11" s="103" t="s">
        <v>113</v>
      </c>
      <c r="D11" s="305">
        <v>0.450603347909448</v>
      </c>
      <c r="E11" s="281">
        <v>0.44871955119059598</v>
      </c>
      <c r="F11" s="281">
        <v>0.42475785516902997</v>
      </c>
      <c r="G11" s="281">
        <v>0.45051576426755502</v>
      </c>
      <c r="H11" s="281">
        <v>0.51968211279443299</v>
      </c>
      <c r="I11" s="281">
        <v>0.44367235610206401</v>
      </c>
      <c r="J11" s="305">
        <v>0.74344339454254704</v>
      </c>
      <c r="K11" s="281">
        <v>0.75181271305634201</v>
      </c>
      <c r="L11" s="281">
        <v>0.72012755160535902</v>
      </c>
      <c r="M11" s="281">
        <v>0.73320451321299596</v>
      </c>
      <c r="N11" s="315">
        <v>0.81655142497132505</v>
      </c>
      <c r="O11" s="284">
        <v>0.73938853470788002</v>
      </c>
      <c r="P11" s="106"/>
      <c r="Q11" s="91" t="s">
        <v>113</v>
      </c>
      <c r="R11" s="257">
        <f t="shared" si="0"/>
        <v>0.450603347909448</v>
      </c>
      <c r="S11" s="300">
        <f t="shared" si="1"/>
        <v>0.44871955119059598</v>
      </c>
      <c r="T11" s="301">
        <f t="shared" si="2"/>
        <v>0.42475785516902997</v>
      </c>
      <c r="U11" s="204">
        <f t="shared" si="3"/>
        <v>0.45051576426755502</v>
      </c>
      <c r="V11" s="257">
        <f t="shared" si="4"/>
        <v>0.74344339454254704</v>
      </c>
      <c r="W11" s="300">
        <f t="shared" si="5"/>
        <v>0.75181271305634201</v>
      </c>
      <c r="X11" s="301">
        <f t="shared" si="6"/>
        <v>0.72012755160535902</v>
      </c>
      <c r="Y11" s="258">
        <f t="shared" si="7"/>
        <v>0.73320451321299596</v>
      </c>
      <c r="Z11" s="255"/>
      <c r="AA11" s="247">
        <f t="shared" si="8"/>
        <v>0.47225581151317197</v>
      </c>
      <c r="AB11" s="247">
        <f t="shared" si="9"/>
        <v>0.47197618055347501</v>
      </c>
      <c r="AC11" s="247">
        <f t="shared" si="10"/>
        <v>0.46720694222554998</v>
      </c>
      <c r="AD11" s="247">
        <f t="shared" si="11"/>
        <v>0.44399544325222401</v>
      </c>
      <c r="AE11" s="242">
        <f t="shared" si="12"/>
        <v>0.74661304709711696</v>
      </c>
      <c r="AF11" s="297">
        <f t="shared" si="13"/>
        <v>0.74705537836184399</v>
      </c>
      <c r="AG11" s="318">
        <f t="shared" si="14"/>
        <v>0.73692624728689804</v>
      </c>
      <c r="AH11" s="243">
        <f t="shared" si="15"/>
        <v>0.71292194516945995</v>
      </c>
      <c r="AI11" s="206">
        <v>0</v>
      </c>
    </row>
    <row r="12" spans="1:35">
      <c r="B12" s="35">
        <v>8</v>
      </c>
      <c r="C12" s="103" t="s">
        <v>59</v>
      </c>
      <c r="D12" s="304">
        <v>0.40145003736193202</v>
      </c>
      <c r="E12" s="280">
        <v>0.39484224425214998</v>
      </c>
      <c r="F12" s="280">
        <v>0.39417878111515797</v>
      </c>
      <c r="G12" s="280">
        <v>0.33174083512423003</v>
      </c>
      <c r="H12" s="280">
        <v>0.49898291416099599</v>
      </c>
      <c r="I12" s="280">
        <v>0.39322177421917198</v>
      </c>
      <c r="J12" s="304">
        <v>0.66938923486018798</v>
      </c>
      <c r="K12" s="280">
        <v>0.65750346841955698</v>
      </c>
      <c r="L12" s="280">
        <v>0.66503701593834597</v>
      </c>
      <c r="M12" s="280">
        <v>0.61847514480640697</v>
      </c>
      <c r="N12" s="314">
        <v>0.72138842050396701</v>
      </c>
      <c r="O12" s="283">
        <v>0.66034838829915798</v>
      </c>
      <c r="P12" s="106"/>
      <c r="Q12" s="91" t="s">
        <v>59</v>
      </c>
      <c r="R12" s="257">
        <f t="shared" si="0"/>
        <v>0.40145003736193202</v>
      </c>
      <c r="S12" s="300">
        <f t="shared" si="1"/>
        <v>0.39484224425214998</v>
      </c>
      <c r="T12" s="301">
        <f t="shared" si="2"/>
        <v>0.39417878111515797</v>
      </c>
      <c r="U12" s="204">
        <f t="shared" si="3"/>
        <v>0.33174083512423003</v>
      </c>
      <c r="V12" s="257">
        <f t="shared" si="4"/>
        <v>0.66938923486018798</v>
      </c>
      <c r="W12" s="300">
        <f t="shared" si="5"/>
        <v>0.65750346841955698</v>
      </c>
      <c r="X12" s="301">
        <f t="shared" si="6"/>
        <v>0.66503701593834597</v>
      </c>
      <c r="Y12" s="258">
        <f t="shared" si="7"/>
        <v>0.61847514480640697</v>
      </c>
      <c r="Z12" s="255"/>
      <c r="AA12" s="247">
        <f t="shared" si="8"/>
        <v>0.47225581151317197</v>
      </c>
      <c r="AB12" s="247">
        <f t="shared" si="9"/>
        <v>0.47197618055347501</v>
      </c>
      <c r="AC12" s="247">
        <f t="shared" si="10"/>
        <v>0.46720694222554998</v>
      </c>
      <c r="AD12" s="247">
        <f t="shared" si="11"/>
        <v>0.44399544325222401</v>
      </c>
      <c r="AE12" s="242">
        <f t="shared" si="12"/>
        <v>0.74661304709711696</v>
      </c>
      <c r="AF12" s="297">
        <f t="shared" si="13"/>
        <v>0.74705537836184399</v>
      </c>
      <c r="AG12" s="318">
        <f t="shared" si="14"/>
        <v>0.73692624728689804</v>
      </c>
      <c r="AH12" s="243">
        <f t="shared" si="15"/>
        <v>0.71292194516945995</v>
      </c>
      <c r="AI12" s="206">
        <v>0</v>
      </c>
    </row>
    <row r="13" spans="1:35">
      <c r="B13" s="35">
        <v>9</v>
      </c>
      <c r="C13" s="103" t="s">
        <v>114</v>
      </c>
      <c r="D13" s="304">
        <v>0.48860204036373101</v>
      </c>
      <c r="E13" s="280">
        <v>0.48423304682677998</v>
      </c>
      <c r="F13" s="280">
        <v>0.48303989121531299</v>
      </c>
      <c r="G13" s="280">
        <v>0.38740652502497702</v>
      </c>
      <c r="H13" s="280">
        <v>0.59413918112369801</v>
      </c>
      <c r="I13" s="280">
        <v>0.48218260258629098</v>
      </c>
      <c r="J13" s="304">
        <v>0.76505030097454896</v>
      </c>
      <c r="K13" s="280">
        <v>0.76008772374121003</v>
      </c>
      <c r="L13" s="280">
        <v>0.73205813158494604</v>
      </c>
      <c r="M13" s="280">
        <v>0.69416280690524601</v>
      </c>
      <c r="N13" s="314">
        <v>0.82888377049673001</v>
      </c>
      <c r="O13" s="283">
        <v>0.74893819662294103</v>
      </c>
      <c r="P13" s="106"/>
      <c r="Q13" s="91" t="s">
        <v>114</v>
      </c>
      <c r="R13" s="257">
        <f t="shared" si="0"/>
        <v>0.48860204036373101</v>
      </c>
      <c r="S13" s="300">
        <f t="shared" si="1"/>
        <v>0.48423304682677998</v>
      </c>
      <c r="T13" s="301">
        <f t="shared" si="2"/>
        <v>0.48303989121531299</v>
      </c>
      <c r="U13" s="204">
        <f t="shared" si="3"/>
        <v>0.38740652502497702</v>
      </c>
      <c r="V13" s="257">
        <f t="shared" si="4"/>
        <v>0.76505030097454896</v>
      </c>
      <c r="W13" s="300">
        <f t="shared" si="5"/>
        <v>0.76008772374121003</v>
      </c>
      <c r="X13" s="301">
        <f t="shared" si="6"/>
        <v>0.73205813158494604</v>
      </c>
      <c r="Y13" s="258">
        <f t="shared" si="7"/>
        <v>0.69416280690524601</v>
      </c>
      <c r="Z13" s="255"/>
      <c r="AA13" s="247">
        <f t="shared" si="8"/>
        <v>0.47225581151317197</v>
      </c>
      <c r="AB13" s="247">
        <f t="shared" si="9"/>
        <v>0.47197618055347501</v>
      </c>
      <c r="AC13" s="247">
        <f t="shared" si="10"/>
        <v>0.46720694222554998</v>
      </c>
      <c r="AD13" s="247">
        <f t="shared" si="11"/>
        <v>0.44399544325222401</v>
      </c>
      <c r="AE13" s="242">
        <f t="shared" si="12"/>
        <v>0.74661304709711696</v>
      </c>
      <c r="AF13" s="297">
        <f t="shared" si="13"/>
        <v>0.74705537836184399</v>
      </c>
      <c r="AG13" s="318">
        <f t="shared" si="14"/>
        <v>0.73692624728689804</v>
      </c>
      <c r="AH13" s="243">
        <f t="shared" si="15"/>
        <v>0.71292194516945995</v>
      </c>
      <c r="AI13" s="206">
        <v>0</v>
      </c>
    </row>
    <row r="14" spans="1:35">
      <c r="B14" s="35">
        <v>10</v>
      </c>
      <c r="C14" s="103" t="s">
        <v>60</v>
      </c>
      <c r="D14" s="304">
        <v>0.53376151416435502</v>
      </c>
      <c r="E14" s="280">
        <v>0.562043258006238</v>
      </c>
      <c r="F14" s="280">
        <v>0.54051189553388601</v>
      </c>
      <c r="G14" s="280">
        <v>0.55911142177089301</v>
      </c>
      <c r="H14" s="280">
        <v>0.60758537107708799</v>
      </c>
      <c r="I14" s="280">
        <v>0.54997096664537104</v>
      </c>
      <c r="J14" s="304">
        <v>0.82129354641905095</v>
      </c>
      <c r="K14" s="280">
        <v>0.82241937077784899</v>
      </c>
      <c r="L14" s="280">
        <v>0.81462645070888196</v>
      </c>
      <c r="M14" s="280">
        <v>0.82428488766903196</v>
      </c>
      <c r="N14" s="314">
        <v>0.87388277479679299</v>
      </c>
      <c r="O14" s="283">
        <v>0.82057427890623202</v>
      </c>
      <c r="P14" s="106"/>
      <c r="Q14" s="91" t="s">
        <v>60</v>
      </c>
      <c r="R14" s="257">
        <f t="shared" si="0"/>
        <v>0.53376151416435502</v>
      </c>
      <c r="S14" s="300">
        <f t="shared" si="1"/>
        <v>0.562043258006238</v>
      </c>
      <c r="T14" s="301">
        <f t="shared" si="2"/>
        <v>0.54051189553388601</v>
      </c>
      <c r="U14" s="204">
        <f t="shared" si="3"/>
        <v>0.55911142177089301</v>
      </c>
      <c r="V14" s="257">
        <f t="shared" si="4"/>
        <v>0.82129354641905095</v>
      </c>
      <c r="W14" s="300">
        <f t="shared" si="5"/>
        <v>0.82241937077784899</v>
      </c>
      <c r="X14" s="301">
        <f t="shared" si="6"/>
        <v>0.81462645070888196</v>
      </c>
      <c r="Y14" s="258">
        <f t="shared" si="7"/>
        <v>0.82428488766903196</v>
      </c>
      <c r="Z14" s="255"/>
      <c r="AA14" s="247">
        <f t="shared" si="8"/>
        <v>0.47225581151317197</v>
      </c>
      <c r="AB14" s="247">
        <f t="shared" si="9"/>
        <v>0.47197618055347501</v>
      </c>
      <c r="AC14" s="247">
        <f t="shared" si="10"/>
        <v>0.46720694222554998</v>
      </c>
      <c r="AD14" s="247">
        <f t="shared" si="11"/>
        <v>0.44399544325222401</v>
      </c>
      <c r="AE14" s="242">
        <f t="shared" si="12"/>
        <v>0.74661304709711696</v>
      </c>
      <c r="AF14" s="297">
        <f t="shared" si="13"/>
        <v>0.74705537836184399</v>
      </c>
      <c r="AG14" s="318">
        <f t="shared" si="14"/>
        <v>0.73692624728689804</v>
      </c>
      <c r="AH14" s="243">
        <f t="shared" si="15"/>
        <v>0.71292194516945995</v>
      </c>
      <c r="AI14" s="206">
        <v>0</v>
      </c>
    </row>
    <row r="15" spans="1:35">
      <c r="B15" s="35">
        <v>11</v>
      </c>
      <c r="C15" s="103" t="s">
        <v>61</v>
      </c>
      <c r="D15" s="304">
        <v>0.53686963553304501</v>
      </c>
      <c r="E15" s="280">
        <v>0.53784984895450005</v>
      </c>
      <c r="F15" s="280">
        <v>0.52162748696174099</v>
      </c>
      <c r="G15" s="280">
        <v>0.48369007298528499</v>
      </c>
      <c r="H15" s="280">
        <v>0.62913274499244098</v>
      </c>
      <c r="I15" s="280">
        <v>0.53340959724045001</v>
      </c>
      <c r="J15" s="304">
        <v>0.77548401625431296</v>
      </c>
      <c r="K15" s="280">
        <v>0.78368280052133898</v>
      </c>
      <c r="L15" s="280">
        <v>0.76950896836483995</v>
      </c>
      <c r="M15" s="280">
        <v>0.73487275807594599</v>
      </c>
      <c r="N15" s="314">
        <v>0.84677043777073502</v>
      </c>
      <c r="O15" s="283">
        <v>0.776307590262166</v>
      </c>
      <c r="P15" s="106"/>
      <c r="Q15" s="91" t="s">
        <v>61</v>
      </c>
      <c r="R15" s="257">
        <f t="shared" si="0"/>
        <v>0.53686963553304501</v>
      </c>
      <c r="S15" s="300">
        <f t="shared" si="1"/>
        <v>0.53784984895450005</v>
      </c>
      <c r="T15" s="301">
        <f t="shared" si="2"/>
        <v>0.52162748696174099</v>
      </c>
      <c r="U15" s="204">
        <f t="shared" si="3"/>
        <v>0.48369007298528499</v>
      </c>
      <c r="V15" s="257">
        <f t="shared" si="4"/>
        <v>0.77548401625431296</v>
      </c>
      <c r="W15" s="300">
        <f t="shared" si="5"/>
        <v>0.78368280052133898</v>
      </c>
      <c r="X15" s="301">
        <f t="shared" si="6"/>
        <v>0.76950896836483995</v>
      </c>
      <c r="Y15" s="258">
        <f t="shared" si="7"/>
        <v>0.73487275807594599</v>
      </c>
      <c r="Z15" s="255"/>
      <c r="AA15" s="247">
        <f t="shared" si="8"/>
        <v>0.47225581151317197</v>
      </c>
      <c r="AB15" s="247">
        <f t="shared" si="9"/>
        <v>0.47197618055347501</v>
      </c>
      <c r="AC15" s="247">
        <f t="shared" si="10"/>
        <v>0.46720694222554998</v>
      </c>
      <c r="AD15" s="247">
        <f t="shared" si="11"/>
        <v>0.44399544325222401</v>
      </c>
      <c r="AE15" s="242">
        <f t="shared" si="12"/>
        <v>0.74661304709711696</v>
      </c>
      <c r="AF15" s="297">
        <f t="shared" si="13"/>
        <v>0.74705537836184399</v>
      </c>
      <c r="AG15" s="318">
        <f t="shared" si="14"/>
        <v>0.73692624728689804</v>
      </c>
      <c r="AH15" s="243">
        <f t="shared" si="15"/>
        <v>0.71292194516945995</v>
      </c>
      <c r="AI15" s="206">
        <v>0</v>
      </c>
    </row>
    <row r="16" spans="1:35">
      <c r="B16" s="35">
        <v>12</v>
      </c>
      <c r="C16" s="103" t="s">
        <v>115</v>
      </c>
      <c r="D16" s="304">
        <v>0.43372961319811898</v>
      </c>
      <c r="E16" s="280">
        <v>0.45443491573405598</v>
      </c>
      <c r="F16" s="280">
        <v>0.43217727270316902</v>
      </c>
      <c r="G16" s="280">
        <v>0.41459001788833399</v>
      </c>
      <c r="H16" s="280">
        <v>0.48355534813414602</v>
      </c>
      <c r="I16" s="280">
        <v>0.44170692645904602</v>
      </c>
      <c r="J16" s="304">
        <v>0.70842264984698999</v>
      </c>
      <c r="K16" s="280">
        <v>0.71603250087862003</v>
      </c>
      <c r="L16" s="280">
        <v>0.69725638309562599</v>
      </c>
      <c r="M16" s="280">
        <v>0.67538982026592598</v>
      </c>
      <c r="N16" s="314">
        <v>0.80667057378233098</v>
      </c>
      <c r="O16" s="283">
        <v>0.70853895493452701</v>
      </c>
      <c r="P16" s="106"/>
      <c r="Q16" s="91" t="s">
        <v>115</v>
      </c>
      <c r="R16" s="257">
        <f t="shared" si="0"/>
        <v>0.43372961319811898</v>
      </c>
      <c r="S16" s="300">
        <f t="shared" si="1"/>
        <v>0.45443491573405598</v>
      </c>
      <c r="T16" s="301">
        <f t="shared" si="2"/>
        <v>0.43217727270316902</v>
      </c>
      <c r="U16" s="204">
        <f t="shared" si="3"/>
        <v>0.41459001788833399</v>
      </c>
      <c r="V16" s="257">
        <f t="shared" si="4"/>
        <v>0.70842264984698999</v>
      </c>
      <c r="W16" s="300">
        <f t="shared" si="5"/>
        <v>0.71603250087862003</v>
      </c>
      <c r="X16" s="301">
        <f t="shared" si="6"/>
        <v>0.69725638309562599</v>
      </c>
      <c r="Y16" s="258">
        <f t="shared" si="7"/>
        <v>0.67538982026592598</v>
      </c>
      <c r="Z16" s="255"/>
      <c r="AA16" s="247">
        <f t="shared" si="8"/>
        <v>0.47225581151317197</v>
      </c>
      <c r="AB16" s="247">
        <f t="shared" si="9"/>
        <v>0.47197618055347501</v>
      </c>
      <c r="AC16" s="247">
        <f t="shared" si="10"/>
        <v>0.46720694222554998</v>
      </c>
      <c r="AD16" s="247">
        <f t="shared" si="11"/>
        <v>0.44399544325222401</v>
      </c>
      <c r="AE16" s="242">
        <f t="shared" si="12"/>
        <v>0.74661304709711696</v>
      </c>
      <c r="AF16" s="297">
        <f t="shared" si="13"/>
        <v>0.74705537836184399</v>
      </c>
      <c r="AG16" s="318">
        <f t="shared" si="14"/>
        <v>0.73692624728689804</v>
      </c>
      <c r="AH16" s="243">
        <f t="shared" si="15"/>
        <v>0.71292194516945995</v>
      </c>
      <c r="AI16" s="206">
        <v>0</v>
      </c>
    </row>
    <row r="17" spans="2:35">
      <c r="B17" s="35">
        <v>13</v>
      </c>
      <c r="C17" s="103" t="s">
        <v>116</v>
      </c>
      <c r="D17" s="305">
        <v>0.45660916732149798</v>
      </c>
      <c r="E17" s="281">
        <v>0.43707197504783901</v>
      </c>
      <c r="F17" s="281">
        <v>0.41928763855360901</v>
      </c>
      <c r="G17" s="281">
        <v>0.41425832730141998</v>
      </c>
      <c r="H17" s="281">
        <v>0.51226362686917304</v>
      </c>
      <c r="I17" s="281">
        <v>0.43952434430508103</v>
      </c>
      <c r="J17" s="305">
        <v>0.73053386928055697</v>
      </c>
      <c r="K17" s="281">
        <v>0.72118357325335303</v>
      </c>
      <c r="L17" s="281">
        <v>0.70286063519044295</v>
      </c>
      <c r="M17" s="281">
        <v>0.67432604101676996</v>
      </c>
      <c r="N17" s="315">
        <v>0.79512982199496796</v>
      </c>
      <c r="O17" s="284">
        <v>0.718720533475944</v>
      </c>
      <c r="P17" s="106"/>
      <c r="Q17" s="91" t="s">
        <v>116</v>
      </c>
      <c r="R17" s="257">
        <f t="shared" si="0"/>
        <v>0.45660916732149798</v>
      </c>
      <c r="S17" s="300">
        <f t="shared" si="1"/>
        <v>0.43707197504783901</v>
      </c>
      <c r="T17" s="301">
        <f t="shared" si="2"/>
        <v>0.41928763855360901</v>
      </c>
      <c r="U17" s="204">
        <f t="shared" si="3"/>
        <v>0.41425832730141998</v>
      </c>
      <c r="V17" s="257">
        <f t="shared" si="4"/>
        <v>0.73053386928055697</v>
      </c>
      <c r="W17" s="300">
        <f t="shared" si="5"/>
        <v>0.72118357325335303</v>
      </c>
      <c r="X17" s="301">
        <f t="shared" si="6"/>
        <v>0.70286063519044295</v>
      </c>
      <c r="Y17" s="258">
        <f t="shared" si="7"/>
        <v>0.67432604101676996</v>
      </c>
      <c r="Z17" s="255"/>
      <c r="AA17" s="247">
        <f t="shared" si="8"/>
        <v>0.47225581151317197</v>
      </c>
      <c r="AB17" s="247">
        <f t="shared" si="9"/>
        <v>0.47197618055347501</v>
      </c>
      <c r="AC17" s="247">
        <f t="shared" si="10"/>
        <v>0.46720694222554998</v>
      </c>
      <c r="AD17" s="247">
        <f t="shared" si="11"/>
        <v>0.44399544325222401</v>
      </c>
      <c r="AE17" s="242">
        <f t="shared" si="12"/>
        <v>0.74661304709711696</v>
      </c>
      <c r="AF17" s="297">
        <f t="shared" si="13"/>
        <v>0.74705537836184399</v>
      </c>
      <c r="AG17" s="318">
        <f t="shared" si="14"/>
        <v>0.73692624728689804</v>
      </c>
      <c r="AH17" s="243">
        <f t="shared" si="15"/>
        <v>0.71292194516945995</v>
      </c>
      <c r="AI17" s="206">
        <v>0</v>
      </c>
    </row>
    <row r="18" spans="2:35">
      <c r="B18" s="35">
        <v>14</v>
      </c>
      <c r="C18" s="103" t="s">
        <v>117</v>
      </c>
      <c r="D18" s="304">
        <v>0.44759891381574901</v>
      </c>
      <c r="E18" s="280">
        <v>0.44877625445895603</v>
      </c>
      <c r="F18" s="280">
        <v>0.44745040826376198</v>
      </c>
      <c r="G18" s="280">
        <v>0.441233242381599</v>
      </c>
      <c r="H18" s="280">
        <v>0.56595038169072898</v>
      </c>
      <c r="I18" s="280">
        <v>0.45331295993466098</v>
      </c>
      <c r="J18" s="304">
        <v>0.72656236448595901</v>
      </c>
      <c r="K18" s="280">
        <v>0.72949606927842703</v>
      </c>
      <c r="L18" s="280">
        <v>0.71078443263540203</v>
      </c>
      <c r="M18" s="280">
        <v>0.70844939124898698</v>
      </c>
      <c r="N18" s="314">
        <v>0.78794189119868496</v>
      </c>
      <c r="O18" s="283">
        <v>0.72232304186838403</v>
      </c>
      <c r="P18" s="106"/>
      <c r="Q18" s="91" t="s">
        <v>117</v>
      </c>
      <c r="R18" s="257">
        <f t="shared" si="0"/>
        <v>0.44759891381574901</v>
      </c>
      <c r="S18" s="300">
        <f t="shared" si="1"/>
        <v>0.44877625445895603</v>
      </c>
      <c r="T18" s="301">
        <f t="shared" si="2"/>
        <v>0.44745040826376198</v>
      </c>
      <c r="U18" s="204">
        <f t="shared" si="3"/>
        <v>0.441233242381599</v>
      </c>
      <c r="V18" s="257">
        <f t="shared" si="4"/>
        <v>0.72656236448595901</v>
      </c>
      <c r="W18" s="300">
        <f t="shared" si="5"/>
        <v>0.72949606927842703</v>
      </c>
      <c r="X18" s="301">
        <f t="shared" si="6"/>
        <v>0.71078443263540203</v>
      </c>
      <c r="Y18" s="258">
        <f t="shared" si="7"/>
        <v>0.70844939124898698</v>
      </c>
      <c r="Z18" s="255"/>
      <c r="AA18" s="247">
        <f t="shared" si="8"/>
        <v>0.47225581151317197</v>
      </c>
      <c r="AB18" s="247">
        <f t="shared" si="9"/>
        <v>0.47197618055347501</v>
      </c>
      <c r="AC18" s="247">
        <f t="shared" si="10"/>
        <v>0.46720694222554998</v>
      </c>
      <c r="AD18" s="247">
        <f t="shared" si="11"/>
        <v>0.44399544325222401</v>
      </c>
      <c r="AE18" s="242">
        <f t="shared" si="12"/>
        <v>0.74661304709711696</v>
      </c>
      <c r="AF18" s="297">
        <f t="shared" si="13"/>
        <v>0.74705537836184399</v>
      </c>
      <c r="AG18" s="318">
        <f t="shared" si="14"/>
        <v>0.73692624728689804</v>
      </c>
      <c r="AH18" s="243">
        <f t="shared" si="15"/>
        <v>0.71292194516945995</v>
      </c>
      <c r="AI18" s="206">
        <v>0</v>
      </c>
    </row>
    <row r="19" spans="2:35">
      <c r="B19" s="35">
        <v>15</v>
      </c>
      <c r="C19" s="103" t="s">
        <v>118</v>
      </c>
      <c r="D19" s="304">
        <v>0.49802049659120901</v>
      </c>
      <c r="E19" s="280">
        <v>0.50173167871163504</v>
      </c>
      <c r="F19" s="280">
        <v>0.49318144392886598</v>
      </c>
      <c r="G19" s="280">
        <v>0.46502446761648503</v>
      </c>
      <c r="H19" s="280">
        <v>0.59603238272238102</v>
      </c>
      <c r="I19" s="280">
        <v>0.50124253685321696</v>
      </c>
      <c r="J19" s="304">
        <v>0.762478585807292</v>
      </c>
      <c r="K19" s="280">
        <v>0.76299497858352705</v>
      </c>
      <c r="L19" s="280">
        <v>0.75545085748595597</v>
      </c>
      <c r="M19" s="280">
        <v>0.729664844853954</v>
      </c>
      <c r="N19" s="314">
        <v>0.81171974742877095</v>
      </c>
      <c r="O19" s="283">
        <v>0.76020549356164602</v>
      </c>
      <c r="P19" s="106"/>
      <c r="Q19" s="91" t="s">
        <v>118</v>
      </c>
      <c r="R19" s="257">
        <f t="shared" si="0"/>
        <v>0.49802049659120901</v>
      </c>
      <c r="S19" s="300">
        <f t="shared" si="1"/>
        <v>0.50173167871163504</v>
      </c>
      <c r="T19" s="301">
        <f t="shared" si="2"/>
        <v>0.49318144392886598</v>
      </c>
      <c r="U19" s="204">
        <f t="shared" si="3"/>
        <v>0.46502446761648503</v>
      </c>
      <c r="V19" s="257">
        <f t="shared" si="4"/>
        <v>0.762478585807292</v>
      </c>
      <c r="W19" s="300">
        <f t="shared" si="5"/>
        <v>0.76299497858352705</v>
      </c>
      <c r="X19" s="301">
        <f t="shared" si="6"/>
        <v>0.75545085748595597</v>
      </c>
      <c r="Y19" s="258">
        <f t="shared" si="7"/>
        <v>0.729664844853954</v>
      </c>
      <c r="Z19" s="255"/>
      <c r="AA19" s="247">
        <f t="shared" si="8"/>
        <v>0.47225581151317197</v>
      </c>
      <c r="AB19" s="247">
        <f t="shared" si="9"/>
        <v>0.47197618055347501</v>
      </c>
      <c r="AC19" s="247">
        <f t="shared" si="10"/>
        <v>0.46720694222554998</v>
      </c>
      <c r="AD19" s="247">
        <f t="shared" si="11"/>
        <v>0.44399544325222401</v>
      </c>
      <c r="AE19" s="242">
        <f t="shared" si="12"/>
        <v>0.74661304709711696</v>
      </c>
      <c r="AF19" s="297">
        <f t="shared" si="13"/>
        <v>0.74705537836184399</v>
      </c>
      <c r="AG19" s="318">
        <f t="shared" si="14"/>
        <v>0.73692624728689804</v>
      </c>
      <c r="AH19" s="243">
        <f t="shared" si="15"/>
        <v>0.71292194516945995</v>
      </c>
      <c r="AI19" s="206">
        <v>0</v>
      </c>
    </row>
    <row r="20" spans="2:35">
      <c r="B20" s="35">
        <v>16</v>
      </c>
      <c r="C20" s="103" t="s">
        <v>62</v>
      </c>
      <c r="D20" s="304">
        <v>0.37594585410308701</v>
      </c>
      <c r="E20" s="280">
        <v>0.385518918239592</v>
      </c>
      <c r="F20" s="280">
        <v>0.37939202431148999</v>
      </c>
      <c r="G20" s="280">
        <v>0.35358689308083702</v>
      </c>
      <c r="H20" s="280">
        <v>0.52151371581813599</v>
      </c>
      <c r="I20" s="280">
        <v>0.38423988089747002</v>
      </c>
      <c r="J20" s="304">
        <v>0.64880667842457995</v>
      </c>
      <c r="K20" s="280">
        <v>0.64531535683938201</v>
      </c>
      <c r="L20" s="280">
        <v>0.645154850394699</v>
      </c>
      <c r="M20" s="280">
        <v>0.60987255901488502</v>
      </c>
      <c r="N20" s="314">
        <v>0.72762094358882701</v>
      </c>
      <c r="O20" s="283">
        <v>0.64529637893650904</v>
      </c>
      <c r="P20" s="106"/>
      <c r="Q20" s="91" t="s">
        <v>62</v>
      </c>
      <c r="R20" s="257">
        <f t="shared" si="0"/>
        <v>0.37594585410308701</v>
      </c>
      <c r="S20" s="300">
        <f t="shared" si="1"/>
        <v>0.385518918239592</v>
      </c>
      <c r="T20" s="301">
        <f t="shared" si="2"/>
        <v>0.37939202431148999</v>
      </c>
      <c r="U20" s="204">
        <f t="shared" si="3"/>
        <v>0.35358689308083702</v>
      </c>
      <c r="V20" s="257">
        <f t="shared" si="4"/>
        <v>0.64880667842457995</v>
      </c>
      <c r="W20" s="300">
        <f t="shared" si="5"/>
        <v>0.64531535683938201</v>
      </c>
      <c r="X20" s="301">
        <f t="shared" si="6"/>
        <v>0.645154850394699</v>
      </c>
      <c r="Y20" s="258">
        <f t="shared" si="7"/>
        <v>0.60987255901488502</v>
      </c>
      <c r="Z20" s="255"/>
      <c r="AA20" s="247">
        <f t="shared" si="8"/>
        <v>0.47225581151317197</v>
      </c>
      <c r="AB20" s="247">
        <f t="shared" si="9"/>
        <v>0.47197618055347501</v>
      </c>
      <c r="AC20" s="247">
        <f t="shared" si="10"/>
        <v>0.46720694222554998</v>
      </c>
      <c r="AD20" s="247">
        <f t="shared" si="11"/>
        <v>0.44399544325222401</v>
      </c>
      <c r="AE20" s="242">
        <f t="shared" si="12"/>
        <v>0.74661304709711696</v>
      </c>
      <c r="AF20" s="297">
        <f t="shared" si="13"/>
        <v>0.74705537836184399</v>
      </c>
      <c r="AG20" s="318">
        <f t="shared" si="14"/>
        <v>0.73692624728689804</v>
      </c>
      <c r="AH20" s="243">
        <f t="shared" si="15"/>
        <v>0.71292194516945995</v>
      </c>
      <c r="AI20" s="206">
        <v>0</v>
      </c>
    </row>
    <row r="21" spans="2:35">
      <c r="B21" s="35">
        <v>17</v>
      </c>
      <c r="C21" s="103" t="s">
        <v>119</v>
      </c>
      <c r="D21" s="304">
        <v>0.45795011641015798</v>
      </c>
      <c r="E21" s="280">
        <v>0.461825891639773</v>
      </c>
      <c r="F21" s="280">
        <v>0.46067245318635702</v>
      </c>
      <c r="G21" s="280">
        <v>0.44470984896374999</v>
      </c>
      <c r="H21" s="280">
        <v>0.58179223591439899</v>
      </c>
      <c r="I21" s="280">
        <v>0.46486901544313802</v>
      </c>
      <c r="J21" s="304">
        <v>0.72811625307981798</v>
      </c>
      <c r="K21" s="280">
        <v>0.72101721267913099</v>
      </c>
      <c r="L21" s="280">
        <v>0.71126051175348004</v>
      </c>
      <c r="M21" s="280">
        <v>0.69839714440971601</v>
      </c>
      <c r="N21" s="314">
        <v>0.81828917018500702</v>
      </c>
      <c r="O21" s="283">
        <v>0.72104766171315204</v>
      </c>
      <c r="P21" s="106"/>
      <c r="Q21" s="91" t="s">
        <v>119</v>
      </c>
      <c r="R21" s="257">
        <f t="shared" si="0"/>
        <v>0.45795011641015798</v>
      </c>
      <c r="S21" s="300">
        <f t="shared" si="1"/>
        <v>0.461825891639773</v>
      </c>
      <c r="T21" s="301">
        <f t="shared" si="2"/>
        <v>0.46067245318635702</v>
      </c>
      <c r="U21" s="204">
        <f t="shared" si="3"/>
        <v>0.44470984896374999</v>
      </c>
      <c r="V21" s="257">
        <f t="shared" si="4"/>
        <v>0.72811625307981798</v>
      </c>
      <c r="W21" s="300">
        <f t="shared" si="5"/>
        <v>0.72101721267913099</v>
      </c>
      <c r="X21" s="301">
        <f t="shared" si="6"/>
        <v>0.71126051175348004</v>
      </c>
      <c r="Y21" s="258">
        <f t="shared" si="7"/>
        <v>0.69839714440971601</v>
      </c>
      <c r="Z21" s="255"/>
      <c r="AA21" s="247">
        <f t="shared" si="8"/>
        <v>0.47225581151317197</v>
      </c>
      <c r="AB21" s="247">
        <f t="shared" si="9"/>
        <v>0.47197618055347501</v>
      </c>
      <c r="AC21" s="247">
        <f t="shared" si="10"/>
        <v>0.46720694222554998</v>
      </c>
      <c r="AD21" s="247">
        <f t="shared" si="11"/>
        <v>0.44399544325222401</v>
      </c>
      <c r="AE21" s="242">
        <f t="shared" si="12"/>
        <v>0.74661304709711696</v>
      </c>
      <c r="AF21" s="297">
        <f t="shared" si="13"/>
        <v>0.74705537836184399</v>
      </c>
      <c r="AG21" s="318">
        <f t="shared" si="14"/>
        <v>0.73692624728689804</v>
      </c>
      <c r="AH21" s="243">
        <f t="shared" si="15"/>
        <v>0.71292194516945995</v>
      </c>
      <c r="AI21" s="206">
        <v>0</v>
      </c>
    </row>
    <row r="22" spans="2:35">
      <c r="B22" s="35">
        <v>18</v>
      </c>
      <c r="C22" s="103" t="s">
        <v>63</v>
      </c>
      <c r="D22" s="304">
        <v>0.46388566321431302</v>
      </c>
      <c r="E22" s="280">
        <v>0.45845803557020198</v>
      </c>
      <c r="F22" s="280">
        <v>0.43604852261631899</v>
      </c>
      <c r="G22" s="280">
        <v>0.43164251270346898</v>
      </c>
      <c r="H22" s="280">
        <v>0.53044813366393495</v>
      </c>
      <c r="I22" s="280">
        <v>0.45325612517897101</v>
      </c>
      <c r="J22" s="304">
        <v>0.72582425138422102</v>
      </c>
      <c r="K22" s="280">
        <v>0.73706231156926705</v>
      </c>
      <c r="L22" s="280">
        <v>0.70985399825456896</v>
      </c>
      <c r="M22" s="280">
        <v>0.72952267023351902</v>
      </c>
      <c r="N22" s="314">
        <v>0.81070576859579602</v>
      </c>
      <c r="O22" s="283">
        <v>0.72602436433737705</v>
      </c>
      <c r="P22" s="106"/>
      <c r="Q22" s="91" t="s">
        <v>63</v>
      </c>
      <c r="R22" s="257">
        <f t="shared" si="0"/>
        <v>0.46388566321431302</v>
      </c>
      <c r="S22" s="300">
        <f t="shared" si="1"/>
        <v>0.45845803557020198</v>
      </c>
      <c r="T22" s="301">
        <f t="shared" si="2"/>
        <v>0.43604852261631899</v>
      </c>
      <c r="U22" s="204">
        <f t="shared" si="3"/>
        <v>0.43164251270346898</v>
      </c>
      <c r="V22" s="257">
        <f t="shared" si="4"/>
        <v>0.72582425138422102</v>
      </c>
      <c r="W22" s="300">
        <f t="shared" si="5"/>
        <v>0.73706231156926705</v>
      </c>
      <c r="X22" s="301">
        <f t="shared" si="6"/>
        <v>0.70985399825456896</v>
      </c>
      <c r="Y22" s="258">
        <f t="shared" si="7"/>
        <v>0.72952267023351902</v>
      </c>
      <c r="Z22" s="255"/>
      <c r="AA22" s="247">
        <f t="shared" si="8"/>
        <v>0.47225581151317197</v>
      </c>
      <c r="AB22" s="247">
        <f t="shared" si="9"/>
        <v>0.47197618055347501</v>
      </c>
      <c r="AC22" s="247">
        <f t="shared" si="10"/>
        <v>0.46720694222554998</v>
      </c>
      <c r="AD22" s="247">
        <f t="shared" si="11"/>
        <v>0.44399544325222401</v>
      </c>
      <c r="AE22" s="242">
        <f t="shared" si="12"/>
        <v>0.74661304709711696</v>
      </c>
      <c r="AF22" s="297">
        <f t="shared" si="13"/>
        <v>0.74705537836184399</v>
      </c>
      <c r="AG22" s="318">
        <f t="shared" si="14"/>
        <v>0.73692624728689804</v>
      </c>
      <c r="AH22" s="243">
        <f t="shared" si="15"/>
        <v>0.71292194516945995</v>
      </c>
      <c r="AI22" s="206">
        <v>0</v>
      </c>
    </row>
    <row r="23" spans="2:35">
      <c r="B23" s="35">
        <v>19</v>
      </c>
      <c r="C23" s="103" t="s">
        <v>120</v>
      </c>
      <c r="D23" s="304">
        <v>0.48892856327269801</v>
      </c>
      <c r="E23" s="280">
        <v>0.51482852705396498</v>
      </c>
      <c r="F23" s="280">
        <v>0.47717616021355003</v>
      </c>
      <c r="G23" s="280">
        <v>0.46340485467874398</v>
      </c>
      <c r="H23" s="280">
        <v>0.62892996473513896</v>
      </c>
      <c r="I23" s="280">
        <v>0.49954740339175302</v>
      </c>
      <c r="J23" s="304">
        <v>0.76702339964522404</v>
      </c>
      <c r="K23" s="280">
        <v>0.77302598654503696</v>
      </c>
      <c r="L23" s="280">
        <v>0.75779042682856901</v>
      </c>
      <c r="M23" s="280">
        <v>0.73151155632632703</v>
      </c>
      <c r="N23" s="314">
        <v>0.81602385495293195</v>
      </c>
      <c r="O23" s="283">
        <v>0.76662237944793998</v>
      </c>
      <c r="P23" s="106"/>
      <c r="Q23" s="91" t="s">
        <v>120</v>
      </c>
      <c r="R23" s="257">
        <f t="shared" si="0"/>
        <v>0.48892856327269801</v>
      </c>
      <c r="S23" s="300">
        <f t="shared" si="1"/>
        <v>0.51482852705396498</v>
      </c>
      <c r="T23" s="301">
        <f t="shared" si="2"/>
        <v>0.47717616021355003</v>
      </c>
      <c r="U23" s="204">
        <f t="shared" si="3"/>
        <v>0.46340485467874398</v>
      </c>
      <c r="V23" s="257">
        <f t="shared" si="4"/>
        <v>0.76702339964522404</v>
      </c>
      <c r="W23" s="300">
        <f t="shared" si="5"/>
        <v>0.77302598654503696</v>
      </c>
      <c r="X23" s="301">
        <f t="shared" si="6"/>
        <v>0.75779042682856901</v>
      </c>
      <c r="Y23" s="258">
        <f t="shared" si="7"/>
        <v>0.73151155632632703</v>
      </c>
      <c r="Z23" s="255"/>
      <c r="AA23" s="247">
        <f t="shared" si="8"/>
        <v>0.47225581151317197</v>
      </c>
      <c r="AB23" s="247">
        <f t="shared" si="9"/>
        <v>0.47197618055347501</v>
      </c>
      <c r="AC23" s="247">
        <f t="shared" si="10"/>
        <v>0.46720694222554998</v>
      </c>
      <c r="AD23" s="247">
        <f t="shared" si="11"/>
        <v>0.44399544325222401</v>
      </c>
      <c r="AE23" s="242">
        <f t="shared" si="12"/>
        <v>0.74661304709711696</v>
      </c>
      <c r="AF23" s="297">
        <f t="shared" si="13"/>
        <v>0.74705537836184399</v>
      </c>
      <c r="AG23" s="318">
        <f t="shared" si="14"/>
        <v>0.73692624728689804</v>
      </c>
      <c r="AH23" s="243">
        <f t="shared" si="15"/>
        <v>0.71292194516945995</v>
      </c>
      <c r="AI23" s="206">
        <v>0</v>
      </c>
    </row>
    <row r="24" spans="2:35">
      <c r="B24" s="35">
        <v>20</v>
      </c>
      <c r="C24" s="103" t="s">
        <v>121</v>
      </c>
      <c r="D24" s="304">
        <v>0.51624732531182005</v>
      </c>
      <c r="E24" s="280">
        <v>0.53020337064524703</v>
      </c>
      <c r="F24" s="280">
        <v>0.52329042867765496</v>
      </c>
      <c r="G24" s="280">
        <v>0.48912674622148899</v>
      </c>
      <c r="H24" s="280">
        <v>0.58291282506122499</v>
      </c>
      <c r="I24" s="280">
        <v>0.52507282497333896</v>
      </c>
      <c r="J24" s="304">
        <v>0.781013433299384</v>
      </c>
      <c r="K24" s="280">
        <v>0.78323291661498295</v>
      </c>
      <c r="L24" s="280">
        <v>0.77522145702678302</v>
      </c>
      <c r="M24" s="280">
        <v>0.771100293169523</v>
      </c>
      <c r="N24" s="314">
        <v>0.81760138809972405</v>
      </c>
      <c r="O24" s="283">
        <v>0.77997823220428197</v>
      </c>
      <c r="P24" s="106"/>
      <c r="Q24" s="91" t="s">
        <v>121</v>
      </c>
      <c r="R24" s="257">
        <f t="shared" si="0"/>
        <v>0.51624732531182005</v>
      </c>
      <c r="S24" s="300">
        <f t="shared" si="1"/>
        <v>0.53020337064524703</v>
      </c>
      <c r="T24" s="301">
        <f t="shared" si="2"/>
        <v>0.52329042867765496</v>
      </c>
      <c r="U24" s="204">
        <f t="shared" si="3"/>
        <v>0.48912674622148899</v>
      </c>
      <c r="V24" s="257">
        <f t="shared" si="4"/>
        <v>0.781013433299384</v>
      </c>
      <c r="W24" s="300">
        <f t="shared" si="5"/>
        <v>0.78323291661498295</v>
      </c>
      <c r="X24" s="301">
        <f t="shared" si="6"/>
        <v>0.77522145702678302</v>
      </c>
      <c r="Y24" s="258">
        <f t="shared" si="7"/>
        <v>0.771100293169523</v>
      </c>
      <c r="Z24" s="255"/>
      <c r="AA24" s="247">
        <f t="shared" si="8"/>
        <v>0.47225581151317197</v>
      </c>
      <c r="AB24" s="247">
        <f t="shared" si="9"/>
        <v>0.47197618055347501</v>
      </c>
      <c r="AC24" s="247">
        <f t="shared" si="10"/>
        <v>0.46720694222554998</v>
      </c>
      <c r="AD24" s="247">
        <f t="shared" si="11"/>
        <v>0.44399544325222401</v>
      </c>
      <c r="AE24" s="242">
        <f t="shared" si="12"/>
        <v>0.74661304709711696</v>
      </c>
      <c r="AF24" s="297">
        <f t="shared" si="13"/>
        <v>0.74705537836184399</v>
      </c>
      <c r="AG24" s="318">
        <f t="shared" si="14"/>
        <v>0.73692624728689804</v>
      </c>
      <c r="AH24" s="243">
        <f t="shared" si="15"/>
        <v>0.71292194516945995</v>
      </c>
      <c r="AI24" s="206">
        <v>0</v>
      </c>
    </row>
    <row r="25" spans="2:35">
      <c r="B25" s="35">
        <v>21</v>
      </c>
      <c r="C25" s="103" t="s">
        <v>122</v>
      </c>
      <c r="D25" s="304">
        <v>0.47957727760353402</v>
      </c>
      <c r="E25" s="280">
        <v>0.47412850648756599</v>
      </c>
      <c r="F25" s="280">
        <v>0.49597079109188902</v>
      </c>
      <c r="G25" s="280">
        <v>0.47116382265604501</v>
      </c>
      <c r="H25" s="280">
        <v>0.58114439220650704</v>
      </c>
      <c r="I25" s="280">
        <v>0.48935177505014799</v>
      </c>
      <c r="J25" s="304">
        <v>0.75809357132223698</v>
      </c>
      <c r="K25" s="280">
        <v>0.76008345482343898</v>
      </c>
      <c r="L25" s="280">
        <v>0.74936456907267301</v>
      </c>
      <c r="M25" s="280">
        <v>0.72205659335373795</v>
      </c>
      <c r="N25" s="314">
        <v>0.80233856867759601</v>
      </c>
      <c r="O25" s="283">
        <v>0.75503361939331204</v>
      </c>
      <c r="P25" s="106"/>
      <c r="Q25" s="91" t="s">
        <v>122</v>
      </c>
      <c r="R25" s="257">
        <f t="shared" si="0"/>
        <v>0.47957727760353402</v>
      </c>
      <c r="S25" s="300">
        <f t="shared" si="1"/>
        <v>0.47412850648756599</v>
      </c>
      <c r="T25" s="301">
        <f t="shared" si="2"/>
        <v>0.49597079109188902</v>
      </c>
      <c r="U25" s="204">
        <f t="shared" si="3"/>
        <v>0.47116382265604501</v>
      </c>
      <c r="V25" s="257">
        <f t="shared" si="4"/>
        <v>0.75809357132223698</v>
      </c>
      <c r="W25" s="300">
        <f t="shared" si="5"/>
        <v>0.76008345482343898</v>
      </c>
      <c r="X25" s="301">
        <f t="shared" si="6"/>
        <v>0.74936456907267301</v>
      </c>
      <c r="Y25" s="258">
        <f t="shared" si="7"/>
        <v>0.72205659335373795</v>
      </c>
      <c r="Z25" s="255"/>
      <c r="AA25" s="247">
        <f t="shared" si="8"/>
        <v>0.47225581151317197</v>
      </c>
      <c r="AB25" s="247">
        <f t="shared" si="9"/>
        <v>0.47197618055347501</v>
      </c>
      <c r="AC25" s="247">
        <f t="shared" si="10"/>
        <v>0.46720694222554998</v>
      </c>
      <c r="AD25" s="247">
        <f t="shared" si="11"/>
        <v>0.44399544325222401</v>
      </c>
      <c r="AE25" s="242">
        <f t="shared" si="12"/>
        <v>0.74661304709711696</v>
      </c>
      <c r="AF25" s="297">
        <f t="shared" si="13"/>
        <v>0.74705537836184399</v>
      </c>
      <c r="AG25" s="318">
        <f t="shared" si="14"/>
        <v>0.73692624728689804</v>
      </c>
      <c r="AH25" s="243">
        <f t="shared" si="15"/>
        <v>0.71292194516945995</v>
      </c>
      <c r="AI25" s="206">
        <v>0</v>
      </c>
    </row>
    <row r="26" spans="2:35">
      <c r="B26" s="35">
        <v>22</v>
      </c>
      <c r="C26" s="103" t="s">
        <v>64</v>
      </c>
      <c r="D26" s="305">
        <v>0.48122150625505</v>
      </c>
      <c r="E26" s="281">
        <v>0.49070089656297</v>
      </c>
      <c r="F26" s="281">
        <v>0.50045181417514095</v>
      </c>
      <c r="G26" s="281">
        <v>0.49125411627253901</v>
      </c>
      <c r="H26" s="281">
        <v>0.60727391725855095</v>
      </c>
      <c r="I26" s="281">
        <v>0.49779626850835201</v>
      </c>
      <c r="J26" s="305">
        <v>0.764849847250065</v>
      </c>
      <c r="K26" s="281">
        <v>0.772392735332598</v>
      </c>
      <c r="L26" s="281">
        <v>0.77557811405065902</v>
      </c>
      <c r="M26" s="281">
        <v>0.73778435032883605</v>
      </c>
      <c r="N26" s="315">
        <v>0.80926317533816905</v>
      </c>
      <c r="O26" s="284">
        <v>0.771820598332981</v>
      </c>
      <c r="P26" s="106"/>
      <c r="Q26" s="91" t="s">
        <v>64</v>
      </c>
      <c r="R26" s="257">
        <f t="shared" si="0"/>
        <v>0.48122150625505</v>
      </c>
      <c r="S26" s="300">
        <f t="shared" si="1"/>
        <v>0.49070089656297</v>
      </c>
      <c r="T26" s="301">
        <f t="shared" si="2"/>
        <v>0.50045181417514095</v>
      </c>
      <c r="U26" s="204">
        <f t="shared" si="3"/>
        <v>0.49125411627253901</v>
      </c>
      <c r="V26" s="257">
        <f t="shared" si="4"/>
        <v>0.764849847250065</v>
      </c>
      <c r="W26" s="300">
        <f t="shared" si="5"/>
        <v>0.772392735332598</v>
      </c>
      <c r="X26" s="301">
        <f t="shared" si="6"/>
        <v>0.77557811405065902</v>
      </c>
      <c r="Y26" s="258">
        <f t="shared" si="7"/>
        <v>0.73778435032883605</v>
      </c>
      <c r="Z26" s="255"/>
      <c r="AA26" s="247">
        <f t="shared" si="8"/>
        <v>0.47225581151317197</v>
      </c>
      <c r="AB26" s="247">
        <f t="shared" si="9"/>
        <v>0.47197618055347501</v>
      </c>
      <c r="AC26" s="247">
        <f t="shared" si="10"/>
        <v>0.46720694222554998</v>
      </c>
      <c r="AD26" s="247">
        <f t="shared" si="11"/>
        <v>0.44399544325222401</v>
      </c>
      <c r="AE26" s="242">
        <f t="shared" si="12"/>
        <v>0.74661304709711696</v>
      </c>
      <c r="AF26" s="297">
        <f t="shared" si="13"/>
        <v>0.74705537836184399</v>
      </c>
      <c r="AG26" s="318">
        <f t="shared" si="14"/>
        <v>0.73692624728689804</v>
      </c>
      <c r="AH26" s="243">
        <f t="shared" si="15"/>
        <v>0.71292194516945995</v>
      </c>
      <c r="AI26" s="206">
        <v>0</v>
      </c>
    </row>
    <row r="27" spans="2:35">
      <c r="B27" s="35">
        <v>23</v>
      </c>
      <c r="C27" s="103" t="s">
        <v>123</v>
      </c>
      <c r="D27" s="304">
        <v>0.47383698070618702</v>
      </c>
      <c r="E27" s="280">
        <v>0.46818345471154899</v>
      </c>
      <c r="F27" s="280">
        <v>0.47866948820733202</v>
      </c>
      <c r="G27" s="280">
        <v>0.43948029248031401</v>
      </c>
      <c r="H27" s="280">
        <v>0.55129211326796301</v>
      </c>
      <c r="I27" s="280">
        <v>0.47590586076681901</v>
      </c>
      <c r="J27" s="304">
        <v>0.75018119609638401</v>
      </c>
      <c r="K27" s="280">
        <v>0.74542158272425896</v>
      </c>
      <c r="L27" s="280">
        <v>0.74433929155313205</v>
      </c>
      <c r="M27" s="280">
        <v>0.71173071207357796</v>
      </c>
      <c r="N27" s="314">
        <v>0.80565910117067496</v>
      </c>
      <c r="O27" s="283">
        <v>0.746664232201105</v>
      </c>
      <c r="P27" s="106"/>
      <c r="Q27" s="91" t="s">
        <v>123</v>
      </c>
      <c r="R27" s="257">
        <f t="shared" si="0"/>
        <v>0.47383698070618702</v>
      </c>
      <c r="S27" s="300">
        <f t="shared" si="1"/>
        <v>0.46818345471154899</v>
      </c>
      <c r="T27" s="301">
        <f t="shared" si="2"/>
        <v>0.47866948820733202</v>
      </c>
      <c r="U27" s="204">
        <f t="shared" si="3"/>
        <v>0.43948029248031401</v>
      </c>
      <c r="V27" s="257">
        <f t="shared" si="4"/>
        <v>0.75018119609638401</v>
      </c>
      <c r="W27" s="300">
        <f t="shared" si="5"/>
        <v>0.74542158272425896</v>
      </c>
      <c r="X27" s="301">
        <f t="shared" si="6"/>
        <v>0.74433929155313205</v>
      </c>
      <c r="Y27" s="258">
        <f t="shared" si="7"/>
        <v>0.71173071207357796</v>
      </c>
      <c r="Z27" s="255"/>
      <c r="AA27" s="247">
        <f t="shared" si="8"/>
        <v>0.47225581151317197</v>
      </c>
      <c r="AB27" s="247">
        <f t="shared" si="9"/>
        <v>0.47197618055347501</v>
      </c>
      <c r="AC27" s="247">
        <f t="shared" si="10"/>
        <v>0.46720694222554998</v>
      </c>
      <c r="AD27" s="247">
        <f t="shared" si="11"/>
        <v>0.44399544325222401</v>
      </c>
      <c r="AE27" s="242">
        <f t="shared" si="12"/>
        <v>0.74661304709711696</v>
      </c>
      <c r="AF27" s="297">
        <f t="shared" si="13"/>
        <v>0.74705537836184399</v>
      </c>
      <c r="AG27" s="318">
        <f t="shared" si="14"/>
        <v>0.73692624728689804</v>
      </c>
      <c r="AH27" s="243">
        <f t="shared" si="15"/>
        <v>0.71292194516945995</v>
      </c>
      <c r="AI27" s="206">
        <v>0</v>
      </c>
    </row>
    <row r="28" spans="2:35">
      <c r="B28" s="35">
        <v>24</v>
      </c>
      <c r="C28" s="103" t="s">
        <v>124</v>
      </c>
      <c r="D28" s="304">
        <v>0.43795410852231498</v>
      </c>
      <c r="E28" s="280">
        <v>0.42807992762330699</v>
      </c>
      <c r="F28" s="280">
        <v>0.450259502317719</v>
      </c>
      <c r="G28" s="280">
        <v>0.39217166277009902</v>
      </c>
      <c r="H28" s="280">
        <v>0.62699805604565395</v>
      </c>
      <c r="I28" s="280">
        <v>0.44647304252394898</v>
      </c>
      <c r="J28" s="304">
        <v>0.713357225885353</v>
      </c>
      <c r="K28" s="280">
        <v>0.70770703982509497</v>
      </c>
      <c r="L28" s="280">
        <v>0.70209710238882395</v>
      </c>
      <c r="M28" s="280">
        <v>0.66155665697924804</v>
      </c>
      <c r="N28" s="314">
        <v>0.797530332709248</v>
      </c>
      <c r="O28" s="283">
        <v>0.70597083602351696</v>
      </c>
      <c r="P28" s="106"/>
      <c r="Q28" s="91" t="s">
        <v>124</v>
      </c>
      <c r="R28" s="257">
        <f t="shared" si="0"/>
        <v>0.43795410852231498</v>
      </c>
      <c r="S28" s="300">
        <f t="shared" si="1"/>
        <v>0.42807992762330699</v>
      </c>
      <c r="T28" s="301">
        <f t="shared" si="2"/>
        <v>0.450259502317719</v>
      </c>
      <c r="U28" s="204">
        <f t="shared" si="3"/>
        <v>0.39217166277009902</v>
      </c>
      <c r="V28" s="257">
        <f t="shared" si="4"/>
        <v>0.713357225885353</v>
      </c>
      <c r="W28" s="300">
        <f t="shared" si="5"/>
        <v>0.70770703982509497</v>
      </c>
      <c r="X28" s="301">
        <f t="shared" si="6"/>
        <v>0.70209710238882395</v>
      </c>
      <c r="Y28" s="258">
        <f t="shared" si="7"/>
        <v>0.66155665697924804</v>
      </c>
      <c r="Z28" s="255"/>
      <c r="AA28" s="247">
        <f t="shared" si="8"/>
        <v>0.47225581151317197</v>
      </c>
      <c r="AB28" s="247">
        <f t="shared" si="9"/>
        <v>0.47197618055347501</v>
      </c>
      <c r="AC28" s="247">
        <f t="shared" si="10"/>
        <v>0.46720694222554998</v>
      </c>
      <c r="AD28" s="247">
        <f t="shared" si="11"/>
        <v>0.44399544325222401</v>
      </c>
      <c r="AE28" s="242">
        <f t="shared" si="12"/>
        <v>0.74661304709711696</v>
      </c>
      <c r="AF28" s="297">
        <f t="shared" si="13"/>
        <v>0.74705537836184399</v>
      </c>
      <c r="AG28" s="318">
        <f t="shared" si="14"/>
        <v>0.73692624728689804</v>
      </c>
      <c r="AH28" s="243">
        <f t="shared" si="15"/>
        <v>0.71292194516945995</v>
      </c>
      <c r="AI28" s="206">
        <v>0</v>
      </c>
    </row>
    <row r="29" spans="2:35">
      <c r="B29" s="35">
        <v>25</v>
      </c>
      <c r="C29" s="103" t="s">
        <v>125</v>
      </c>
      <c r="D29" s="304">
        <v>0.46306012133479801</v>
      </c>
      <c r="E29" s="280">
        <v>0.46166553893519402</v>
      </c>
      <c r="F29" s="280">
        <v>0.44037032021945</v>
      </c>
      <c r="G29" s="280">
        <v>0.39359936797239198</v>
      </c>
      <c r="H29" s="280">
        <v>0.53078361569080201</v>
      </c>
      <c r="I29" s="280">
        <v>0.446697587596462</v>
      </c>
      <c r="J29" s="304">
        <v>0.73966509139026204</v>
      </c>
      <c r="K29" s="280">
        <v>0.74299119120361001</v>
      </c>
      <c r="L29" s="280">
        <v>0.73168480477042697</v>
      </c>
      <c r="M29" s="280">
        <v>0.69306741021323504</v>
      </c>
      <c r="N29" s="314">
        <v>0.76743456897068096</v>
      </c>
      <c r="O29" s="283">
        <v>0.73170484144901304</v>
      </c>
      <c r="P29" s="106"/>
      <c r="Q29" s="91" t="s">
        <v>125</v>
      </c>
      <c r="R29" s="257">
        <f t="shared" si="0"/>
        <v>0.46306012133479801</v>
      </c>
      <c r="S29" s="300">
        <f t="shared" si="1"/>
        <v>0.46166553893519402</v>
      </c>
      <c r="T29" s="301">
        <f t="shared" si="2"/>
        <v>0.44037032021945</v>
      </c>
      <c r="U29" s="204">
        <f t="shared" si="3"/>
        <v>0.39359936797239198</v>
      </c>
      <c r="V29" s="257">
        <f t="shared" si="4"/>
        <v>0.73966509139026204</v>
      </c>
      <c r="W29" s="300">
        <f t="shared" si="5"/>
        <v>0.74299119120361001</v>
      </c>
      <c r="X29" s="301">
        <f t="shared" si="6"/>
        <v>0.73168480477042697</v>
      </c>
      <c r="Y29" s="258">
        <f t="shared" si="7"/>
        <v>0.69306741021323504</v>
      </c>
      <c r="Z29" s="255"/>
      <c r="AA29" s="247">
        <f t="shared" si="8"/>
        <v>0.47225581151317197</v>
      </c>
      <c r="AB29" s="247">
        <f t="shared" si="9"/>
        <v>0.47197618055347501</v>
      </c>
      <c r="AC29" s="247">
        <f t="shared" si="10"/>
        <v>0.46720694222554998</v>
      </c>
      <c r="AD29" s="247">
        <f t="shared" si="11"/>
        <v>0.44399544325222401</v>
      </c>
      <c r="AE29" s="242">
        <f t="shared" si="12"/>
        <v>0.74661304709711696</v>
      </c>
      <c r="AF29" s="297">
        <f t="shared" si="13"/>
        <v>0.74705537836184399</v>
      </c>
      <c r="AG29" s="318">
        <f t="shared" si="14"/>
        <v>0.73692624728689804</v>
      </c>
      <c r="AH29" s="243">
        <f t="shared" si="15"/>
        <v>0.71292194516945995</v>
      </c>
      <c r="AI29" s="206">
        <v>0</v>
      </c>
    </row>
    <row r="30" spans="2:35">
      <c r="B30" s="35">
        <v>26</v>
      </c>
      <c r="C30" s="103" t="s">
        <v>36</v>
      </c>
      <c r="D30" s="304">
        <v>0.49175214364352898</v>
      </c>
      <c r="E30" s="280">
        <v>0.48034988605220602</v>
      </c>
      <c r="F30" s="280">
        <v>0.47070442009587499</v>
      </c>
      <c r="G30" s="280">
        <v>0.45054837379374202</v>
      </c>
      <c r="H30" s="280">
        <v>0.55995437309067497</v>
      </c>
      <c r="I30" s="280">
        <v>0.48004885167663802</v>
      </c>
      <c r="J30" s="304">
        <v>0.75508595551416802</v>
      </c>
      <c r="K30" s="280">
        <v>0.75255274112817605</v>
      </c>
      <c r="L30" s="280">
        <v>0.73842815994342004</v>
      </c>
      <c r="M30" s="280">
        <v>0.721957422399083</v>
      </c>
      <c r="N30" s="314">
        <v>0.80675983585754096</v>
      </c>
      <c r="O30" s="283">
        <v>0.74684580769523501</v>
      </c>
      <c r="P30" s="106"/>
      <c r="Q30" s="91" t="s">
        <v>36</v>
      </c>
      <c r="R30" s="257">
        <f t="shared" si="0"/>
        <v>0.49175214364352898</v>
      </c>
      <c r="S30" s="300">
        <f t="shared" si="1"/>
        <v>0.48034988605220602</v>
      </c>
      <c r="T30" s="301">
        <f t="shared" si="2"/>
        <v>0.47070442009587499</v>
      </c>
      <c r="U30" s="204">
        <f t="shared" si="3"/>
        <v>0.45054837379374202</v>
      </c>
      <c r="V30" s="257">
        <f t="shared" si="4"/>
        <v>0.75508595551416802</v>
      </c>
      <c r="W30" s="300">
        <f t="shared" si="5"/>
        <v>0.75255274112817605</v>
      </c>
      <c r="X30" s="301">
        <f t="shared" si="6"/>
        <v>0.73842815994342004</v>
      </c>
      <c r="Y30" s="258">
        <f t="shared" si="7"/>
        <v>0.721957422399083</v>
      </c>
      <c r="Z30" s="255"/>
      <c r="AA30" s="247">
        <f t="shared" si="8"/>
        <v>0.47225581151317197</v>
      </c>
      <c r="AB30" s="247">
        <f t="shared" si="9"/>
        <v>0.47197618055347501</v>
      </c>
      <c r="AC30" s="247">
        <f t="shared" si="10"/>
        <v>0.46720694222554998</v>
      </c>
      <c r="AD30" s="247">
        <f t="shared" si="11"/>
        <v>0.44399544325222401</v>
      </c>
      <c r="AE30" s="242">
        <f t="shared" si="12"/>
        <v>0.74661304709711696</v>
      </c>
      <c r="AF30" s="297">
        <f t="shared" si="13"/>
        <v>0.74705537836184399</v>
      </c>
      <c r="AG30" s="318">
        <f t="shared" si="14"/>
        <v>0.73692624728689804</v>
      </c>
      <c r="AH30" s="243">
        <f t="shared" si="15"/>
        <v>0.71292194516945995</v>
      </c>
      <c r="AI30" s="206">
        <v>0</v>
      </c>
    </row>
    <row r="31" spans="2:35">
      <c r="B31" s="35">
        <v>27</v>
      </c>
      <c r="C31" s="103" t="s">
        <v>37</v>
      </c>
      <c r="D31" s="304">
        <v>0.51115981717213199</v>
      </c>
      <c r="E31" s="280">
        <v>0.50873298134728695</v>
      </c>
      <c r="F31" s="280">
        <v>0.52491624415222005</v>
      </c>
      <c r="G31" s="280">
        <v>0.48510215990230798</v>
      </c>
      <c r="H31" s="280">
        <v>0.60011376886856604</v>
      </c>
      <c r="I31" s="280">
        <v>0.51772573624432305</v>
      </c>
      <c r="J31" s="304">
        <v>0.78192172919338698</v>
      </c>
      <c r="K31" s="280">
        <v>0.77893599428003601</v>
      </c>
      <c r="L31" s="280">
        <v>0.76878113163121597</v>
      </c>
      <c r="M31" s="280">
        <v>0.73596446545347205</v>
      </c>
      <c r="N31" s="314">
        <v>0.83470931963293704</v>
      </c>
      <c r="O31" s="283">
        <v>0.77490618584464899</v>
      </c>
      <c r="P31" s="106"/>
      <c r="Q31" s="91" t="s">
        <v>37</v>
      </c>
      <c r="R31" s="257">
        <f t="shared" si="0"/>
        <v>0.51115981717213199</v>
      </c>
      <c r="S31" s="300">
        <f t="shared" si="1"/>
        <v>0.50873298134728695</v>
      </c>
      <c r="T31" s="301">
        <f t="shared" si="2"/>
        <v>0.52491624415222005</v>
      </c>
      <c r="U31" s="204">
        <f t="shared" si="3"/>
        <v>0.48510215990230798</v>
      </c>
      <c r="V31" s="257">
        <f t="shared" si="4"/>
        <v>0.78192172919338698</v>
      </c>
      <c r="W31" s="300">
        <f t="shared" si="5"/>
        <v>0.77893599428003601</v>
      </c>
      <c r="X31" s="301">
        <f t="shared" si="6"/>
        <v>0.76878113163121597</v>
      </c>
      <c r="Y31" s="258">
        <f t="shared" si="7"/>
        <v>0.73596446545347205</v>
      </c>
      <c r="Z31" s="255"/>
      <c r="AA31" s="247">
        <f t="shared" si="8"/>
        <v>0.47225581151317197</v>
      </c>
      <c r="AB31" s="247">
        <f t="shared" si="9"/>
        <v>0.47197618055347501</v>
      </c>
      <c r="AC31" s="247">
        <f t="shared" si="10"/>
        <v>0.46720694222554998</v>
      </c>
      <c r="AD31" s="247">
        <f t="shared" si="11"/>
        <v>0.44399544325222401</v>
      </c>
      <c r="AE31" s="242">
        <f t="shared" si="12"/>
        <v>0.74661304709711696</v>
      </c>
      <c r="AF31" s="297">
        <f t="shared" si="13"/>
        <v>0.74705537836184399</v>
      </c>
      <c r="AG31" s="318">
        <f t="shared" si="14"/>
        <v>0.73692624728689804</v>
      </c>
      <c r="AH31" s="243">
        <f t="shared" si="15"/>
        <v>0.71292194516945995</v>
      </c>
      <c r="AI31" s="206">
        <v>0</v>
      </c>
    </row>
    <row r="32" spans="2:35">
      <c r="B32" s="35">
        <v>28</v>
      </c>
      <c r="C32" s="103" t="s">
        <v>38</v>
      </c>
      <c r="D32" s="305">
        <v>0.50125183645107996</v>
      </c>
      <c r="E32" s="281">
        <v>0.48704465166001398</v>
      </c>
      <c r="F32" s="281">
        <v>0.46521383036096398</v>
      </c>
      <c r="G32" s="281">
        <v>0.41174319717032598</v>
      </c>
      <c r="H32" s="281">
        <v>0.56655709848423197</v>
      </c>
      <c r="I32" s="281">
        <v>0.479823490917899</v>
      </c>
      <c r="J32" s="305">
        <v>0.74138224075565295</v>
      </c>
      <c r="K32" s="281">
        <v>0.75756549545581298</v>
      </c>
      <c r="L32" s="281">
        <v>0.72911854722713698</v>
      </c>
      <c r="M32" s="281">
        <v>0.71953598432681498</v>
      </c>
      <c r="N32" s="315">
        <v>0.81352663040020101</v>
      </c>
      <c r="O32" s="284">
        <v>0.74183441136413097</v>
      </c>
      <c r="P32" s="106"/>
      <c r="Q32" s="91" t="s">
        <v>38</v>
      </c>
      <c r="R32" s="257">
        <f t="shared" si="0"/>
        <v>0.50125183645107996</v>
      </c>
      <c r="S32" s="300">
        <f t="shared" si="1"/>
        <v>0.48704465166001398</v>
      </c>
      <c r="T32" s="301">
        <f t="shared" si="2"/>
        <v>0.46521383036096398</v>
      </c>
      <c r="U32" s="204">
        <f t="shared" si="3"/>
        <v>0.41174319717032598</v>
      </c>
      <c r="V32" s="257">
        <f t="shared" si="4"/>
        <v>0.74138224075565295</v>
      </c>
      <c r="W32" s="300">
        <f t="shared" si="5"/>
        <v>0.75756549545581298</v>
      </c>
      <c r="X32" s="301">
        <f t="shared" si="6"/>
        <v>0.72911854722713698</v>
      </c>
      <c r="Y32" s="258">
        <f t="shared" si="7"/>
        <v>0.71953598432681498</v>
      </c>
      <c r="Z32" s="255"/>
      <c r="AA32" s="247">
        <f t="shared" si="8"/>
        <v>0.47225581151317197</v>
      </c>
      <c r="AB32" s="247">
        <f t="shared" si="9"/>
        <v>0.47197618055347501</v>
      </c>
      <c r="AC32" s="247">
        <f t="shared" si="10"/>
        <v>0.46720694222554998</v>
      </c>
      <c r="AD32" s="247">
        <f t="shared" si="11"/>
        <v>0.44399544325222401</v>
      </c>
      <c r="AE32" s="242">
        <f t="shared" si="12"/>
        <v>0.74661304709711696</v>
      </c>
      <c r="AF32" s="297">
        <f t="shared" si="13"/>
        <v>0.74705537836184399</v>
      </c>
      <c r="AG32" s="318">
        <f t="shared" si="14"/>
        <v>0.73692624728689804</v>
      </c>
      <c r="AH32" s="243">
        <f t="shared" si="15"/>
        <v>0.71292194516945995</v>
      </c>
      <c r="AI32" s="206">
        <v>0</v>
      </c>
    </row>
    <row r="33" spans="2:35">
      <c r="B33" s="35">
        <v>29</v>
      </c>
      <c r="C33" s="103" t="s">
        <v>39</v>
      </c>
      <c r="D33" s="304">
        <v>0.48228103791993898</v>
      </c>
      <c r="E33" s="280">
        <v>0.50357136315755702</v>
      </c>
      <c r="F33" s="280">
        <v>0.44898591860303</v>
      </c>
      <c r="G33" s="280">
        <v>0.462550308880052</v>
      </c>
      <c r="H33" s="280">
        <v>0.57434186714181101</v>
      </c>
      <c r="I33" s="280">
        <v>0.47501744909751598</v>
      </c>
      <c r="J33" s="304">
        <v>0.75616302766230503</v>
      </c>
      <c r="K33" s="280">
        <v>0.75560145296057601</v>
      </c>
      <c r="L33" s="280">
        <v>0.73698110252820603</v>
      </c>
      <c r="M33" s="280">
        <v>0.72240987825856395</v>
      </c>
      <c r="N33" s="314">
        <v>0.80376319650156602</v>
      </c>
      <c r="O33" s="283">
        <v>0.74709197286654405</v>
      </c>
      <c r="P33" s="106"/>
      <c r="Q33" s="91" t="s">
        <v>39</v>
      </c>
      <c r="R33" s="257">
        <f t="shared" si="0"/>
        <v>0.48228103791993898</v>
      </c>
      <c r="S33" s="300">
        <f t="shared" si="1"/>
        <v>0.50357136315755702</v>
      </c>
      <c r="T33" s="301">
        <f t="shared" si="2"/>
        <v>0.44898591860303</v>
      </c>
      <c r="U33" s="204">
        <f t="shared" si="3"/>
        <v>0.462550308880052</v>
      </c>
      <c r="V33" s="257">
        <f t="shared" si="4"/>
        <v>0.75616302766230503</v>
      </c>
      <c r="W33" s="300">
        <f t="shared" si="5"/>
        <v>0.75560145296057601</v>
      </c>
      <c r="X33" s="301">
        <f t="shared" si="6"/>
        <v>0.73698110252820603</v>
      </c>
      <c r="Y33" s="258">
        <f t="shared" si="7"/>
        <v>0.72240987825856395</v>
      </c>
      <c r="Z33" s="255"/>
      <c r="AA33" s="247">
        <f t="shared" si="8"/>
        <v>0.47225581151317197</v>
      </c>
      <c r="AB33" s="247">
        <f t="shared" si="9"/>
        <v>0.47197618055347501</v>
      </c>
      <c r="AC33" s="247">
        <f t="shared" si="10"/>
        <v>0.46720694222554998</v>
      </c>
      <c r="AD33" s="247">
        <f t="shared" si="11"/>
        <v>0.44399544325222401</v>
      </c>
      <c r="AE33" s="242">
        <f t="shared" si="12"/>
        <v>0.74661304709711696</v>
      </c>
      <c r="AF33" s="297">
        <f t="shared" si="13"/>
        <v>0.74705537836184399</v>
      </c>
      <c r="AG33" s="318">
        <f t="shared" si="14"/>
        <v>0.73692624728689804</v>
      </c>
      <c r="AH33" s="243">
        <f t="shared" si="15"/>
        <v>0.71292194516945995</v>
      </c>
      <c r="AI33" s="206">
        <v>0</v>
      </c>
    </row>
    <row r="34" spans="2:35">
      <c r="B34" s="35">
        <v>30</v>
      </c>
      <c r="C34" s="103" t="s">
        <v>40</v>
      </c>
      <c r="D34" s="304">
        <v>0.51560474068714501</v>
      </c>
      <c r="E34" s="280">
        <v>0.48137281273504801</v>
      </c>
      <c r="F34" s="280">
        <v>0.50436409983205599</v>
      </c>
      <c r="G34" s="280">
        <v>0.46585939645845098</v>
      </c>
      <c r="H34" s="280">
        <v>0.60313787806388797</v>
      </c>
      <c r="I34" s="280">
        <v>0.50238207812265401</v>
      </c>
      <c r="J34" s="304">
        <v>0.76642443497035795</v>
      </c>
      <c r="K34" s="280">
        <v>0.75736068261011602</v>
      </c>
      <c r="L34" s="280">
        <v>0.75691762049864297</v>
      </c>
      <c r="M34" s="280">
        <v>0.720853217223547</v>
      </c>
      <c r="N34" s="314">
        <v>0.82684563325569704</v>
      </c>
      <c r="O34" s="283">
        <v>0.75911915448632294</v>
      </c>
      <c r="P34" s="106"/>
      <c r="Q34" s="91" t="s">
        <v>40</v>
      </c>
      <c r="R34" s="257">
        <f t="shared" si="0"/>
        <v>0.51560474068714501</v>
      </c>
      <c r="S34" s="300">
        <f t="shared" si="1"/>
        <v>0.48137281273504801</v>
      </c>
      <c r="T34" s="301">
        <f t="shared" si="2"/>
        <v>0.50436409983205599</v>
      </c>
      <c r="U34" s="204">
        <f t="shared" si="3"/>
        <v>0.46585939645845098</v>
      </c>
      <c r="V34" s="257">
        <f t="shared" si="4"/>
        <v>0.76642443497035795</v>
      </c>
      <c r="W34" s="300">
        <f t="shared" si="5"/>
        <v>0.75736068261011602</v>
      </c>
      <c r="X34" s="301">
        <f t="shared" si="6"/>
        <v>0.75691762049864297</v>
      </c>
      <c r="Y34" s="258">
        <f t="shared" si="7"/>
        <v>0.720853217223547</v>
      </c>
      <c r="Z34" s="255"/>
      <c r="AA34" s="247">
        <f t="shared" si="8"/>
        <v>0.47225581151317197</v>
      </c>
      <c r="AB34" s="247">
        <f t="shared" si="9"/>
        <v>0.47197618055347501</v>
      </c>
      <c r="AC34" s="247">
        <f t="shared" si="10"/>
        <v>0.46720694222554998</v>
      </c>
      <c r="AD34" s="247">
        <f t="shared" si="11"/>
        <v>0.44399544325222401</v>
      </c>
      <c r="AE34" s="242">
        <f t="shared" si="12"/>
        <v>0.74661304709711696</v>
      </c>
      <c r="AF34" s="297">
        <f t="shared" si="13"/>
        <v>0.74705537836184399</v>
      </c>
      <c r="AG34" s="318">
        <f t="shared" si="14"/>
        <v>0.73692624728689804</v>
      </c>
      <c r="AH34" s="243">
        <f t="shared" si="15"/>
        <v>0.71292194516945995</v>
      </c>
      <c r="AI34" s="206">
        <v>0</v>
      </c>
    </row>
    <row r="35" spans="2:35">
      <c r="B35" s="35">
        <v>31</v>
      </c>
      <c r="C35" s="103" t="s">
        <v>41</v>
      </c>
      <c r="D35" s="304">
        <v>0.456108755259239</v>
      </c>
      <c r="E35" s="280">
        <v>0.42941908645782501</v>
      </c>
      <c r="F35" s="280">
        <v>0.42988243895010803</v>
      </c>
      <c r="G35" s="280">
        <v>0.437776915926399</v>
      </c>
      <c r="H35" s="280">
        <v>0.52010565272816101</v>
      </c>
      <c r="I35" s="280">
        <v>0.43797113361998002</v>
      </c>
      <c r="J35" s="304">
        <v>0.73437255154135095</v>
      </c>
      <c r="K35" s="280">
        <v>0.73055142607788504</v>
      </c>
      <c r="L35" s="280">
        <v>0.714682855622777</v>
      </c>
      <c r="M35" s="280">
        <v>0.70736860877830399</v>
      </c>
      <c r="N35" s="314">
        <v>0.76388653696423403</v>
      </c>
      <c r="O35" s="283">
        <v>0.72318757026530101</v>
      </c>
      <c r="P35" s="106"/>
      <c r="Q35" s="91" t="s">
        <v>41</v>
      </c>
      <c r="R35" s="257">
        <f t="shared" si="0"/>
        <v>0.456108755259239</v>
      </c>
      <c r="S35" s="300">
        <f t="shared" si="1"/>
        <v>0.42941908645782501</v>
      </c>
      <c r="T35" s="301">
        <f t="shared" si="2"/>
        <v>0.42988243895010803</v>
      </c>
      <c r="U35" s="204">
        <f t="shared" si="3"/>
        <v>0.437776915926399</v>
      </c>
      <c r="V35" s="257">
        <f t="shared" si="4"/>
        <v>0.73437255154135095</v>
      </c>
      <c r="W35" s="300">
        <f t="shared" si="5"/>
        <v>0.73055142607788504</v>
      </c>
      <c r="X35" s="301">
        <f t="shared" si="6"/>
        <v>0.714682855622777</v>
      </c>
      <c r="Y35" s="258">
        <f t="shared" si="7"/>
        <v>0.70736860877830399</v>
      </c>
      <c r="Z35" s="255"/>
      <c r="AA35" s="247">
        <f t="shared" si="8"/>
        <v>0.47225581151317197</v>
      </c>
      <c r="AB35" s="247">
        <f t="shared" si="9"/>
        <v>0.47197618055347501</v>
      </c>
      <c r="AC35" s="247">
        <f t="shared" si="10"/>
        <v>0.46720694222554998</v>
      </c>
      <c r="AD35" s="247">
        <f t="shared" si="11"/>
        <v>0.44399544325222401</v>
      </c>
      <c r="AE35" s="242">
        <f t="shared" si="12"/>
        <v>0.74661304709711696</v>
      </c>
      <c r="AF35" s="297">
        <f t="shared" si="13"/>
        <v>0.74705537836184399</v>
      </c>
      <c r="AG35" s="318">
        <f t="shared" si="14"/>
        <v>0.73692624728689804</v>
      </c>
      <c r="AH35" s="243">
        <f t="shared" si="15"/>
        <v>0.71292194516945995</v>
      </c>
      <c r="AI35" s="206">
        <v>0</v>
      </c>
    </row>
    <row r="36" spans="2:35">
      <c r="B36" s="35">
        <v>32</v>
      </c>
      <c r="C36" s="103" t="s">
        <v>42</v>
      </c>
      <c r="D36" s="304">
        <v>0.48075346118678203</v>
      </c>
      <c r="E36" s="280">
        <v>0.48290482696215398</v>
      </c>
      <c r="F36" s="280">
        <v>0.47312070991016397</v>
      </c>
      <c r="G36" s="280">
        <v>0.44973362980226</v>
      </c>
      <c r="H36" s="280">
        <v>0.521863922413635</v>
      </c>
      <c r="I36" s="280">
        <v>0.47829291407944102</v>
      </c>
      <c r="J36" s="304">
        <v>0.74065382374126498</v>
      </c>
      <c r="K36" s="280">
        <v>0.73695460296192805</v>
      </c>
      <c r="L36" s="280">
        <v>0.72963673261931805</v>
      </c>
      <c r="M36" s="280">
        <v>0.73136774192923004</v>
      </c>
      <c r="N36" s="314">
        <v>0.79838026016691799</v>
      </c>
      <c r="O36" s="283">
        <v>0.73625671388105296</v>
      </c>
      <c r="P36" s="106"/>
      <c r="Q36" s="91" t="s">
        <v>42</v>
      </c>
      <c r="R36" s="257">
        <f t="shared" si="0"/>
        <v>0.48075346118678203</v>
      </c>
      <c r="S36" s="300">
        <f t="shared" si="1"/>
        <v>0.48290482696215398</v>
      </c>
      <c r="T36" s="301">
        <f t="shared" si="2"/>
        <v>0.47312070991016397</v>
      </c>
      <c r="U36" s="204">
        <f t="shared" si="3"/>
        <v>0.44973362980226</v>
      </c>
      <c r="V36" s="257">
        <f t="shared" si="4"/>
        <v>0.74065382374126498</v>
      </c>
      <c r="W36" s="300">
        <f t="shared" si="5"/>
        <v>0.73695460296192805</v>
      </c>
      <c r="X36" s="301">
        <f t="shared" si="6"/>
        <v>0.72963673261931805</v>
      </c>
      <c r="Y36" s="258">
        <f t="shared" si="7"/>
        <v>0.73136774192923004</v>
      </c>
      <c r="Z36" s="255"/>
      <c r="AA36" s="247">
        <f t="shared" si="8"/>
        <v>0.47225581151317197</v>
      </c>
      <c r="AB36" s="247">
        <f t="shared" si="9"/>
        <v>0.47197618055347501</v>
      </c>
      <c r="AC36" s="247">
        <f t="shared" si="10"/>
        <v>0.46720694222554998</v>
      </c>
      <c r="AD36" s="247">
        <f t="shared" si="11"/>
        <v>0.44399544325222401</v>
      </c>
      <c r="AE36" s="242">
        <f t="shared" si="12"/>
        <v>0.74661304709711696</v>
      </c>
      <c r="AF36" s="297">
        <f t="shared" si="13"/>
        <v>0.74705537836184399</v>
      </c>
      <c r="AG36" s="318">
        <f t="shared" si="14"/>
        <v>0.73692624728689804</v>
      </c>
      <c r="AH36" s="243">
        <f t="shared" si="15"/>
        <v>0.71292194516945995</v>
      </c>
      <c r="AI36" s="206">
        <v>0</v>
      </c>
    </row>
    <row r="37" spans="2:35">
      <c r="B37" s="35">
        <v>33</v>
      </c>
      <c r="C37" s="103" t="s">
        <v>43</v>
      </c>
      <c r="D37" s="304">
        <v>0.50128129928565202</v>
      </c>
      <c r="E37" s="280">
        <v>0.49949795970244698</v>
      </c>
      <c r="F37" s="280">
        <v>0.457000302091288</v>
      </c>
      <c r="G37" s="280">
        <v>0.42301649276069497</v>
      </c>
      <c r="H37" s="280">
        <v>0.53084568023696099</v>
      </c>
      <c r="I37" s="280">
        <v>0.47629711468436697</v>
      </c>
      <c r="J37" s="304">
        <v>0.76926603344200795</v>
      </c>
      <c r="K37" s="280">
        <v>0.75378686868223499</v>
      </c>
      <c r="L37" s="280">
        <v>0.74372723839904298</v>
      </c>
      <c r="M37" s="280">
        <v>0.71743383667935501</v>
      </c>
      <c r="N37" s="314">
        <v>0.79773458082265503</v>
      </c>
      <c r="O37" s="283">
        <v>0.75116533107361405</v>
      </c>
      <c r="P37" s="106"/>
      <c r="Q37" s="91" t="s">
        <v>43</v>
      </c>
      <c r="R37" s="257">
        <f t="shared" si="0"/>
        <v>0.50128129928565202</v>
      </c>
      <c r="S37" s="300">
        <f t="shared" si="1"/>
        <v>0.49949795970244698</v>
      </c>
      <c r="T37" s="301">
        <f t="shared" si="2"/>
        <v>0.457000302091288</v>
      </c>
      <c r="U37" s="204">
        <f t="shared" si="3"/>
        <v>0.42301649276069497</v>
      </c>
      <c r="V37" s="257">
        <f t="shared" si="4"/>
        <v>0.76926603344200795</v>
      </c>
      <c r="W37" s="300">
        <f t="shared" si="5"/>
        <v>0.75378686868223499</v>
      </c>
      <c r="X37" s="301">
        <f t="shared" si="6"/>
        <v>0.74372723839904298</v>
      </c>
      <c r="Y37" s="258">
        <f t="shared" si="7"/>
        <v>0.71743383667935501</v>
      </c>
      <c r="Z37" s="255"/>
      <c r="AA37" s="247">
        <f t="shared" si="8"/>
        <v>0.47225581151317197</v>
      </c>
      <c r="AB37" s="247">
        <f t="shared" si="9"/>
        <v>0.47197618055347501</v>
      </c>
      <c r="AC37" s="247">
        <f t="shared" si="10"/>
        <v>0.46720694222554998</v>
      </c>
      <c r="AD37" s="247">
        <f t="shared" si="11"/>
        <v>0.44399544325222401</v>
      </c>
      <c r="AE37" s="242">
        <f t="shared" si="12"/>
        <v>0.74661304709711696</v>
      </c>
      <c r="AF37" s="297">
        <f t="shared" si="13"/>
        <v>0.74705537836184399</v>
      </c>
      <c r="AG37" s="318">
        <f t="shared" si="14"/>
        <v>0.73692624728689804</v>
      </c>
      <c r="AH37" s="243">
        <f t="shared" si="15"/>
        <v>0.71292194516945995</v>
      </c>
      <c r="AI37" s="206">
        <v>0</v>
      </c>
    </row>
    <row r="38" spans="2:35">
      <c r="B38" s="35">
        <v>34</v>
      </c>
      <c r="C38" s="103" t="s">
        <v>45</v>
      </c>
      <c r="D38" s="305">
        <v>0.45959071170396598</v>
      </c>
      <c r="E38" s="281">
        <v>0.44435889480686502</v>
      </c>
      <c r="F38" s="281">
        <v>0.45494708419236002</v>
      </c>
      <c r="G38" s="281">
        <v>0.45770904068930801</v>
      </c>
      <c r="H38" s="281">
        <v>0.52101770598972696</v>
      </c>
      <c r="I38" s="281">
        <v>0.455915823615205</v>
      </c>
      <c r="J38" s="305">
        <v>0.72601917119744497</v>
      </c>
      <c r="K38" s="281">
        <v>0.72929498017415895</v>
      </c>
      <c r="L38" s="281">
        <v>0.72505443314538198</v>
      </c>
      <c r="M38" s="281">
        <v>0.71252325893250201</v>
      </c>
      <c r="N38" s="315">
        <v>0.76952718590053204</v>
      </c>
      <c r="O38" s="284">
        <v>0.727222270513183</v>
      </c>
      <c r="P38" s="106"/>
      <c r="Q38" s="91" t="s">
        <v>45</v>
      </c>
      <c r="R38" s="257">
        <f t="shared" si="0"/>
        <v>0.45959071170396598</v>
      </c>
      <c r="S38" s="300">
        <f t="shared" si="1"/>
        <v>0.44435889480686502</v>
      </c>
      <c r="T38" s="301">
        <f t="shared" si="2"/>
        <v>0.45494708419236002</v>
      </c>
      <c r="U38" s="204">
        <f t="shared" si="3"/>
        <v>0.45770904068930801</v>
      </c>
      <c r="V38" s="257">
        <f t="shared" si="4"/>
        <v>0.72601917119744497</v>
      </c>
      <c r="W38" s="300">
        <f t="shared" si="5"/>
        <v>0.72929498017415895</v>
      </c>
      <c r="X38" s="301">
        <f t="shared" si="6"/>
        <v>0.72505443314538198</v>
      </c>
      <c r="Y38" s="258">
        <f t="shared" si="7"/>
        <v>0.71252325893250201</v>
      </c>
      <c r="Z38" s="255"/>
      <c r="AA38" s="247">
        <f t="shared" si="8"/>
        <v>0.47225581151317197</v>
      </c>
      <c r="AB38" s="247">
        <f t="shared" si="9"/>
        <v>0.47197618055347501</v>
      </c>
      <c r="AC38" s="247">
        <f t="shared" si="10"/>
        <v>0.46720694222554998</v>
      </c>
      <c r="AD38" s="247">
        <f t="shared" si="11"/>
        <v>0.44399544325222401</v>
      </c>
      <c r="AE38" s="242">
        <f t="shared" si="12"/>
        <v>0.74661304709711696</v>
      </c>
      <c r="AF38" s="297">
        <f t="shared" si="13"/>
        <v>0.74705537836184399</v>
      </c>
      <c r="AG38" s="318">
        <f t="shared" si="14"/>
        <v>0.73692624728689804</v>
      </c>
      <c r="AH38" s="243">
        <f t="shared" si="15"/>
        <v>0.71292194516945995</v>
      </c>
      <c r="AI38" s="206">
        <v>0</v>
      </c>
    </row>
    <row r="39" spans="2:35">
      <c r="B39" s="35">
        <v>35</v>
      </c>
      <c r="C39" s="103" t="s">
        <v>2</v>
      </c>
      <c r="D39" s="304">
        <v>0.45680747945455702</v>
      </c>
      <c r="E39" s="280">
        <v>0.45741169900163497</v>
      </c>
      <c r="F39" s="280">
        <v>0.466029452263099</v>
      </c>
      <c r="G39" s="280">
        <v>0.42978348284925699</v>
      </c>
      <c r="H39" s="280">
        <v>0.54756429884625402</v>
      </c>
      <c r="I39" s="280">
        <v>0.46263078344895903</v>
      </c>
      <c r="J39" s="304">
        <v>0.72756835217758697</v>
      </c>
      <c r="K39" s="280">
        <v>0.72950667769584199</v>
      </c>
      <c r="L39" s="280">
        <v>0.72062769604131005</v>
      </c>
      <c r="M39" s="280">
        <v>0.68720837279915703</v>
      </c>
      <c r="N39" s="314">
        <v>0.79268380146460105</v>
      </c>
      <c r="O39" s="283">
        <v>0.723512790500215</v>
      </c>
      <c r="P39" s="106"/>
      <c r="Q39" s="91" t="s">
        <v>2</v>
      </c>
      <c r="R39" s="257">
        <f t="shared" si="0"/>
        <v>0.45680747945455702</v>
      </c>
      <c r="S39" s="300">
        <f t="shared" si="1"/>
        <v>0.45741169900163497</v>
      </c>
      <c r="T39" s="301">
        <f t="shared" si="2"/>
        <v>0.466029452263099</v>
      </c>
      <c r="U39" s="204">
        <f t="shared" si="3"/>
        <v>0.42978348284925699</v>
      </c>
      <c r="V39" s="257">
        <f t="shared" si="4"/>
        <v>0.72756835217758697</v>
      </c>
      <c r="W39" s="300">
        <f t="shared" si="5"/>
        <v>0.72950667769584199</v>
      </c>
      <c r="X39" s="301">
        <f t="shared" si="6"/>
        <v>0.72062769604131005</v>
      </c>
      <c r="Y39" s="258">
        <f t="shared" si="7"/>
        <v>0.68720837279915703</v>
      </c>
      <c r="Z39" s="255"/>
      <c r="AA39" s="247">
        <f t="shared" si="8"/>
        <v>0.47225581151317197</v>
      </c>
      <c r="AB39" s="247">
        <f t="shared" si="9"/>
        <v>0.47197618055347501</v>
      </c>
      <c r="AC39" s="247">
        <f t="shared" si="10"/>
        <v>0.46720694222554998</v>
      </c>
      <c r="AD39" s="247">
        <f t="shared" si="11"/>
        <v>0.44399544325222401</v>
      </c>
      <c r="AE39" s="242">
        <f t="shared" si="12"/>
        <v>0.74661304709711696</v>
      </c>
      <c r="AF39" s="297">
        <f t="shared" si="13"/>
        <v>0.74705537836184399</v>
      </c>
      <c r="AG39" s="318">
        <f t="shared" si="14"/>
        <v>0.73692624728689804</v>
      </c>
      <c r="AH39" s="243">
        <f t="shared" si="15"/>
        <v>0.71292194516945995</v>
      </c>
      <c r="AI39" s="206">
        <v>0</v>
      </c>
    </row>
    <row r="40" spans="2:35">
      <c r="B40" s="35">
        <v>36</v>
      </c>
      <c r="C40" s="103" t="s">
        <v>3</v>
      </c>
      <c r="D40" s="304">
        <v>0.47105196969776902</v>
      </c>
      <c r="E40" s="280">
        <v>0.45962055257397699</v>
      </c>
      <c r="F40" s="280">
        <v>0.45753227167745097</v>
      </c>
      <c r="G40" s="280">
        <v>0.45577215199228099</v>
      </c>
      <c r="H40" s="280">
        <v>0.61349259598328099</v>
      </c>
      <c r="I40" s="280">
        <v>0.46730314600717598</v>
      </c>
      <c r="J40" s="304">
        <v>0.73651565297187205</v>
      </c>
      <c r="K40" s="280">
        <v>0.72582522102407598</v>
      </c>
      <c r="L40" s="280">
        <v>0.72244994370457605</v>
      </c>
      <c r="M40" s="280">
        <v>0.71458294688662705</v>
      </c>
      <c r="N40" s="314">
        <v>0.83374312150666996</v>
      </c>
      <c r="O40" s="283">
        <v>0.72873101381867</v>
      </c>
      <c r="P40" s="106"/>
      <c r="Q40" s="91" t="s">
        <v>3</v>
      </c>
      <c r="R40" s="257">
        <f t="shared" si="0"/>
        <v>0.47105196969776902</v>
      </c>
      <c r="S40" s="300">
        <f t="shared" si="1"/>
        <v>0.45962055257397699</v>
      </c>
      <c r="T40" s="301">
        <f t="shared" si="2"/>
        <v>0.45753227167745097</v>
      </c>
      <c r="U40" s="204">
        <f t="shared" si="3"/>
        <v>0.45577215199228099</v>
      </c>
      <c r="V40" s="257">
        <f t="shared" si="4"/>
        <v>0.73651565297187205</v>
      </c>
      <c r="W40" s="300">
        <f t="shared" si="5"/>
        <v>0.72582522102407598</v>
      </c>
      <c r="X40" s="301">
        <f t="shared" si="6"/>
        <v>0.72244994370457605</v>
      </c>
      <c r="Y40" s="258">
        <f t="shared" si="7"/>
        <v>0.71458294688662705</v>
      </c>
      <c r="Z40" s="255"/>
      <c r="AA40" s="247">
        <f t="shared" si="8"/>
        <v>0.47225581151317197</v>
      </c>
      <c r="AB40" s="247">
        <f t="shared" si="9"/>
        <v>0.47197618055347501</v>
      </c>
      <c r="AC40" s="247">
        <f t="shared" si="10"/>
        <v>0.46720694222554998</v>
      </c>
      <c r="AD40" s="247">
        <f t="shared" si="11"/>
        <v>0.44399544325222401</v>
      </c>
      <c r="AE40" s="242">
        <f t="shared" si="12"/>
        <v>0.74661304709711696</v>
      </c>
      <c r="AF40" s="297">
        <f t="shared" si="13"/>
        <v>0.74705537836184399</v>
      </c>
      <c r="AG40" s="318">
        <f t="shared" si="14"/>
        <v>0.73692624728689804</v>
      </c>
      <c r="AH40" s="243">
        <f t="shared" si="15"/>
        <v>0.71292194516945995</v>
      </c>
      <c r="AI40" s="206">
        <v>0</v>
      </c>
    </row>
    <row r="41" spans="2:35">
      <c r="B41" s="35">
        <v>37</v>
      </c>
      <c r="C41" s="103" t="s">
        <v>4</v>
      </c>
      <c r="D41" s="304">
        <v>0.45012983349892</v>
      </c>
      <c r="E41" s="280">
        <v>0.45386291848507099</v>
      </c>
      <c r="F41" s="280">
        <v>0.46159728755301799</v>
      </c>
      <c r="G41" s="280">
        <v>0.435810145171316</v>
      </c>
      <c r="H41" s="280">
        <v>0.592574954137983</v>
      </c>
      <c r="I41" s="280">
        <v>0.46159269530286501</v>
      </c>
      <c r="J41" s="304">
        <v>0.73520615730788996</v>
      </c>
      <c r="K41" s="280">
        <v>0.73291378875677304</v>
      </c>
      <c r="L41" s="280">
        <v>0.72557454084714201</v>
      </c>
      <c r="M41" s="280">
        <v>0.70244472981511097</v>
      </c>
      <c r="N41" s="314">
        <v>0.81218930895894204</v>
      </c>
      <c r="O41" s="283">
        <v>0.73007234267946797</v>
      </c>
      <c r="P41" s="106"/>
      <c r="Q41" s="91" t="s">
        <v>4</v>
      </c>
      <c r="R41" s="257">
        <f t="shared" si="0"/>
        <v>0.45012983349892</v>
      </c>
      <c r="S41" s="300">
        <f t="shared" si="1"/>
        <v>0.45386291848507099</v>
      </c>
      <c r="T41" s="301">
        <f t="shared" si="2"/>
        <v>0.46159728755301799</v>
      </c>
      <c r="U41" s="204">
        <f t="shared" si="3"/>
        <v>0.435810145171316</v>
      </c>
      <c r="V41" s="257">
        <f t="shared" si="4"/>
        <v>0.73520615730788996</v>
      </c>
      <c r="W41" s="300">
        <f t="shared" si="5"/>
        <v>0.73291378875677304</v>
      </c>
      <c r="X41" s="301">
        <f t="shared" si="6"/>
        <v>0.72557454084714201</v>
      </c>
      <c r="Y41" s="258">
        <f t="shared" si="7"/>
        <v>0.70244472981511097</v>
      </c>
      <c r="Z41" s="255"/>
      <c r="AA41" s="247">
        <f t="shared" si="8"/>
        <v>0.47225581151317197</v>
      </c>
      <c r="AB41" s="247">
        <f t="shared" si="9"/>
        <v>0.47197618055347501</v>
      </c>
      <c r="AC41" s="247">
        <f t="shared" si="10"/>
        <v>0.46720694222554998</v>
      </c>
      <c r="AD41" s="247">
        <f t="shared" si="11"/>
        <v>0.44399544325222401</v>
      </c>
      <c r="AE41" s="242">
        <f t="shared" si="12"/>
        <v>0.74661304709711696</v>
      </c>
      <c r="AF41" s="297">
        <f t="shared" si="13"/>
        <v>0.74705537836184399</v>
      </c>
      <c r="AG41" s="318">
        <f t="shared" si="14"/>
        <v>0.73692624728689804</v>
      </c>
      <c r="AH41" s="243">
        <f t="shared" si="15"/>
        <v>0.71292194516945995</v>
      </c>
      <c r="AI41" s="206">
        <v>0</v>
      </c>
    </row>
    <row r="42" spans="2:35">
      <c r="B42" s="35">
        <v>38</v>
      </c>
      <c r="C42" s="224" t="s">
        <v>46</v>
      </c>
      <c r="D42" s="304">
        <v>0.46568080831013903</v>
      </c>
      <c r="E42" s="280">
        <v>0.44243358882135198</v>
      </c>
      <c r="F42" s="280">
        <v>0.45146518364681998</v>
      </c>
      <c r="G42" s="280">
        <v>0.43829350626621699</v>
      </c>
      <c r="H42" s="280">
        <v>0.56947221441811702</v>
      </c>
      <c r="I42" s="280">
        <v>0.45551887817452602</v>
      </c>
      <c r="J42" s="304">
        <v>0.74216262637561803</v>
      </c>
      <c r="K42" s="280">
        <v>0.74530122730361004</v>
      </c>
      <c r="L42" s="280">
        <v>0.72404894057172897</v>
      </c>
      <c r="M42" s="280">
        <v>0.73298603107050997</v>
      </c>
      <c r="N42" s="314">
        <v>0.81160704794632998</v>
      </c>
      <c r="O42" s="283">
        <v>0.73727498570851802</v>
      </c>
      <c r="P42" s="106"/>
      <c r="Q42" s="91" t="s">
        <v>46</v>
      </c>
      <c r="R42" s="257">
        <f t="shared" si="0"/>
        <v>0.46568080831013903</v>
      </c>
      <c r="S42" s="300">
        <f t="shared" si="1"/>
        <v>0.44243358882135198</v>
      </c>
      <c r="T42" s="301">
        <f t="shared" si="2"/>
        <v>0.45146518364681998</v>
      </c>
      <c r="U42" s="204">
        <f t="shared" si="3"/>
        <v>0.43829350626621699</v>
      </c>
      <c r="V42" s="257">
        <f t="shared" si="4"/>
        <v>0.74216262637561803</v>
      </c>
      <c r="W42" s="300">
        <f t="shared" si="5"/>
        <v>0.74530122730361004</v>
      </c>
      <c r="X42" s="301">
        <f t="shared" si="6"/>
        <v>0.72404894057172897</v>
      </c>
      <c r="Y42" s="258">
        <f t="shared" si="7"/>
        <v>0.73298603107050997</v>
      </c>
      <c r="Z42" s="255"/>
      <c r="AA42" s="247">
        <f t="shared" si="8"/>
        <v>0.47225581151317197</v>
      </c>
      <c r="AB42" s="247">
        <f t="shared" si="9"/>
        <v>0.47197618055347501</v>
      </c>
      <c r="AC42" s="247">
        <f t="shared" si="10"/>
        <v>0.46720694222554998</v>
      </c>
      <c r="AD42" s="247">
        <f t="shared" si="11"/>
        <v>0.44399544325222401</v>
      </c>
      <c r="AE42" s="242">
        <f t="shared" si="12"/>
        <v>0.74661304709711696</v>
      </c>
      <c r="AF42" s="297">
        <f t="shared" si="13"/>
        <v>0.74705537836184399</v>
      </c>
      <c r="AG42" s="318">
        <f t="shared" si="14"/>
        <v>0.73692624728689804</v>
      </c>
      <c r="AH42" s="243">
        <f t="shared" si="15"/>
        <v>0.71292194516945995</v>
      </c>
      <c r="AI42" s="206">
        <v>0</v>
      </c>
    </row>
    <row r="43" spans="2:35">
      <c r="B43" s="35">
        <v>39</v>
      </c>
      <c r="C43" s="224" t="s">
        <v>9</v>
      </c>
      <c r="D43" s="304">
        <v>0.51423066969097997</v>
      </c>
      <c r="E43" s="280">
        <v>0.52530887036011298</v>
      </c>
      <c r="F43" s="280">
        <v>0.51930702148752805</v>
      </c>
      <c r="G43" s="280">
        <v>0.48897645340663498</v>
      </c>
      <c r="H43" s="280">
        <v>0.62120848541009899</v>
      </c>
      <c r="I43" s="280">
        <v>0.52247761156816697</v>
      </c>
      <c r="J43" s="304">
        <v>0.79545229084061297</v>
      </c>
      <c r="K43" s="280">
        <v>0.79887384011187801</v>
      </c>
      <c r="L43" s="280">
        <v>0.78976981608435304</v>
      </c>
      <c r="M43" s="280">
        <v>0.75963616624764596</v>
      </c>
      <c r="N43" s="314">
        <v>0.85854141644448401</v>
      </c>
      <c r="O43" s="283">
        <v>0.79296528302790403</v>
      </c>
      <c r="P43" s="106"/>
      <c r="Q43" s="91" t="s">
        <v>9</v>
      </c>
      <c r="R43" s="257">
        <f t="shared" si="0"/>
        <v>0.51423066969097997</v>
      </c>
      <c r="S43" s="300">
        <f t="shared" si="1"/>
        <v>0.52530887036011298</v>
      </c>
      <c r="T43" s="301">
        <f t="shared" si="2"/>
        <v>0.51930702148752805</v>
      </c>
      <c r="U43" s="204">
        <f t="shared" si="3"/>
        <v>0.48897645340663498</v>
      </c>
      <c r="V43" s="257">
        <f t="shared" si="4"/>
        <v>0.79545229084061297</v>
      </c>
      <c r="W43" s="300">
        <f t="shared" si="5"/>
        <v>0.79887384011187801</v>
      </c>
      <c r="X43" s="301">
        <f t="shared" si="6"/>
        <v>0.78976981608435304</v>
      </c>
      <c r="Y43" s="258">
        <f t="shared" si="7"/>
        <v>0.75963616624764596</v>
      </c>
      <c r="Z43" s="255"/>
      <c r="AA43" s="247">
        <f t="shared" si="8"/>
        <v>0.47225581151317197</v>
      </c>
      <c r="AB43" s="247">
        <f t="shared" si="9"/>
        <v>0.47197618055347501</v>
      </c>
      <c r="AC43" s="247">
        <f t="shared" si="10"/>
        <v>0.46720694222554998</v>
      </c>
      <c r="AD43" s="247">
        <f t="shared" si="11"/>
        <v>0.44399544325222401</v>
      </c>
      <c r="AE43" s="242">
        <f t="shared" si="12"/>
        <v>0.74661304709711696</v>
      </c>
      <c r="AF43" s="297">
        <f t="shared" si="13"/>
        <v>0.74705537836184399</v>
      </c>
      <c r="AG43" s="318">
        <f t="shared" si="14"/>
        <v>0.73692624728689804</v>
      </c>
      <c r="AH43" s="243">
        <f t="shared" si="15"/>
        <v>0.71292194516945995</v>
      </c>
      <c r="AI43" s="206">
        <v>0</v>
      </c>
    </row>
    <row r="44" spans="2:35">
      <c r="B44" s="35">
        <v>40</v>
      </c>
      <c r="C44" s="224" t="s">
        <v>47</v>
      </c>
      <c r="D44" s="305">
        <v>0.41971205315051402</v>
      </c>
      <c r="E44" s="281">
        <v>0.44717132762174699</v>
      </c>
      <c r="F44" s="281">
        <v>0.44120063294197098</v>
      </c>
      <c r="G44" s="281">
        <v>0.42163593614682898</v>
      </c>
      <c r="H44" s="281">
        <v>0.49191115628443099</v>
      </c>
      <c r="I44" s="281">
        <v>0.44024697079438202</v>
      </c>
      <c r="J44" s="305">
        <v>0.72081751039382902</v>
      </c>
      <c r="K44" s="281">
        <v>0.73055396015663299</v>
      </c>
      <c r="L44" s="281">
        <v>0.72150475496836297</v>
      </c>
      <c r="M44" s="281">
        <v>0.70791425019341003</v>
      </c>
      <c r="N44" s="315">
        <v>0.76992319412112697</v>
      </c>
      <c r="O44" s="284">
        <v>0.72497738853400995</v>
      </c>
      <c r="P44" s="106"/>
      <c r="Q44" s="91" t="s">
        <v>47</v>
      </c>
      <c r="R44" s="257">
        <f t="shared" si="0"/>
        <v>0.41971205315051402</v>
      </c>
      <c r="S44" s="300">
        <f t="shared" si="1"/>
        <v>0.44717132762174699</v>
      </c>
      <c r="T44" s="301">
        <f t="shared" si="2"/>
        <v>0.44120063294197098</v>
      </c>
      <c r="U44" s="204">
        <f t="shared" si="3"/>
        <v>0.42163593614682898</v>
      </c>
      <c r="V44" s="257">
        <f t="shared" si="4"/>
        <v>0.72081751039382902</v>
      </c>
      <c r="W44" s="300">
        <f t="shared" si="5"/>
        <v>0.73055396015663299</v>
      </c>
      <c r="X44" s="301">
        <f t="shared" si="6"/>
        <v>0.72150475496836297</v>
      </c>
      <c r="Y44" s="258">
        <f t="shared" si="7"/>
        <v>0.70791425019341003</v>
      </c>
      <c r="Z44" s="255"/>
      <c r="AA44" s="247">
        <f t="shared" si="8"/>
        <v>0.47225581151317197</v>
      </c>
      <c r="AB44" s="247">
        <f t="shared" si="9"/>
        <v>0.47197618055347501</v>
      </c>
      <c r="AC44" s="247">
        <f t="shared" si="10"/>
        <v>0.46720694222554998</v>
      </c>
      <c r="AD44" s="247">
        <f t="shared" si="11"/>
        <v>0.44399544325222401</v>
      </c>
      <c r="AE44" s="242">
        <f t="shared" si="12"/>
        <v>0.74661304709711696</v>
      </c>
      <c r="AF44" s="297">
        <f t="shared" si="13"/>
        <v>0.74705537836184399</v>
      </c>
      <c r="AG44" s="318">
        <f t="shared" si="14"/>
        <v>0.73692624728689804</v>
      </c>
      <c r="AH44" s="243">
        <f t="shared" si="15"/>
        <v>0.71292194516945995</v>
      </c>
      <c r="AI44" s="206">
        <v>0</v>
      </c>
    </row>
    <row r="45" spans="2:35">
      <c r="B45" s="35">
        <v>41</v>
      </c>
      <c r="C45" s="224" t="s">
        <v>14</v>
      </c>
      <c r="D45" s="304">
        <v>0.47066557210827198</v>
      </c>
      <c r="E45" s="280">
        <v>0.47151767849986298</v>
      </c>
      <c r="F45" s="280">
        <v>0.475996012585369</v>
      </c>
      <c r="G45" s="280">
        <v>0.423763744305796</v>
      </c>
      <c r="H45" s="280">
        <v>0.63862318623299896</v>
      </c>
      <c r="I45" s="280">
        <v>0.47879105996869697</v>
      </c>
      <c r="J45" s="304">
        <v>0.74929281107659695</v>
      </c>
      <c r="K45" s="280">
        <v>0.74669459669744198</v>
      </c>
      <c r="L45" s="280">
        <v>0.74124895847403705</v>
      </c>
      <c r="M45" s="280">
        <v>0.71856139487238502</v>
      </c>
      <c r="N45" s="314">
        <v>0.83212208604079196</v>
      </c>
      <c r="O45" s="283">
        <v>0.74654784383895001</v>
      </c>
      <c r="P45" s="106"/>
      <c r="Q45" s="91" t="s">
        <v>14</v>
      </c>
      <c r="R45" s="257">
        <f t="shared" si="0"/>
        <v>0.47066557210827198</v>
      </c>
      <c r="S45" s="300">
        <f t="shared" si="1"/>
        <v>0.47151767849986298</v>
      </c>
      <c r="T45" s="301">
        <f t="shared" si="2"/>
        <v>0.475996012585369</v>
      </c>
      <c r="U45" s="204">
        <f t="shared" si="3"/>
        <v>0.423763744305796</v>
      </c>
      <c r="V45" s="257">
        <f t="shared" si="4"/>
        <v>0.74929281107659695</v>
      </c>
      <c r="W45" s="300">
        <f t="shared" si="5"/>
        <v>0.74669459669744198</v>
      </c>
      <c r="X45" s="301">
        <f t="shared" si="6"/>
        <v>0.74124895847403705</v>
      </c>
      <c r="Y45" s="258">
        <f t="shared" si="7"/>
        <v>0.71856139487238502</v>
      </c>
      <c r="Z45" s="255"/>
      <c r="AA45" s="247">
        <f t="shared" si="8"/>
        <v>0.47225581151317197</v>
      </c>
      <c r="AB45" s="247">
        <f t="shared" si="9"/>
        <v>0.47197618055347501</v>
      </c>
      <c r="AC45" s="247">
        <f t="shared" si="10"/>
        <v>0.46720694222554998</v>
      </c>
      <c r="AD45" s="247">
        <f t="shared" si="11"/>
        <v>0.44399544325222401</v>
      </c>
      <c r="AE45" s="242">
        <f t="shared" si="12"/>
        <v>0.74661304709711696</v>
      </c>
      <c r="AF45" s="297">
        <f t="shared" si="13"/>
        <v>0.74705537836184399</v>
      </c>
      <c r="AG45" s="318">
        <f t="shared" si="14"/>
        <v>0.73692624728689804</v>
      </c>
      <c r="AH45" s="243">
        <f t="shared" si="15"/>
        <v>0.71292194516945995</v>
      </c>
      <c r="AI45" s="206">
        <v>0</v>
      </c>
    </row>
    <row r="46" spans="2:35">
      <c r="B46" s="35">
        <v>42</v>
      </c>
      <c r="C46" s="224" t="s">
        <v>15</v>
      </c>
      <c r="D46" s="304">
        <v>0.47846455356043499</v>
      </c>
      <c r="E46" s="280">
        <v>0.48705936223749102</v>
      </c>
      <c r="F46" s="280">
        <v>0.48244787457308203</v>
      </c>
      <c r="G46" s="280">
        <v>0.48411613463997499</v>
      </c>
      <c r="H46" s="280">
        <v>0.57597011016244304</v>
      </c>
      <c r="I46" s="280">
        <v>0.48713958439883898</v>
      </c>
      <c r="J46" s="304">
        <v>0.76665595669763198</v>
      </c>
      <c r="K46" s="280">
        <v>0.77349855135775103</v>
      </c>
      <c r="L46" s="280">
        <v>0.76990797926158305</v>
      </c>
      <c r="M46" s="280">
        <v>0.74499787515445803</v>
      </c>
      <c r="N46" s="314">
        <v>0.831819595726073</v>
      </c>
      <c r="O46" s="283">
        <v>0.77029268514706195</v>
      </c>
      <c r="P46" s="106"/>
      <c r="Q46" s="91" t="s">
        <v>15</v>
      </c>
      <c r="R46" s="257">
        <f t="shared" si="0"/>
        <v>0.47846455356043499</v>
      </c>
      <c r="S46" s="300">
        <f t="shared" si="1"/>
        <v>0.48705936223749102</v>
      </c>
      <c r="T46" s="301">
        <f t="shared" si="2"/>
        <v>0.48244787457308203</v>
      </c>
      <c r="U46" s="204">
        <f t="shared" si="3"/>
        <v>0.48411613463997499</v>
      </c>
      <c r="V46" s="257">
        <f t="shared" si="4"/>
        <v>0.76665595669763198</v>
      </c>
      <c r="W46" s="300">
        <f t="shared" si="5"/>
        <v>0.77349855135775103</v>
      </c>
      <c r="X46" s="301">
        <f t="shared" si="6"/>
        <v>0.76990797926158305</v>
      </c>
      <c r="Y46" s="258">
        <f t="shared" si="7"/>
        <v>0.74499787515445803</v>
      </c>
      <c r="Z46" s="255"/>
      <c r="AA46" s="247">
        <f t="shared" si="8"/>
        <v>0.47225581151317197</v>
      </c>
      <c r="AB46" s="247">
        <f t="shared" si="9"/>
        <v>0.47197618055347501</v>
      </c>
      <c r="AC46" s="247">
        <f t="shared" si="10"/>
        <v>0.46720694222554998</v>
      </c>
      <c r="AD46" s="247">
        <f t="shared" si="11"/>
        <v>0.44399544325222401</v>
      </c>
      <c r="AE46" s="242">
        <f t="shared" si="12"/>
        <v>0.74661304709711696</v>
      </c>
      <c r="AF46" s="297">
        <f t="shared" si="13"/>
        <v>0.74705537836184399</v>
      </c>
      <c r="AG46" s="318">
        <f t="shared" si="14"/>
        <v>0.73692624728689804</v>
      </c>
      <c r="AH46" s="243">
        <f t="shared" si="15"/>
        <v>0.71292194516945995</v>
      </c>
      <c r="AI46" s="206">
        <v>0</v>
      </c>
    </row>
    <row r="47" spans="2:35">
      <c r="B47" s="35">
        <v>43</v>
      </c>
      <c r="C47" s="224" t="s">
        <v>10</v>
      </c>
      <c r="D47" s="304">
        <v>0.48576831976863299</v>
      </c>
      <c r="E47" s="280">
        <v>0.484843125826878</v>
      </c>
      <c r="F47" s="280">
        <v>0.46652856786420299</v>
      </c>
      <c r="G47" s="280">
        <v>0.48628141261036001</v>
      </c>
      <c r="H47" s="280">
        <v>0.59970481548542298</v>
      </c>
      <c r="I47" s="280">
        <v>0.48214984502061697</v>
      </c>
      <c r="J47" s="304">
        <v>0.76024725647588398</v>
      </c>
      <c r="K47" s="280">
        <v>0.764517544758757</v>
      </c>
      <c r="L47" s="280">
        <v>0.74292485320941704</v>
      </c>
      <c r="M47" s="280">
        <v>0.72521745267665605</v>
      </c>
      <c r="N47" s="314">
        <v>0.83793718361442804</v>
      </c>
      <c r="O47" s="283">
        <v>0.752259436175025</v>
      </c>
      <c r="P47" s="106"/>
      <c r="Q47" s="91" t="s">
        <v>10</v>
      </c>
      <c r="R47" s="257">
        <f t="shared" si="0"/>
        <v>0.48576831976863299</v>
      </c>
      <c r="S47" s="300">
        <f t="shared" si="1"/>
        <v>0.484843125826878</v>
      </c>
      <c r="T47" s="301">
        <f t="shared" si="2"/>
        <v>0.46652856786420299</v>
      </c>
      <c r="U47" s="204">
        <f t="shared" si="3"/>
        <v>0.48628141261036001</v>
      </c>
      <c r="V47" s="257">
        <f t="shared" si="4"/>
        <v>0.76024725647588398</v>
      </c>
      <c r="W47" s="300">
        <f t="shared" si="5"/>
        <v>0.764517544758757</v>
      </c>
      <c r="X47" s="301">
        <f t="shared" si="6"/>
        <v>0.74292485320941704</v>
      </c>
      <c r="Y47" s="258">
        <f t="shared" si="7"/>
        <v>0.72521745267665605</v>
      </c>
      <c r="Z47" s="255"/>
      <c r="AA47" s="247">
        <f t="shared" si="8"/>
        <v>0.47225581151317197</v>
      </c>
      <c r="AB47" s="247">
        <f t="shared" si="9"/>
        <v>0.47197618055347501</v>
      </c>
      <c r="AC47" s="247">
        <f t="shared" si="10"/>
        <v>0.46720694222554998</v>
      </c>
      <c r="AD47" s="247">
        <f t="shared" si="11"/>
        <v>0.44399544325222401</v>
      </c>
      <c r="AE47" s="242">
        <f t="shared" si="12"/>
        <v>0.74661304709711696</v>
      </c>
      <c r="AF47" s="297">
        <f t="shared" si="13"/>
        <v>0.74705537836184399</v>
      </c>
      <c r="AG47" s="318">
        <f t="shared" si="14"/>
        <v>0.73692624728689804</v>
      </c>
      <c r="AH47" s="243">
        <f t="shared" si="15"/>
        <v>0.71292194516945995</v>
      </c>
      <c r="AI47" s="206">
        <v>0</v>
      </c>
    </row>
    <row r="48" spans="2:35">
      <c r="B48" s="35">
        <v>44</v>
      </c>
      <c r="C48" s="224" t="s">
        <v>22</v>
      </c>
      <c r="D48" s="304">
        <v>0.47587289071419703</v>
      </c>
      <c r="E48" s="280">
        <v>0.49851170258343103</v>
      </c>
      <c r="F48" s="280">
        <v>0.48493671583146097</v>
      </c>
      <c r="G48" s="280">
        <v>0.47656828687300301</v>
      </c>
      <c r="H48" s="280">
        <v>0.567334345918036</v>
      </c>
      <c r="I48" s="280">
        <v>0.49049379122916797</v>
      </c>
      <c r="J48" s="304">
        <v>0.74692882285573703</v>
      </c>
      <c r="K48" s="280">
        <v>0.75986111130292699</v>
      </c>
      <c r="L48" s="280">
        <v>0.75700780194972705</v>
      </c>
      <c r="M48" s="280">
        <v>0.72879266930345799</v>
      </c>
      <c r="N48" s="314">
        <v>0.84310043356060105</v>
      </c>
      <c r="O48" s="283">
        <v>0.75643315837479896</v>
      </c>
      <c r="P48" s="106"/>
      <c r="Q48" s="91" t="s">
        <v>22</v>
      </c>
      <c r="R48" s="257">
        <f t="shared" si="0"/>
        <v>0.47587289071419703</v>
      </c>
      <c r="S48" s="300">
        <f t="shared" si="1"/>
        <v>0.49851170258343103</v>
      </c>
      <c r="T48" s="301">
        <f t="shared" si="2"/>
        <v>0.48493671583146097</v>
      </c>
      <c r="U48" s="204">
        <f t="shared" si="3"/>
        <v>0.47656828687300301</v>
      </c>
      <c r="V48" s="257">
        <f t="shared" si="4"/>
        <v>0.74692882285573703</v>
      </c>
      <c r="W48" s="300">
        <f t="shared" si="5"/>
        <v>0.75986111130292699</v>
      </c>
      <c r="X48" s="301">
        <f t="shared" si="6"/>
        <v>0.75700780194972705</v>
      </c>
      <c r="Y48" s="258">
        <f t="shared" si="7"/>
        <v>0.72879266930345799</v>
      </c>
      <c r="Z48" s="255"/>
      <c r="AA48" s="247">
        <f t="shared" si="8"/>
        <v>0.47225581151317197</v>
      </c>
      <c r="AB48" s="247">
        <f t="shared" si="9"/>
        <v>0.47197618055347501</v>
      </c>
      <c r="AC48" s="247">
        <f t="shared" si="10"/>
        <v>0.46720694222554998</v>
      </c>
      <c r="AD48" s="247">
        <f t="shared" si="11"/>
        <v>0.44399544325222401</v>
      </c>
      <c r="AE48" s="242">
        <f t="shared" si="12"/>
        <v>0.74661304709711696</v>
      </c>
      <c r="AF48" s="297">
        <f t="shared" si="13"/>
        <v>0.74705537836184399</v>
      </c>
      <c r="AG48" s="318">
        <f t="shared" si="14"/>
        <v>0.73692624728689804</v>
      </c>
      <c r="AH48" s="243">
        <f t="shared" si="15"/>
        <v>0.71292194516945995</v>
      </c>
      <c r="AI48" s="206">
        <v>0</v>
      </c>
    </row>
    <row r="49" spans="2:35">
      <c r="B49" s="35">
        <v>45</v>
      </c>
      <c r="C49" s="224" t="s">
        <v>48</v>
      </c>
      <c r="D49" s="304">
        <v>0.489654130613978</v>
      </c>
      <c r="E49" s="280">
        <v>0.46463876246084901</v>
      </c>
      <c r="F49" s="280">
        <v>0.51516158472773499</v>
      </c>
      <c r="G49" s="280">
        <v>0.41988446021173298</v>
      </c>
      <c r="H49" s="280">
        <v>0.50280779556543898</v>
      </c>
      <c r="I49" s="280">
        <v>0.48965143174160902</v>
      </c>
      <c r="J49" s="304">
        <v>0.7583877403539</v>
      </c>
      <c r="K49" s="280">
        <v>0.75084046020572803</v>
      </c>
      <c r="L49" s="280">
        <v>0.75477420060911504</v>
      </c>
      <c r="M49" s="280">
        <v>0.73303339575204995</v>
      </c>
      <c r="N49" s="314">
        <v>0.78776714539833104</v>
      </c>
      <c r="O49" s="283">
        <v>0.75437548491801898</v>
      </c>
      <c r="P49" s="106"/>
      <c r="Q49" s="91" t="s">
        <v>48</v>
      </c>
      <c r="R49" s="257">
        <f t="shared" si="0"/>
        <v>0.489654130613978</v>
      </c>
      <c r="S49" s="300">
        <f t="shared" si="1"/>
        <v>0.46463876246084901</v>
      </c>
      <c r="T49" s="301">
        <f t="shared" si="2"/>
        <v>0.51516158472773499</v>
      </c>
      <c r="U49" s="204">
        <f t="shared" si="3"/>
        <v>0.41988446021173298</v>
      </c>
      <c r="V49" s="257">
        <f t="shared" si="4"/>
        <v>0.7583877403539</v>
      </c>
      <c r="W49" s="300">
        <f t="shared" si="5"/>
        <v>0.75084046020572803</v>
      </c>
      <c r="X49" s="301">
        <f t="shared" si="6"/>
        <v>0.75477420060911504</v>
      </c>
      <c r="Y49" s="258">
        <f t="shared" si="7"/>
        <v>0.73303339575204995</v>
      </c>
      <c r="Z49" s="255"/>
      <c r="AA49" s="247">
        <f t="shared" si="8"/>
        <v>0.47225581151317197</v>
      </c>
      <c r="AB49" s="247">
        <f t="shared" si="9"/>
        <v>0.47197618055347501</v>
      </c>
      <c r="AC49" s="247">
        <f t="shared" si="10"/>
        <v>0.46720694222554998</v>
      </c>
      <c r="AD49" s="247">
        <f t="shared" si="11"/>
        <v>0.44399544325222401</v>
      </c>
      <c r="AE49" s="242">
        <f t="shared" si="12"/>
        <v>0.74661304709711696</v>
      </c>
      <c r="AF49" s="297">
        <f t="shared" si="13"/>
        <v>0.74705537836184399</v>
      </c>
      <c r="AG49" s="318">
        <f t="shared" si="14"/>
        <v>0.73692624728689804</v>
      </c>
      <c r="AH49" s="243">
        <f t="shared" si="15"/>
        <v>0.71292194516945995</v>
      </c>
      <c r="AI49" s="206">
        <v>0</v>
      </c>
    </row>
    <row r="50" spans="2:35">
      <c r="B50" s="35">
        <v>46</v>
      </c>
      <c r="C50" s="224" t="s">
        <v>26</v>
      </c>
      <c r="D50" s="305">
        <v>0.485023118692816</v>
      </c>
      <c r="E50" s="281">
        <v>0.44573852904841499</v>
      </c>
      <c r="F50" s="281">
        <v>0.43956499984186898</v>
      </c>
      <c r="G50" s="281">
        <v>0.44682302827623999</v>
      </c>
      <c r="H50" s="281">
        <v>0.54896415206698901</v>
      </c>
      <c r="I50" s="281">
        <v>0.45628316626846499</v>
      </c>
      <c r="J50" s="305">
        <v>0.74520860265911604</v>
      </c>
      <c r="K50" s="281">
        <v>0.741245072983716</v>
      </c>
      <c r="L50" s="281">
        <v>0.72199012223412296</v>
      </c>
      <c r="M50" s="281">
        <v>0.73516905895867402</v>
      </c>
      <c r="N50" s="315">
        <v>0.790749200629694</v>
      </c>
      <c r="O50" s="284">
        <v>0.73445459418029002</v>
      </c>
      <c r="P50" s="106"/>
      <c r="Q50" s="91" t="s">
        <v>26</v>
      </c>
      <c r="R50" s="257">
        <f t="shared" si="0"/>
        <v>0.485023118692816</v>
      </c>
      <c r="S50" s="300">
        <f t="shared" si="1"/>
        <v>0.44573852904841499</v>
      </c>
      <c r="T50" s="301">
        <f t="shared" si="2"/>
        <v>0.43956499984186898</v>
      </c>
      <c r="U50" s="204">
        <f t="shared" si="3"/>
        <v>0.44682302827623999</v>
      </c>
      <c r="V50" s="257">
        <f t="shared" si="4"/>
        <v>0.74520860265911604</v>
      </c>
      <c r="W50" s="300">
        <f t="shared" si="5"/>
        <v>0.741245072983716</v>
      </c>
      <c r="X50" s="301">
        <f t="shared" si="6"/>
        <v>0.72199012223412296</v>
      </c>
      <c r="Y50" s="258">
        <f t="shared" si="7"/>
        <v>0.73516905895867402</v>
      </c>
      <c r="Z50" s="255"/>
      <c r="AA50" s="247">
        <f t="shared" si="8"/>
        <v>0.47225581151317197</v>
      </c>
      <c r="AB50" s="247">
        <f t="shared" si="9"/>
        <v>0.47197618055347501</v>
      </c>
      <c r="AC50" s="247">
        <f t="shared" si="10"/>
        <v>0.46720694222554998</v>
      </c>
      <c r="AD50" s="247">
        <f t="shared" si="11"/>
        <v>0.44399544325222401</v>
      </c>
      <c r="AE50" s="242">
        <f t="shared" si="12"/>
        <v>0.74661304709711696</v>
      </c>
      <c r="AF50" s="297">
        <f t="shared" si="13"/>
        <v>0.74705537836184399</v>
      </c>
      <c r="AG50" s="318">
        <f t="shared" si="14"/>
        <v>0.73692624728689804</v>
      </c>
      <c r="AH50" s="243">
        <f t="shared" si="15"/>
        <v>0.71292194516945995</v>
      </c>
      <c r="AI50" s="206">
        <v>0</v>
      </c>
    </row>
    <row r="51" spans="2:35">
      <c r="B51" s="35">
        <v>47</v>
      </c>
      <c r="C51" s="224" t="s">
        <v>16</v>
      </c>
      <c r="D51" s="304">
        <v>0.49993055636818001</v>
      </c>
      <c r="E51" s="280">
        <v>0.52155846008848405</v>
      </c>
      <c r="F51" s="280">
        <v>0.51695733439754799</v>
      </c>
      <c r="G51" s="280">
        <v>0.50586139928924601</v>
      </c>
      <c r="H51" s="280">
        <v>0.58633194851932202</v>
      </c>
      <c r="I51" s="280">
        <v>0.51803697415421501</v>
      </c>
      <c r="J51" s="304">
        <v>0.77737563973202894</v>
      </c>
      <c r="K51" s="280">
        <v>0.78605501230205099</v>
      </c>
      <c r="L51" s="280">
        <v>0.781551866279805</v>
      </c>
      <c r="M51" s="280">
        <v>0.76321410164678904</v>
      </c>
      <c r="N51" s="314">
        <v>0.83411739317150801</v>
      </c>
      <c r="O51" s="283">
        <v>0.78249920260055705</v>
      </c>
      <c r="P51" s="106"/>
      <c r="Q51" s="91" t="s">
        <v>16</v>
      </c>
      <c r="R51" s="257">
        <f t="shared" si="0"/>
        <v>0.49993055636818001</v>
      </c>
      <c r="S51" s="300">
        <f t="shared" si="1"/>
        <v>0.52155846008848405</v>
      </c>
      <c r="T51" s="301">
        <f t="shared" si="2"/>
        <v>0.51695733439754799</v>
      </c>
      <c r="U51" s="204">
        <f t="shared" si="3"/>
        <v>0.50586139928924601</v>
      </c>
      <c r="V51" s="257">
        <f t="shared" si="4"/>
        <v>0.77737563973202894</v>
      </c>
      <c r="W51" s="300">
        <f t="shared" si="5"/>
        <v>0.78605501230205099</v>
      </c>
      <c r="X51" s="301">
        <f t="shared" si="6"/>
        <v>0.781551866279805</v>
      </c>
      <c r="Y51" s="258">
        <f t="shared" si="7"/>
        <v>0.76321410164678904</v>
      </c>
      <c r="Z51" s="255"/>
      <c r="AA51" s="247">
        <f t="shared" si="8"/>
        <v>0.47225581151317197</v>
      </c>
      <c r="AB51" s="247">
        <f t="shared" si="9"/>
        <v>0.47197618055347501</v>
      </c>
      <c r="AC51" s="247">
        <f t="shared" si="10"/>
        <v>0.46720694222554998</v>
      </c>
      <c r="AD51" s="247">
        <f t="shared" si="11"/>
        <v>0.44399544325222401</v>
      </c>
      <c r="AE51" s="242">
        <f t="shared" si="12"/>
        <v>0.74661304709711696</v>
      </c>
      <c r="AF51" s="297">
        <f t="shared" si="13"/>
        <v>0.74705537836184399</v>
      </c>
      <c r="AG51" s="318">
        <f t="shared" si="14"/>
        <v>0.73692624728689804</v>
      </c>
      <c r="AH51" s="243">
        <f t="shared" si="15"/>
        <v>0.71292194516945995</v>
      </c>
      <c r="AI51" s="206">
        <v>0</v>
      </c>
    </row>
    <row r="52" spans="2:35">
      <c r="B52" s="35">
        <v>48</v>
      </c>
      <c r="C52" s="224" t="s">
        <v>27</v>
      </c>
      <c r="D52" s="304">
        <v>0.45568903178485198</v>
      </c>
      <c r="E52" s="280">
        <v>0.438021075562123</v>
      </c>
      <c r="F52" s="280">
        <v>0.40945778469822602</v>
      </c>
      <c r="G52" s="280">
        <v>0.405466301835118</v>
      </c>
      <c r="H52" s="280">
        <v>0.50459305391370501</v>
      </c>
      <c r="I52" s="280">
        <v>0.42688018943635098</v>
      </c>
      <c r="J52" s="304">
        <v>0.72234850587944799</v>
      </c>
      <c r="K52" s="280">
        <v>0.71116148572357996</v>
      </c>
      <c r="L52" s="280">
        <v>0.69851876509371602</v>
      </c>
      <c r="M52" s="280">
        <v>0.67873633037907199</v>
      </c>
      <c r="N52" s="314">
        <v>0.80710133936548001</v>
      </c>
      <c r="O52" s="283">
        <v>0.70723935587714803</v>
      </c>
      <c r="P52" s="106"/>
      <c r="Q52" s="91" t="s">
        <v>27</v>
      </c>
      <c r="R52" s="257">
        <f t="shared" si="0"/>
        <v>0.45568903178485198</v>
      </c>
      <c r="S52" s="300">
        <f t="shared" si="1"/>
        <v>0.438021075562123</v>
      </c>
      <c r="T52" s="301">
        <f t="shared" si="2"/>
        <v>0.40945778469822602</v>
      </c>
      <c r="U52" s="204">
        <f t="shared" si="3"/>
        <v>0.405466301835118</v>
      </c>
      <c r="V52" s="257">
        <f t="shared" si="4"/>
        <v>0.72234850587944799</v>
      </c>
      <c r="W52" s="300">
        <f t="shared" si="5"/>
        <v>0.71116148572357996</v>
      </c>
      <c r="X52" s="301">
        <f t="shared" si="6"/>
        <v>0.69851876509371602</v>
      </c>
      <c r="Y52" s="258">
        <f t="shared" si="7"/>
        <v>0.67873633037907199</v>
      </c>
      <c r="Z52" s="255"/>
      <c r="AA52" s="247">
        <f t="shared" si="8"/>
        <v>0.47225581151317197</v>
      </c>
      <c r="AB52" s="247">
        <f t="shared" si="9"/>
        <v>0.47197618055347501</v>
      </c>
      <c r="AC52" s="247">
        <f t="shared" si="10"/>
        <v>0.46720694222554998</v>
      </c>
      <c r="AD52" s="247">
        <f t="shared" si="11"/>
        <v>0.44399544325222401</v>
      </c>
      <c r="AE52" s="242">
        <f t="shared" si="12"/>
        <v>0.74661304709711696</v>
      </c>
      <c r="AF52" s="297">
        <f t="shared" si="13"/>
        <v>0.74705537836184399</v>
      </c>
      <c r="AG52" s="318">
        <f t="shared" si="14"/>
        <v>0.73692624728689804</v>
      </c>
      <c r="AH52" s="243">
        <f t="shared" si="15"/>
        <v>0.71292194516945995</v>
      </c>
      <c r="AI52" s="206">
        <v>0</v>
      </c>
    </row>
    <row r="53" spans="2:35">
      <c r="B53" s="35">
        <v>49</v>
      </c>
      <c r="C53" s="224" t="s">
        <v>28</v>
      </c>
      <c r="D53" s="304">
        <v>0.47369112747778502</v>
      </c>
      <c r="E53" s="280">
        <v>0.50272240913378097</v>
      </c>
      <c r="F53" s="280">
        <v>0.48184579761972801</v>
      </c>
      <c r="G53" s="280">
        <v>0.43059207897476298</v>
      </c>
      <c r="H53" s="280">
        <v>0.48796095930613398</v>
      </c>
      <c r="I53" s="280">
        <v>0.48351375231767901</v>
      </c>
      <c r="J53" s="304">
        <v>0.75046570353965802</v>
      </c>
      <c r="K53" s="280">
        <v>0.76131826390117896</v>
      </c>
      <c r="L53" s="280">
        <v>0.74684053059515099</v>
      </c>
      <c r="M53" s="280">
        <v>0.72183422559027999</v>
      </c>
      <c r="N53" s="314">
        <v>0.80642378417729299</v>
      </c>
      <c r="O53" s="283">
        <v>0.75218081079471999</v>
      </c>
      <c r="P53" s="106"/>
      <c r="Q53" s="91" t="s">
        <v>28</v>
      </c>
      <c r="R53" s="257">
        <f t="shared" si="0"/>
        <v>0.47369112747778502</v>
      </c>
      <c r="S53" s="300">
        <f t="shared" si="1"/>
        <v>0.50272240913378097</v>
      </c>
      <c r="T53" s="301">
        <f t="shared" si="2"/>
        <v>0.48184579761972801</v>
      </c>
      <c r="U53" s="204">
        <f t="shared" si="3"/>
        <v>0.43059207897476298</v>
      </c>
      <c r="V53" s="257">
        <f t="shared" si="4"/>
        <v>0.75046570353965802</v>
      </c>
      <c r="W53" s="300">
        <f t="shared" si="5"/>
        <v>0.76131826390117896</v>
      </c>
      <c r="X53" s="301">
        <f t="shared" si="6"/>
        <v>0.74684053059515099</v>
      </c>
      <c r="Y53" s="258">
        <f t="shared" si="7"/>
        <v>0.72183422559027999</v>
      </c>
      <c r="Z53" s="255"/>
      <c r="AA53" s="247">
        <f t="shared" si="8"/>
        <v>0.47225581151317197</v>
      </c>
      <c r="AB53" s="247">
        <f t="shared" si="9"/>
        <v>0.47197618055347501</v>
      </c>
      <c r="AC53" s="247">
        <f t="shared" si="10"/>
        <v>0.46720694222554998</v>
      </c>
      <c r="AD53" s="247">
        <f t="shared" si="11"/>
        <v>0.44399544325222401</v>
      </c>
      <c r="AE53" s="242">
        <f t="shared" si="12"/>
        <v>0.74661304709711696</v>
      </c>
      <c r="AF53" s="297">
        <f t="shared" si="13"/>
        <v>0.74705537836184399</v>
      </c>
      <c r="AG53" s="318">
        <f t="shared" si="14"/>
        <v>0.73692624728689804</v>
      </c>
      <c r="AH53" s="243">
        <f t="shared" si="15"/>
        <v>0.71292194516945995</v>
      </c>
      <c r="AI53" s="206">
        <v>0</v>
      </c>
    </row>
    <row r="54" spans="2:35">
      <c r="B54" s="35">
        <v>50</v>
      </c>
      <c r="C54" s="224" t="s">
        <v>17</v>
      </c>
      <c r="D54" s="304">
        <v>0.41452028571916599</v>
      </c>
      <c r="E54" s="280">
        <v>0.39640905241580998</v>
      </c>
      <c r="F54" s="280">
        <v>0.37998977640289999</v>
      </c>
      <c r="G54" s="280">
        <v>0.38540522227997798</v>
      </c>
      <c r="H54" s="280">
        <v>0.42985299954015799</v>
      </c>
      <c r="I54" s="280">
        <v>0.394200999568111</v>
      </c>
      <c r="J54" s="304">
        <v>0.70568554302963005</v>
      </c>
      <c r="K54" s="280">
        <v>0.68012984190611003</v>
      </c>
      <c r="L54" s="280">
        <v>0.66904854338720199</v>
      </c>
      <c r="M54" s="280">
        <v>0.65346698012506998</v>
      </c>
      <c r="N54" s="314">
        <v>0.73206936144296397</v>
      </c>
      <c r="O54" s="283">
        <v>0.68087145012192396</v>
      </c>
      <c r="P54" s="106"/>
      <c r="Q54" s="91" t="s">
        <v>17</v>
      </c>
      <c r="R54" s="257">
        <f t="shared" si="0"/>
        <v>0.41452028571916599</v>
      </c>
      <c r="S54" s="300">
        <f t="shared" si="1"/>
        <v>0.39640905241580998</v>
      </c>
      <c r="T54" s="301">
        <f t="shared" si="2"/>
        <v>0.37998977640289999</v>
      </c>
      <c r="U54" s="204">
        <f t="shared" si="3"/>
        <v>0.38540522227997798</v>
      </c>
      <c r="V54" s="257">
        <f t="shared" si="4"/>
        <v>0.70568554302963005</v>
      </c>
      <c r="W54" s="300">
        <f t="shared" si="5"/>
        <v>0.68012984190611003</v>
      </c>
      <c r="X54" s="301">
        <f t="shared" si="6"/>
        <v>0.66904854338720199</v>
      </c>
      <c r="Y54" s="258">
        <f t="shared" si="7"/>
        <v>0.65346698012506998</v>
      </c>
      <c r="Z54" s="255"/>
      <c r="AA54" s="247">
        <f t="shared" si="8"/>
        <v>0.47225581151317197</v>
      </c>
      <c r="AB54" s="247">
        <f t="shared" si="9"/>
        <v>0.47197618055347501</v>
      </c>
      <c r="AC54" s="247">
        <f t="shared" si="10"/>
        <v>0.46720694222554998</v>
      </c>
      <c r="AD54" s="247">
        <f t="shared" si="11"/>
        <v>0.44399544325222401</v>
      </c>
      <c r="AE54" s="242">
        <f t="shared" si="12"/>
        <v>0.74661304709711696</v>
      </c>
      <c r="AF54" s="297">
        <f t="shared" si="13"/>
        <v>0.74705537836184399</v>
      </c>
      <c r="AG54" s="318">
        <f t="shared" si="14"/>
        <v>0.73692624728689804</v>
      </c>
      <c r="AH54" s="243">
        <f t="shared" si="15"/>
        <v>0.71292194516945995</v>
      </c>
      <c r="AI54" s="206">
        <v>0</v>
      </c>
    </row>
    <row r="55" spans="2:35">
      <c r="B55" s="35">
        <v>51</v>
      </c>
      <c r="C55" s="224" t="s">
        <v>49</v>
      </c>
      <c r="D55" s="304">
        <v>0.41297034395725102</v>
      </c>
      <c r="E55" s="280">
        <v>0.42652509388264198</v>
      </c>
      <c r="F55" s="280">
        <v>0.414632532921478</v>
      </c>
      <c r="G55" s="280">
        <v>0.40797998828635201</v>
      </c>
      <c r="H55" s="280">
        <v>0.54838568473142102</v>
      </c>
      <c r="I55" s="280">
        <v>0.42272330931241098</v>
      </c>
      <c r="J55" s="304">
        <v>0.69949400673265905</v>
      </c>
      <c r="K55" s="280">
        <v>0.70922529059693795</v>
      </c>
      <c r="L55" s="280">
        <v>0.68811718854271597</v>
      </c>
      <c r="M55" s="280">
        <v>0.70042327767089596</v>
      </c>
      <c r="N55" s="314">
        <v>0.77610673194158697</v>
      </c>
      <c r="O55" s="283">
        <v>0.69894273555465003</v>
      </c>
      <c r="P55" s="106"/>
      <c r="Q55" s="91" t="s">
        <v>49</v>
      </c>
      <c r="R55" s="257">
        <f t="shared" si="0"/>
        <v>0.41297034395725102</v>
      </c>
      <c r="S55" s="300">
        <f t="shared" si="1"/>
        <v>0.42652509388264198</v>
      </c>
      <c r="T55" s="301">
        <f t="shared" si="2"/>
        <v>0.414632532921478</v>
      </c>
      <c r="U55" s="204">
        <f t="shared" si="3"/>
        <v>0.40797998828635201</v>
      </c>
      <c r="V55" s="257">
        <f t="shared" si="4"/>
        <v>0.69949400673265905</v>
      </c>
      <c r="W55" s="300">
        <f t="shared" si="5"/>
        <v>0.70922529059693795</v>
      </c>
      <c r="X55" s="301">
        <f t="shared" si="6"/>
        <v>0.68811718854271597</v>
      </c>
      <c r="Y55" s="258">
        <f t="shared" si="7"/>
        <v>0.70042327767089596</v>
      </c>
      <c r="Z55" s="255"/>
      <c r="AA55" s="247">
        <f t="shared" si="8"/>
        <v>0.47225581151317197</v>
      </c>
      <c r="AB55" s="247">
        <f t="shared" si="9"/>
        <v>0.47197618055347501</v>
      </c>
      <c r="AC55" s="247">
        <f t="shared" si="10"/>
        <v>0.46720694222554998</v>
      </c>
      <c r="AD55" s="247">
        <f t="shared" si="11"/>
        <v>0.44399544325222401</v>
      </c>
      <c r="AE55" s="242">
        <f t="shared" si="12"/>
        <v>0.74661304709711696</v>
      </c>
      <c r="AF55" s="297">
        <f t="shared" si="13"/>
        <v>0.74705537836184399</v>
      </c>
      <c r="AG55" s="318">
        <f t="shared" si="14"/>
        <v>0.73692624728689804</v>
      </c>
      <c r="AH55" s="243">
        <f t="shared" si="15"/>
        <v>0.71292194516945995</v>
      </c>
      <c r="AI55" s="206">
        <v>0</v>
      </c>
    </row>
    <row r="56" spans="2:35">
      <c r="B56" s="35">
        <v>52</v>
      </c>
      <c r="C56" s="224" t="s">
        <v>5</v>
      </c>
      <c r="D56" s="305">
        <v>0.469600869656571</v>
      </c>
      <c r="E56" s="281">
        <v>0.46256060500256901</v>
      </c>
      <c r="F56" s="281">
        <v>0.471454156854414</v>
      </c>
      <c r="G56" s="281">
        <v>0.44350510353351402</v>
      </c>
      <c r="H56" s="281">
        <v>0.56126514573321495</v>
      </c>
      <c r="I56" s="281">
        <v>0.47046595843893102</v>
      </c>
      <c r="J56" s="305">
        <v>0.72875788838896904</v>
      </c>
      <c r="K56" s="281">
        <v>0.73321167205686</v>
      </c>
      <c r="L56" s="281">
        <v>0.72515468314891396</v>
      </c>
      <c r="M56" s="281">
        <v>0.70313832910264995</v>
      </c>
      <c r="N56" s="315">
        <v>0.78775388820857295</v>
      </c>
      <c r="O56" s="284">
        <v>0.72689093720350195</v>
      </c>
      <c r="P56" s="106"/>
      <c r="Q56" s="91" t="s">
        <v>5</v>
      </c>
      <c r="R56" s="257">
        <f t="shared" si="0"/>
        <v>0.469600869656571</v>
      </c>
      <c r="S56" s="300">
        <f t="shared" si="1"/>
        <v>0.46256060500256901</v>
      </c>
      <c r="T56" s="301">
        <f t="shared" si="2"/>
        <v>0.471454156854414</v>
      </c>
      <c r="U56" s="204">
        <f t="shared" si="3"/>
        <v>0.44350510353351402</v>
      </c>
      <c r="V56" s="257">
        <f t="shared" si="4"/>
        <v>0.72875788838896904</v>
      </c>
      <c r="W56" s="300">
        <f t="shared" si="5"/>
        <v>0.73321167205686</v>
      </c>
      <c r="X56" s="301">
        <f t="shared" si="6"/>
        <v>0.72515468314891396</v>
      </c>
      <c r="Y56" s="258">
        <f t="shared" si="7"/>
        <v>0.70313832910264995</v>
      </c>
      <c r="Z56" s="255"/>
      <c r="AA56" s="247">
        <f t="shared" si="8"/>
        <v>0.47225581151317197</v>
      </c>
      <c r="AB56" s="247">
        <f t="shared" si="9"/>
        <v>0.47197618055347501</v>
      </c>
      <c r="AC56" s="247">
        <f t="shared" si="10"/>
        <v>0.46720694222554998</v>
      </c>
      <c r="AD56" s="247">
        <f t="shared" si="11"/>
        <v>0.44399544325222401</v>
      </c>
      <c r="AE56" s="242">
        <f t="shared" si="12"/>
        <v>0.74661304709711696</v>
      </c>
      <c r="AF56" s="297">
        <f t="shared" si="13"/>
        <v>0.74705537836184399</v>
      </c>
      <c r="AG56" s="318">
        <f t="shared" si="14"/>
        <v>0.73692624728689804</v>
      </c>
      <c r="AH56" s="243">
        <f t="shared" si="15"/>
        <v>0.71292194516945995</v>
      </c>
      <c r="AI56" s="206">
        <v>0</v>
      </c>
    </row>
    <row r="57" spans="2:35">
      <c r="B57" s="35">
        <v>53</v>
      </c>
      <c r="C57" s="224" t="s">
        <v>23</v>
      </c>
      <c r="D57" s="304">
        <v>0.46053903469231</v>
      </c>
      <c r="E57" s="280">
        <v>0.47801109815984899</v>
      </c>
      <c r="F57" s="280">
        <v>0.47177950691690101</v>
      </c>
      <c r="G57" s="280">
        <v>0.43766887397305498</v>
      </c>
      <c r="H57" s="280">
        <v>0.53033110644152404</v>
      </c>
      <c r="I57" s="280">
        <v>0.47212358342198502</v>
      </c>
      <c r="J57" s="304">
        <v>0.73099611523584196</v>
      </c>
      <c r="K57" s="280">
        <v>0.72288368676371495</v>
      </c>
      <c r="L57" s="280">
        <v>0.726774756891019</v>
      </c>
      <c r="M57" s="280">
        <v>0.71105983652399896</v>
      </c>
      <c r="N57" s="314">
        <v>0.79346648396477903</v>
      </c>
      <c r="O57" s="283">
        <v>0.727773611701379</v>
      </c>
      <c r="P57" s="106"/>
      <c r="Q57" s="91" t="s">
        <v>23</v>
      </c>
      <c r="R57" s="257">
        <f t="shared" si="0"/>
        <v>0.46053903469231</v>
      </c>
      <c r="S57" s="300">
        <f t="shared" si="1"/>
        <v>0.47801109815984899</v>
      </c>
      <c r="T57" s="301">
        <f t="shared" si="2"/>
        <v>0.47177950691690101</v>
      </c>
      <c r="U57" s="204">
        <f t="shared" si="3"/>
        <v>0.43766887397305498</v>
      </c>
      <c r="V57" s="257">
        <f t="shared" si="4"/>
        <v>0.73099611523584196</v>
      </c>
      <c r="W57" s="300">
        <f t="shared" si="5"/>
        <v>0.72288368676371495</v>
      </c>
      <c r="X57" s="301">
        <f t="shared" si="6"/>
        <v>0.726774756891019</v>
      </c>
      <c r="Y57" s="258">
        <f t="shared" si="7"/>
        <v>0.71105983652399896</v>
      </c>
      <c r="Z57" s="255"/>
      <c r="AA57" s="247">
        <f t="shared" si="8"/>
        <v>0.47225581151317197</v>
      </c>
      <c r="AB57" s="247">
        <f t="shared" si="9"/>
        <v>0.47197618055347501</v>
      </c>
      <c r="AC57" s="247">
        <f t="shared" si="10"/>
        <v>0.46720694222554998</v>
      </c>
      <c r="AD57" s="247">
        <f t="shared" si="11"/>
        <v>0.44399544325222401</v>
      </c>
      <c r="AE57" s="242">
        <f t="shared" si="12"/>
        <v>0.74661304709711696</v>
      </c>
      <c r="AF57" s="297">
        <f t="shared" si="13"/>
        <v>0.74705537836184399</v>
      </c>
      <c r="AG57" s="318">
        <f t="shared" si="14"/>
        <v>0.73692624728689804</v>
      </c>
      <c r="AH57" s="243">
        <f t="shared" si="15"/>
        <v>0.71292194516945995</v>
      </c>
      <c r="AI57" s="206">
        <v>0</v>
      </c>
    </row>
    <row r="58" spans="2:35">
      <c r="B58" s="35">
        <v>54</v>
      </c>
      <c r="C58" s="224" t="s">
        <v>29</v>
      </c>
      <c r="D58" s="304">
        <v>0.48334756727969802</v>
      </c>
      <c r="E58" s="280">
        <v>0.45612901478312601</v>
      </c>
      <c r="F58" s="280">
        <v>0.46882679844175601</v>
      </c>
      <c r="G58" s="280">
        <v>0.47607189630437902</v>
      </c>
      <c r="H58" s="280">
        <v>0.51536407695825504</v>
      </c>
      <c r="I58" s="280">
        <v>0.47195383213968101</v>
      </c>
      <c r="J58" s="304">
        <v>0.748942672629475</v>
      </c>
      <c r="K58" s="280">
        <v>0.73653168206432995</v>
      </c>
      <c r="L58" s="280">
        <v>0.734869941526476</v>
      </c>
      <c r="M58" s="280">
        <v>0.73036580562339304</v>
      </c>
      <c r="N58" s="314">
        <v>0.809435979573497</v>
      </c>
      <c r="O58" s="283">
        <v>0.74059979430424405</v>
      </c>
      <c r="P58" s="106"/>
      <c r="Q58" s="91" t="s">
        <v>29</v>
      </c>
      <c r="R58" s="257">
        <f t="shared" si="0"/>
        <v>0.48334756727969802</v>
      </c>
      <c r="S58" s="300">
        <f t="shared" si="1"/>
        <v>0.45612901478312601</v>
      </c>
      <c r="T58" s="301">
        <f t="shared" si="2"/>
        <v>0.46882679844175601</v>
      </c>
      <c r="U58" s="204">
        <f t="shared" si="3"/>
        <v>0.47607189630437902</v>
      </c>
      <c r="V58" s="257">
        <f t="shared" si="4"/>
        <v>0.748942672629475</v>
      </c>
      <c r="W58" s="300">
        <f t="shared" si="5"/>
        <v>0.73653168206432995</v>
      </c>
      <c r="X58" s="301">
        <f t="shared" si="6"/>
        <v>0.734869941526476</v>
      </c>
      <c r="Y58" s="258">
        <f t="shared" si="7"/>
        <v>0.73036580562339304</v>
      </c>
      <c r="Z58" s="255"/>
      <c r="AA58" s="247">
        <f t="shared" si="8"/>
        <v>0.47225581151317197</v>
      </c>
      <c r="AB58" s="247">
        <f t="shared" si="9"/>
        <v>0.47197618055347501</v>
      </c>
      <c r="AC58" s="247">
        <f t="shared" si="10"/>
        <v>0.46720694222554998</v>
      </c>
      <c r="AD58" s="247">
        <f t="shared" si="11"/>
        <v>0.44399544325222401</v>
      </c>
      <c r="AE58" s="242">
        <f t="shared" si="12"/>
        <v>0.74661304709711696</v>
      </c>
      <c r="AF58" s="297">
        <f t="shared" si="13"/>
        <v>0.74705537836184399</v>
      </c>
      <c r="AG58" s="318">
        <f t="shared" si="14"/>
        <v>0.73692624728689804</v>
      </c>
      <c r="AH58" s="243">
        <f t="shared" si="15"/>
        <v>0.71292194516945995</v>
      </c>
      <c r="AI58" s="206">
        <v>0</v>
      </c>
    </row>
    <row r="59" spans="2:35">
      <c r="B59" s="35">
        <v>55</v>
      </c>
      <c r="C59" s="224" t="s">
        <v>18</v>
      </c>
      <c r="D59" s="304">
        <v>0.508954957182431</v>
      </c>
      <c r="E59" s="280">
        <v>0.51803541594931501</v>
      </c>
      <c r="F59" s="280">
        <v>0.51124153925330196</v>
      </c>
      <c r="G59" s="280">
        <v>0.44891217816404499</v>
      </c>
      <c r="H59" s="280">
        <v>0.55279588619157805</v>
      </c>
      <c r="I59" s="280">
        <v>0.51210965359017102</v>
      </c>
      <c r="J59" s="304">
        <v>0.77355365659296005</v>
      </c>
      <c r="K59" s="280">
        <v>0.77957353981960598</v>
      </c>
      <c r="L59" s="280">
        <v>0.75826778206327505</v>
      </c>
      <c r="M59" s="280">
        <v>0.70598111159173205</v>
      </c>
      <c r="N59" s="314">
        <v>0.83072594257330901</v>
      </c>
      <c r="O59" s="283">
        <v>0.76817835039350801</v>
      </c>
      <c r="P59" s="106"/>
      <c r="Q59" s="91" t="s">
        <v>18</v>
      </c>
      <c r="R59" s="257">
        <f t="shared" si="0"/>
        <v>0.508954957182431</v>
      </c>
      <c r="S59" s="300">
        <f t="shared" si="1"/>
        <v>0.51803541594931501</v>
      </c>
      <c r="T59" s="301">
        <f t="shared" si="2"/>
        <v>0.51124153925330196</v>
      </c>
      <c r="U59" s="204">
        <f t="shared" si="3"/>
        <v>0.44891217816404499</v>
      </c>
      <c r="V59" s="257">
        <f t="shared" si="4"/>
        <v>0.77355365659296005</v>
      </c>
      <c r="W59" s="300">
        <f t="shared" si="5"/>
        <v>0.77957353981960598</v>
      </c>
      <c r="X59" s="301">
        <f t="shared" si="6"/>
        <v>0.75826778206327505</v>
      </c>
      <c r="Y59" s="258">
        <f t="shared" si="7"/>
        <v>0.70598111159173205</v>
      </c>
      <c r="Z59" s="255"/>
      <c r="AA59" s="247">
        <f t="shared" si="8"/>
        <v>0.47225581151317197</v>
      </c>
      <c r="AB59" s="247">
        <f t="shared" si="9"/>
        <v>0.47197618055347501</v>
      </c>
      <c r="AC59" s="247">
        <f t="shared" si="10"/>
        <v>0.46720694222554998</v>
      </c>
      <c r="AD59" s="247">
        <f t="shared" si="11"/>
        <v>0.44399544325222401</v>
      </c>
      <c r="AE59" s="242">
        <f t="shared" si="12"/>
        <v>0.74661304709711696</v>
      </c>
      <c r="AF59" s="297">
        <f t="shared" si="13"/>
        <v>0.74705537836184399</v>
      </c>
      <c r="AG59" s="318">
        <f t="shared" si="14"/>
        <v>0.73692624728689804</v>
      </c>
      <c r="AH59" s="243">
        <f t="shared" si="15"/>
        <v>0.71292194516945995</v>
      </c>
      <c r="AI59" s="206">
        <v>0</v>
      </c>
    </row>
    <row r="60" spans="2:35">
      <c r="B60" s="35">
        <v>56</v>
      </c>
      <c r="C60" s="224" t="s">
        <v>11</v>
      </c>
      <c r="D60" s="304">
        <v>0.518452832325209</v>
      </c>
      <c r="E60" s="280">
        <v>0.57544134336341002</v>
      </c>
      <c r="F60" s="280">
        <v>0.54708268794575998</v>
      </c>
      <c r="G60" s="280">
        <v>0.503296268331346</v>
      </c>
      <c r="H60" s="280">
        <v>0.59032569382963496</v>
      </c>
      <c r="I60" s="280">
        <v>0.54835800397291701</v>
      </c>
      <c r="J60" s="304">
        <v>0.79776799774747498</v>
      </c>
      <c r="K60" s="280">
        <v>0.806487500381036</v>
      </c>
      <c r="L60" s="280">
        <v>0.79653367797781904</v>
      </c>
      <c r="M60" s="280">
        <v>0.74519041294545096</v>
      </c>
      <c r="N60" s="314">
        <v>0.84904682215915595</v>
      </c>
      <c r="O60" s="283">
        <v>0.79730189204774504</v>
      </c>
      <c r="P60" s="106"/>
      <c r="Q60" s="91" t="s">
        <v>11</v>
      </c>
      <c r="R60" s="257">
        <f t="shared" si="0"/>
        <v>0.518452832325209</v>
      </c>
      <c r="S60" s="300">
        <f t="shared" si="1"/>
        <v>0.57544134336341002</v>
      </c>
      <c r="T60" s="301">
        <f t="shared" si="2"/>
        <v>0.54708268794575998</v>
      </c>
      <c r="U60" s="204">
        <f t="shared" si="3"/>
        <v>0.503296268331346</v>
      </c>
      <c r="V60" s="257">
        <f t="shared" si="4"/>
        <v>0.79776799774747498</v>
      </c>
      <c r="W60" s="300">
        <f t="shared" si="5"/>
        <v>0.806487500381036</v>
      </c>
      <c r="X60" s="301">
        <f t="shared" si="6"/>
        <v>0.79653367797781904</v>
      </c>
      <c r="Y60" s="258">
        <f t="shared" si="7"/>
        <v>0.74519041294545096</v>
      </c>
      <c r="Z60" s="255"/>
      <c r="AA60" s="247">
        <f t="shared" si="8"/>
        <v>0.47225581151317197</v>
      </c>
      <c r="AB60" s="247">
        <f t="shared" si="9"/>
        <v>0.47197618055347501</v>
      </c>
      <c r="AC60" s="247">
        <f t="shared" si="10"/>
        <v>0.46720694222554998</v>
      </c>
      <c r="AD60" s="247">
        <f t="shared" si="11"/>
        <v>0.44399544325222401</v>
      </c>
      <c r="AE60" s="242">
        <f t="shared" si="12"/>
        <v>0.74661304709711696</v>
      </c>
      <c r="AF60" s="297">
        <f t="shared" si="13"/>
        <v>0.74705537836184399</v>
      </c>
      <c r="AG60" s="318">
        <f t="shared" si="14"/>
        <v>0.73692624728689804</v>
      </c>
      <c r="AH60" s="243">
        <f t="shared" si="15"/>
        <v>0.71292194516945995</v>
      </c>
      <c r="AI60" s="206">
        <v>0</v>
      </c>
    </row>
    <row r="61" spans="2:35">
      <c r="B61" s="35">
        <v>57</v>
      </c>
      <c r="C61" s="224" t="s">
        <v>50</v>
      </c>
      <c r="D61" s="304">
        <v>0.48089704356065999</v>
      </c>
      <c r="E61" s="280">
        <v>0.46413381348859301</v>
      </c>
      <c r="F61" s="280">
        <v>0.46727993155604602</v>
      </c>
      <c r="G61" s="280">
        <v>0.44299349166933499</v>
      </c>
      <c r="H61" s="280">
        <v>0.49847075451599798</v>
      </c>
      <c r="I61" s="280">
        <v>0.469261800405534</v>
      </c>
      <c r="J61" s="304">
        <v>0.73783449593268402</v>
      </c>
      <c r="K61" s="280">
        <v>0.72122277023386405</v>
      </c>
      <c r="L61" s="280">
        <v>0.71801143610670903</v>
      </c>
      <c r="M61" s="280">
        <v>0.70615222861774296</v>
      </c>
      <c r="N61" s="314">
        <v>0.79853768116954105</v>
      </c>
      <c r="O61" s="283">
        <v>0.72445639882946</v>
      </c>
      <c r="P61" s="106"/>
      <c r="Q61" s="91" t="s">
        <v>50</v>
      </c>
      <c r="R61" s="257">
        <f t="shared" si="0"/>
        <v>0.48089704356065999</v>
      </c>
      <c r="S61" s="300">
        <f t="shared" si="1"/>
        <v>0.46413381348859301</v>
      </c>
      <c r="T61" s="301">
        <f t="shared" si="2"/>
        <v>0.46727993155604602</v>
      </c>
      <c r="U61" s="204">
        <f t="shared" si="3"/>
        <v>0.44299349166933499</v>
      </c>
      <c r="V61" s="257">
        <f t="shared" si="4"/>
        <v>0.73783449593268402</v>
      </c>
      <c r="W61" s="300">
        <f t="shared" si="5"/>
        <v>0.72122277023386405</v>
      </c>
      <c r="X61" s="301">
        <f t="shared" si="6"/>
        <v>0.71801143610670903</v>
      </c>
      <c r="Y61" s="258">
        <f t="shared" si="7"/>
        <v>0.70615222861774296</v>
      </c>
      <c r="Z61" s="255"/>
      <c r="AA61" s="247">
        <f t="shared" si="8"/>
        <v>0.47225581151317197</v>
      </c>
      <c r="AB61" s="247">
        <f t="shared" si="9"/>
        <v>0.47197618055347501</v>
      </c>
      <c r="AC61" s="247">
        <f t="shared" si="10"/>
        <v>0.46720694222554998</v>
      </c>
      <c r="AD61" s="247">
        <f t="shared" si="11"/>
        <v>0.44399544325222401</v>
      </c>
      <c r="AE61" s="242">
        <f t="shared" si="12"/>
        <v>0.74661304709711696</v>
      </c>
      <c r="AF61" s="297">
        <f t="shared" si="13"/>
        <v>0.74705537836184399</v>
      </c>
      <c r="AG61" s="318">
        <f t="shared" si="14"/>
        <v>0.73692624728689804</v>
      </c>
      <c r="AH61" s="243">
        <f t="shared" si="15"/>
        <v>0.71292194516945995</v>
      </c>
      <c r="AI61" s="206">
        <v>0</v>
      </c>
    </row>
    <row r="62" spans="2:35">
      <c r="B62" s="35">
        <v>58</v>
      </c>
      <c r="C62" s="224" t="s">
        <v>30</v>
      </c>
      <c r="D62" s="304">
        <v>0.459770036912096</v>
      </c>
      <c r="E62" s="280">
        <v>0.464451449524238</v>
      </c>
      <c r="F62" s="280">
        <v>0.44976411538458699</v>
      </c>
      <c r="G62" s="280">
        <v>0.42168819122990903</v>
      </c>
      <c r="H62" s="280">
        <v>0.54961598098494502</v>
      </c>
      <c r="I62" s="280">
        <v>0.45839173500319902</v>
      </c>
      <c r="J62" s="304">
        <v>0.72140349176997798</v>
      </c>
      <c r="K62" s="280">
        <v>0.71819823957123297</v>
      </c>
      <c r="L62" s="280">
        <v>0.71458543026397903</v>
      </c>
      <c r="M62" s="280">
        <v>0.69554406087123299</v>
      </c>
      <c r="N62" s="314">
        <v>0.780137471924508</v>
      </c>
      <c r="O62" s="283">
        <v>0.718040179005066</v>
      </c>
      <c r="P62" s="106"/>
      <c r="Q62" s="91" t="s">
        <v>30</v>
      </c>
      <c r="R62" s="257">
        <f t="shared" si="0"/>
        <v>0.459770036912096</v>
      </c>
      <c r="S62" s="300">
        <f t="shared" si="1"/>
        <v>0.464451449524238</v>
      </c>
      <c r="T62" s="301">
        <f t="shared" si="2"/>
        <v>0.44976411538458699</v>
      </c>
      <c r="U62" s="204">
        <f t="shared" si="3"/>
        <v>0.42168819122990903</v>
      </c>
      <c r="V62" s="257">
        <f t="shared" si="4"/>
        <v>0.72140349176997798</v>
      </c>
      <c r="W62" s="300">
        <f t="shared" si="5"/>
        <v>0.71819823957123297</v>
      </c>
      <c r="X62" s="301">
        <f t="shared" si="6"/>
        <v>0.71458543026397903</v>
      </c>
      <c r="Y62" s="258">
        <f t="shared" si="7"/>
        <v>0.69554406087123299</v>
      </c>
      <c r="Z62" s="255"/>
      <c r="AA62" s="247">
        <f t="shared" si="8"/>
        <v>0.47225581151317197</v>
      </c>
      <c r="AB62" s="247">
        <f t="shared" si="9"/>
        <v>0.47197618055347501</v>
      </c>
      <c r="AC62" s="247">
        <f t="shared" si="10"/>
        <v>0.46720694222554998</v>
      </c>
      <c r="AD62" s="247">
        <f t="shared" si="11"/>
        <v>0.44399544325222401</v>
      </c>
      <c r="AE62" s="242">
        <f t="shared" si="12"/>
        <v>0.74661304709711696</v>
      </c>
      <c r="AF62" s="297">
        <f t="shared" si="13"/>
        <v>0.74705537836184399</v>
      </c>
      <c r="AG62" s="318">
        <f t="shared" si="14"/>
        <v>0.73692624728689804</v>
      </c>
      <c r="AH62" s="243">
        <f t="shared" si="15"/>
        <v>0.71292194516945995</v>
      </c>
      <c r="AI62" s="206">
        <v>0</v>
      </c>
    </row>
    <row r="63" spans="2:35">
      <c r="B63" s="35">
        <v>59</v>
      </c>
      <c r="C63" s="224" t="s">
        <v>24</v>
      </c>
      <c r="D63" s="304">
        <v>0.44314623432797901</v>
      </c>
      <c r="E63" s="280">
        <v>0.43671097815968102</v>
      </c>
      <c r="F63" s="280">
        <v>0.42013288014836597</v>
      </c>
      <c r="G63" s="280">
        <v>0.39443884013569203</v>
      </c>
      <c r="H63" s="280">
        <v>0.49507584972638602</v>
      </c>
      <c r="I63" s="280">
        <v>0.43228939601090199</v>
      </c>
      <c r="J63" s="304">
        <v>0.72249871315242098</v>
      </c>
      <c r="K63" s="280">
        <v>0.71808169827725699</v>
      </c>
      <c r="L63" s="280">
        <v>0.70001392872502599</v>
      </c>
      <c r="M63" s="280">
        <v>0.67243980951416005</v>
      </c>
      <c r="N63" s="314">
        <v>0.78020210248670896</v>
      </c>
      <c r="O63" s="283">
        <v>0.71155245719857296</v>
      </c>
      <c r="P63" s="106"/>
      <c r="Q63" s="91" t="s">
        <v>24</v>
      </c>
      <c r="R63" s="257">
        <f t="shared" si="0"/>
        <v>0.44314623432797901</v>
      </c>
      <c r="S63" s="300">
        <f t="shared" si="1"/>
        <v>0.43671097815968102</v>
      </c>
      <c r="T63" s="301">
        <f t="shared" si="2"/>
        <v>0.42013288014836597</v>
      </c>
      <c r="U63" s="204">
        <f t="shared" si="3"/>
        <v>0.39443884013569203</v>
      </c>
      <c r="V63" s="257">
        <f t="shared" si="4"/>
        <v>0.72249871315242098</v>
      </c>
      <c r="W63" s="300">
        <f t="shared" si="5"/>
        <v>0.71808169827725699</v>
      </c>
      <c r="X63" s="301">
        <f t="shared" si="6"/>
        <v>0.70001392872502599</v>
      </c>
      <c r="Y63" s="258">
        <f t="shared" si="7"/>
        <v>0.67243980951416005</v>
      </c>
      <c r="Z63" s="255"/>
      <c r="AA63" s="247">
        <f t="shared" si="8"/>
        <v>0.47225581151317197</v>
      </c>
      <c r="AB63" s="247">
        <f t="shared" si="9"/>
        <v>0.47197618055347501</v>
      </c>
      <c r="AC63" s="247">
        <f t="shared" si="10"/>
        <v>0.46720694222554998</v>
      </c>
      <c r="AD63" s="247">
        <f t="shared" si="11"/>
        <v>0.44399544325222401</v>
      </c>
      <c r="AE63" s="242">
        <f t="shared" si="12"/>
        <v>0.74661304709711696</v>
      </c>
      <c r="AF63" s="297">
        <f t="shared" si="13"/>
        <v>0.74705537836184399</v>
      </c>
      <c r="AG63" s="318">
        <f t="shared" si="14"/>
        <v>0.73692624728689804</v>
      </c>
      <c r="AH63" s="243">
        <f t="shared" si="15"/>
        <v>0.71292194516945995</v>
      </c>
      <c r="AI63" s="206">
        <v>0</v>
      </c>
    </row>
    <row r="64" spans="2:35">
      <c r="B64" s="35">
        <v>60</v>
      </c>
      <c r="C64" s="224" t="s">
        <v>51</v>
      </c>
      <c r="D64" s="305">
        <v>0.47662355489950697</v>
      </c>
      <c r="E64" s="281">
        <v>0.43829456077643297</v>
      </c>
      <c r="F64" s="281">
        <v>0.47060885761361498</v>
      </c>
      <c r="G64" s="281">
        <v>0.49023099937770398</v>
      </c>
      <c r="H64" s="281">
        <v>0.59291523805614699</v>
      </c>
      <c r="I64" s="281">
        <v>0.469766811718278</v>
      </c>
      <c r="J64" s="305">
        <v>0.75853973284692899</v>
      </c>
      <c r="K64" s="281">
        <v>0.73263735412179098</v>
      </c>
      <c r="L64" s="281">
        <v>0.73201561788643099</v>
      </c>
      <c r="M64" s="281">
        <v>0.69575778126773602</v>
      </c>
      <c r="N64" s="315">
        <v>0.81527074064790295</v>
      </c>
      <c r="O64" s="284">
        <v>0.73849262426598805</v>
      </c>
      <c r="P64" s="106"/>
      <c r="Q64" s="91" t="s">
        <v>51</v>
      </c>
      <c r="R64" s="257">
        <f t="shared" si="0"/>
        <v>0.47662355489950697</v>
      </c>
      <c r="S64" s="300">
        <f t="shared" si="1"/>
        <v>0.43829456077643297</v>
      </c>
      <c r="T64" s="301">
        <f t="shared" si="2"/>
        <v>0.47060885761361498</v>
      </c>
      <c r="U64" s="204">
        <f t="shared" si="3"/>
        <v>0.49023099937770398</v>
      </c>
      <c r="V64" s="257">
        <f t="shared" si="4"/>
        <v>0.75853973284692899</v>
      </c>
      <c r="W64" s="300">
        <f t="shared" si="5"/>
        <v>0.73263735412179098</v>
      </c>
      <c r="X64" s="301">
        <f t="shared" si="6"/>
        <v>0.73201561788643099</v>
      </c>
      <c r="Y64" s="258">
        <f t="shared" si="7"/>
        <v>0.69575778126773602</v>
      </c>
      <c r="Z64" s="255"/>
      <c r="AA64" s="247">
        <f t="shared" si="8"/>
        <v>0.47225581151317197</v>
      </c>
      <c r="AB64" s="247">
        <f t="shared" si="9"/>
        <v>0.47197618055347501</v>
      </c>
      <c r="AC64" s="247">
        <f t="shared" si="10"/>
        <v>0.46720694222554998</v>
      </c>
      <c r="AD64" s="247">
        <f t="shared" si="11"/>
        <v>0.44399544325222401</v>
      </c>
      <c r="AE64" s="242">
        <f t="shared" si="12"/>
        <v>0.74661304709711696</v>
      </c>
      <c r="AF64" s="297">
        <f t="shared" si="13"/>
        <v>0.74705537836184399</v>
      </c>
      <c r="AG64" s="318">
        <f t="shared" si="14"/>
        <v>0.73692624728689804</v>
      </c>
      <c r="AH64" s="243">
        <f t="shared" si="15"/>
        <v>0.71292194516945995</v>
      </c>
      <c r="AI64" s="206">
        <v>0</v>
      </c>
    </row>
    <row r="65" spans="2:35">
      <c r="B65" s="35">
        <v>61</v>
      </c>
      <c r="C65" s="224" t="s">
        <v>19</v>
      </c>
      <c r="D65" s="304">
        <v>0.44244250970570898</v>
      </c>
      <c r="E65" s="280">
        <v>0.48763281421120203</v>
      </c>
      <c r="F65" s="280">
        <v>0.44507233182041001</v>
      </c>
      <c r="G65" s="280">
        <v>0.43012925437729399</v>
      </c>
      <c r="H65" s="280">
        <v>0.45889410864408797</v>
      </c>
      <c r="I65" s="280">
        <v>0.45483232303576199</v>
      </c>
      <c r="J65" s="304">
        <v>0.73299441707105095</v>
      </c>
      <c r="K65" s="280">
        <v>0.74339372480339805</v>
      </c>
      <c r="L65" s="280">
        <v>0.73077959253953895</v>
      </c>
      <c r="M65" s="280">
        <v>0.70845504816170302</v>
      </c>
      <c r="N65" s="314">
        <v>0.78548605582437003</v>
      </c>
      <c r="O65" s="283">
        <v>0.73478567950775298</v>
      </c>
      <c r="P65" s="106"/>
      <c r="Q65" s="91" t="s">
        <v>19</v>
      </c>
      <c r="R65" s="257">
        <f t="shared" si="0"/>
        <v>0.44244250970570898</v>
      </c>
      <c r="S65" s="300">
        <f t="shared" si="1"/>
        <v>0.48763281421120203</v>
      </c>
      <c r="T65" s="301">
        <f t="shared" si="2"/>
        <v>0.44507233182041001</v>
      </c>
      <c r="U65" s="204">
        <f t="shared" si="3"/>
        <v>0.43012925437729399</v>
      </c>
      <c r="V65" s="257">
        <f t="shared" si="4"/>
        <v>0.73299441707105095</v>
      </c>
      <c r="W65" s="300">
        <f t="shared" si="5"/>
        <v>0.74339372480339805</v>
      </c>
      <c r="X65" s="301">
        <f t="shared" si="6"/>
        <v>0.73077959253953895</v>
      </c>
      <c r="Y65" s="258">
        <f t="shared" si="7"/>
        <v>0.70845504816170302</v>
      </c>
      <c r="Z65" s="255"/>
      <c r="AA65" s="247">
        <f t="shared" si="8"/>
        <v>0.47225581151317197</v>
      </c>
      <c r="AB65" s="247">
        <f t="shared" si="9"/>
        <v>0.47197618055347501</v>
      </c>
      <c r="AC65" s="247">
        <f t="shared" si="10"/>
        <v>0.46720694222554998</v>
      </c>
      <c r="AD65" s="247">
        <f t="shared" si="11"/>
        <v>0.44399544325222401</v>
      </c>
      <c r="AE65" s="242">
        <f t="shared" si="12"/>
        <v>0.74661304709711696</v>
      </c>
      <c r="AF65" s="297">
        <f t="shared" si="13"/>
        <v>0.74705537836184399</v>
      </c>
      <c r="AG65" s="318">
        <f t="shared" si="14"/>
        <v>0.73692624728689804</v>
      </c>
      <c r="AH65" s="243">
        <f t="shared" si="15"/>
        <v>0.71292194516945995</v>
      </c>
      <c r="AI65" s="206">
        <v>0</v>
      </c>
    </row>
    <row r="66" spans="2:35">
      <c r="B66" s="35">
        <v>62</v>
      </c>
      <c r="C66" s="224" t="s">
        <v>20</v>
      </c>
      <c r="D66" s="304">
        <v>0.475632497964738</v>
      </c>
      <c r="E66" s="280">
        <v>0.46628534572960101</v>
      </c>
      <c r="F66" s="280">
        <v>0.47824627601609598</v>
      </c>
      <c r="G66" s="280">
        <v>0.45623680404280598</v>
      </c>
      <c r="H66" s="280">
        <v>0.50811023396376398</v>
      </c>
      <c r="I66" s="280">
        <v>0.474826210763996</v>
      </c>
      <c r="J66" s="304">
        <v>0.75070841934826604</v>
      </c>
      <c r="K66" s="280">
        <v>0.75193049032659798</v>
      </c>
      <c r="L66" s="280">
        <v>0.74249359117617397</v>
      </c>
      <c r="M66" s="280">
        <v>0.71711192495421405</v>
      </c>
      <c r="N66" s="314">
        <v>0.83956207172496899</v>
      </c>
      <c r="O66" s="283">
        <v>0.74675600753826799</v>
      </c>
      <c r="P66" s="106"/>
      <c r="Q66" s="91" t="s">
        <v>20</v>
      </c>
      <c r="R66" s="257">
        <f t="shared" si="0"/>
        <v>0.475632497964738</v>
      </c>
      <c r="S66" s="300">
        <f t="shared" si="1"/>
        <v>0.46628534572960101</v>
      </c>
      <c r="T66" s="301">
        <f t="shared" si="2"/>
        <v>0.47824627601609598</v>
      </c>
      <c r="U66" s="204">
        <f t="shared" si="3"/>
        <v>0.45623680404280598</v>
      </c>
      <c r="V66" s="257">
        <f t="shared" si="4"/>
        <v>0.75070841934826604</v>
      </c>
      <c r="W66" s="300">
        <f t="shared" si="5"/>
        <v>0.75193049032659798</v>
      </c>
      <c r="X66" s="301">
        <f t="shared" si="6"/>
        <v>0.74249359117617397</v>
      </c>
      <c r="Y66" s="258">
        <f t="shared" si="7"/>
        <v>0.71711192495421405</v>
      </c>
      <c r="Z66" s="255"/>
      <c r="AA66" s="247">
        <f t="shared" si="8"/>
        <v>0.47225581151317197</v>
      </c>
      <c r="AB66" s="247">
        <f t="shared" si="9"/>
        <v>0.47197618055347501</v>
      </c>
      <c r="AC66" s="247">
        <f t="shared" si="10"/>
        <v>0.46720694222554998</v>
      </c>
      <c r="AD66" s="247">
        <f t="shared" si="11"/>
        <v>0.44399544325222401</v>
      </c>
      <c r="AE66" s="242">
        <f t="shared" si="12"/>
        <v>0.74661304709711696</v>
      </c>
      <c r="AF66" s="297">
        <f t="shared" si="13"/>
        <v>0.74705537836184399</v>
      </c>
      <c r="AG66" s="318">
        <f t="shared" si="14"/>
        <v>0.73692624728689804</v>
      </c>
      <c r="AH66" s="243">
        <f t="shared" si="15"/>
        <v>0.71292194516945995</v>
      </c>
      <c r="AI66" s="206">
        <v>0</v>
      </c>
    </row>
    <row r="67" spans="2:35">
      <c r="B67" s="35">
        <v>63</v>
      </c>
      <c r="C67" s="224" t="s">
        <v>31</v>
      </c>
      <c r="D67" s="304">
        <v>0.41718659785845202</v>
      </c>
      <c r="E67" s="280">
        <v>0.40273416727955103</v>
      </c>
      <c r="F67" s="280">
        <v>0.37312472743425201</v>
      </c>
      <c r="G67" s="280">
        <v>0.351703604031259</v>
      </c>
      <c r="H67" s="280">
        <v>0.39637385525868701</v>
      </c>
      <c r="I67" s="280">
        <v>0.38599902249933898</v>
      </c>
      <c r="J67" s="304">
        <v>0.73227923049612498</v>
      </c>
      <c r="K67" s="280">
        <v>0.72638582370990101</v>
      </c>
      <c r="L67" s="280">
        <v>0.67418820088327303</v>
      </c>
      <c r="M67" s="280">
        <v>0.67775793102080395</v>
      </c>
      <c r="N67" s="314">
        <v>0.74106162897591399</v>
      </c>
      <c r="O67" s="283">
        <v>0.698698612951552</v>
      </c>
      <c r="P67" s="106"/>
      <c r="Q67" s="91" t="s">
        <v>31</v>
      </c>
      <c r="R67" s="257">
        <f t="shared" si="0"/>
        <v>0.41718659785845202</v>
      </c>
      <c r="S67" s="300">
        <f t="shared" si="1"/>
        <v>0.40273416727955103</v>
      </c>
      <c r="T67" s="301">
        <f t="shared" si="2"/>
        <v>0.37312472743425201</v>
      </c>
      <c r="U67" s="204">
        <f t="shared" si="3"/>
        <v>0.351703604031259</v>
      </c>
      <c r="V67" s="257">
        <f t="shared" si="4"/>
        <v>0.73227923049612498</v>
      </c>
      <c r="W67" s="300">
        <f t="shared" si="5"/>
        <v>0.72638582370990101</v>
      </c>
      <c r="X67" s="301">
        <f t="shared" si="6"/>
        <v>0.67418820088327303</v>
      </c>
      <c r="Y67" s="258">
        <f t="shared" si="7"/>
        <v>0.67775793102080395</v>
      </c>
      <c r="Z67" s="255"/>
      <c r="AA67" s="247">
        <f t="shared" si="8"/>
        <v>0.47225581151317197</v>
      </c>
      <c r="AB67" s="247">
        <f t="shared" si="9"/>
        <v>0.47197618055347501</v>
      </c>
      <c r="AC67" s="247">
        <f t="shared" si="10"/>
        <v>0.46720694222554998</v>
      </c>
      <c r="AD67" s="247">
        <f t="shared" si="11"/>
        <v>0.44399544325222401</v>
      </c>
      <c r="AE67" s="242">
        <f t="shared" si="12"/>
        <v>0.74661304709711696</v>
      </c>
      <c r="AF67" s="297">
        <f t="shared" si="13"/>
        <v>0.74705537836184399</v>
      </c>
      <c r="AG67" s="318">
        <f t="shared" si="14"/>
        <v>0.73692624728689804</v>
      </c>
      <c r="AH67" s="243">
        <f t="shared" si="15"/>
        <v>0.71292194516945995</v>
      </c>
      <c r="AI67" s="206">
        <v>0</v>
      </c>
    </row>
    <row r="68" spans="2:35">
      <c r="B68" s="35">
        <v>64</v>
      </c>
      <c r="C68" s="224" t="s">
        <v>52</v>
      </c>
      <c r="D68" s="304">
        <v>0.44467340397521299</v>
      </c>
      <c r="E68" s="280">
        <v>0.40599108070083201</v>
      </c>
      <c r="F68" s="280">
        <v>0.41792128217921498</v>
      </c>
      <c r="G68" s="280">
        <v>0.35283867441245198</v>
      </c>
      <c r="H68" s="280">
        <v>0.52890658889748099</v>
      </c>
      <c r="I68" s="280">
        <v>0.42237524394752901</v>
      </c>
      <c r="J68" s="304">
        <v>0.72839300826768905</v>
      </c>
      <c r="K68" s="280">
        <v>0.69746137466254898</v>
      </c>
      <c r="L68" s="280">
        <v>0.68503165400567401</v>
      </c>
      <c r="M68" s="280">
        <v>0.68463334264727604</v>
      </c>
      <c r="N68" s="314">
        <v>0.79601685249083298</v>
      </c>
      <c r="O68" s="283">
        <v>0.69988676485415602</v>
      </c>
      <c r="P68" s="106"/>
      <c r="Q68" s="91" t="s">
        <v>52</v>
      </c>
      <c r="R68" s="257">
        <f t="shared" si="0"/>
        <v>0.44467340397521299</v>
      </c>
      <c r="S68" s="300">
        <f t="shared" si="1"/>
        <v>0.40599108070083201</v>
      </c>
      <c r="T68" s="301">
        <f t="shared" si="2"/>
        <v>0.41792128217921498</v>
      </c>
      <c r="U68" s="204">
        <f t="shared" si="3"/>
        <v>0.35283867441245198</v>
      </c>
      <c r="V68" s="257">
        <f t="shared" si="4"/>
        <v>0.72839300826768905</v>
      </c>
      <c r="W68" s="300">
        <f t="shared" si="5"/>
        <v>0.69746137466254898</v>
      </c>
      <c r="X68" s="301">
        <f t="shared" si="6"/>
        <v>0.68503165400567401</v>
      </c>
      <c r="Y68" s="258">
        <f t="shared" si="7"/>
        <v>0.68463334264727604</v>
      </c>
      <c r="Z68" s="255"/>
      <c r="AA68" s="247">
        <f t="shared" si="8"/>
        <v>0.47225581151317197</v>
      </c>
      <c r="AB68" s="247">
        <f t="shared" si="9"/>
        <v>0.47197618055347501</v>
      </c>
      <c r="AC68" s="247">
        <f t="shared" si="10"/>
        <v>0.46720694222554998</v>
      </c>
      <c r="AD68" s="247">
        <f t="shared" si="11"/>
        <v>0.44399544325222401</v>
      </c>
      <c r="AE68" s="242">
        <f t="shared" si="12"/>
        <v>0.74661304709711696</v>
      </c>
      <c r="AF68" s="297">
        <f t="shared" si="13"/>
        <v>0.74705537836184399</v>
      </c>
      <c r="AG68" s="318">
        <f t="shared" si="14"/>
        <v>0.73692624728689804</v>
      </c>
      <c r="AH68" s="243">
        <f t="shared" si="15"/>
        <v>0.71292194516945995</v>
      </c>
      <c r="AI68" s="206">
        <v>0</v>
      </c>
    </row>
    <row r="69" spans="2:35">
      <c r="B69" s="35">
        <v>65</v>
      </c>
      <c r="C69" s="224" t="s">
        <v>12</v>
      </c>
      <c r="D69" s="304">
        <v>0.51397795876320296</v>
      </c>
      <c r="E69" s="280">
        <v>0.47028609206586602</v>
      </c>
      <c r="F69" s="280">
        <v>0.50198887980013596</v>
      </c>
      <c r="G69" s="280">
        <v>0.41685233538682698</v>
      </c>
      <c r="H69" s="280">
        <v>0.65224116026059797</v>
      </c>
      <c r="I69" s="280">
        <v>0.49537786856053001</v>
      </c>
      <c r="J69" s="304">
        <v>0.74149384714884903</v>
      </c>
      <c r="K69" s="280">
        <v>0.75753125956308298</v>
      </c>
      <c r="L69" s="280">
        <v>0.74822920756423505</v>
      </c>
      <c r="M69" s="280">
        <v>0.725817196091876</v>
      </c>
      <c r="N69" s="314">
        <v>0.85947700146970396</v>
      </c>
      <c r="O69" s="283">
        <v>0.74996531849815895</v>
      </c>
      <c r="P69" s="106"/>
      <c r="Q69" s="91" t="s">
        <v>12</v>
      </c>
      <c r="R69" s="257">
        <f t="shared" si="0"/>
        <v>0.51397795876320296</v>
      </c>
      <c r="S69" s="300">
        <f t="shared" si="1"/>
        <v>0.47028609206586602</v>
      </c>
      <c r="T69" s="301">
        <f t="shared" si="2"/>
        <v>0.50198887980013596</v>
      </c>
      <c r="U69" s="204">
        <f t="shared" si="3"/>
        <v>0.41685233538682698</v>
      </c>
      <c r="V69" s="257">
        <f t="shared" si="4"/>
        <v>0.74149384714884903</v>
      </c>
      <c r="W69" s="300">
        <f t="shared" si="5"/>
        <v>0.75753125956308298</v>
      </c>
      <c r="X69" s="301">
        <f t="shared" si="6"/>
        <v>0.74822920756423505</v>
      </c>
      <c r="Y69" s="258">
        <f t="shared" si="7"/>
        <v>0.725817196091876</v>
      </c>
      <c r="Z69" s="255"/>
      <c r="AA69" s="247">
        <f t="shared" si="8"/>
        <v>0.47225581151317197</v>
      </c>
      <c r="AB69" s="247">
        <f t="shared" si="9"/>
        <v>0.47197618055347501</v>
      </c>
      <c r="AC69" s="247">
        <f t="shared" si="10"/>
        <v>0.46720694222554998</v>
      </c>
      <c r="AD69" s="247">
        <f t="shared" si="11"/>
        <v>0.44399544325222401</v>
      </c>
      <c r="AE69" s="242">
        <f t="shared" si="12"/>
        <v>0.74661304709711696</v>
      </c>
      <c r="AF69" s="297">
        <f t="shared" si="13"/>
        <v>0.74705537836184399</v>
      </c>
      <c r="AG69" s="318">
        <f t="shared" si="14"/>
        <v>0.73692624728689804</v>
      </c>
      <c r="AH69" s="243">
        <f t="shared" si="15"/>
        <v>0.71292194516945995</v>
      </c>
      <c r="AI69" s="206">
        <v>0</v>
      </c>
    </row>
    <row r="70" spans="2:35">
      <c r="B70" s="35">
        <v>66</v>
      </c>
      <c r="C70" s="224" t="s">
        <v>6</v>
      </c>
      <c r="D70" s="305">
        <v>0.48259254083903003</v>
      </c>
      <c r="E70" s="281">
        <v>0.51718142973160497</v>
      </c>
      <c r="F70" s="281">
        <v>0.50541435638626797</v>
      </c>
      <c r="G70" s="281">
        <v>0.576115735646756</v>
      </c>
      <c r="H70" s="281">
        <v>0.63549950458410798</v>
      </c>
      <c r="I70" s="281">
        <v>0.51271097443727098</v>
      </c>
      <c r="J70" s="305">
        <v>0.77188649182050995</v>
      </c>
      <c r="K70" s="281">
        <v>0.73659938646075096</v>
      </c>
      <c r="L70" s="281">
        <v>0.76291015246703697</v>
      </c>
      <c r="M70" s="281">
        <v>0.76791723230746101</v>
      </c>
      <c r="N70" s="315">
        <v>0.77879314559565804</v>
      </c>
      <c r="O70" s="284">
        <v>0.76132208397337398</v>
      </c>
      <c r="P70" s="106"/>
      <c r="Q70" s="91" t="s">
        <v>6</v>
      </c>
      <c r="R70" s="257">
        <f t="shared" ref="R70:R77" si="16">$D70</f>
        <v>0.48259254083903003</v>
      </c>
      <c r="S70" s="300">
        <f t="shared" ref="S70:S77" si="17">$E70</f>
        <v>0.51718142973160497</v>
      </c>
      <c r="T70" s="301">
        <f t="shared" ref="T70:T77" si="18">$F70</f>
        <v>0.50541435638626797</v>
      </c>
      <c r="U70" s="204">
        <f t="shared" ref="U70:U77" si="19">$G70</f>
        <v>0.576115735646756</v>
      </c>
      <c r="V70" s="257">
        <f t="shared" ref="V70:V77" si="20">$J70</f>
        <v>0.77188649182050995</v>
      </c>
      <c r="W70" s="300">
        <f t="shared" ref="W70:W77" si="21">$K70</f>
        <v>0.73659938646075096</v>
      </c>
      <c r="X70" s="301">
        <f t="shared" ref="X70:X77" si="22">$L70</f>
        <v>0.76291015246703697</v>
      </c>
      <c r="Y70" s="258">
        <f t="shared" ref="Y70:Y77" si="23">$M70</f>
        <v>0.76791723230746101</v>
      </c>
      <c r="Z70" s="255"/>
      <c r="AA70" s="247">
        <f t="shared" ref="AA70:AA78" si="24">$D$79</f>
        <v>0.47225581151317197</v>
      </c>
      <c r="AB70" s="247">
        <f t="shared" ref="AB70:AB78" si="25">$E$79</f>
        <v>0.47197618055347501</v>
      </c>
      <c r="AC70" s="247">
        <f t="shared" ref="AC70:AC78" si="26">$F$79</f>
        <v>0.46720694222554998</v>
      </c>
      <c r="AD70" s="247">
        <f t="shared" ref="AD70:AD78" si="27">$G$79</f>
        <v>0.44399544325222401</v>
      </c>
      <c r="AE70" s="242">
        <f t="shared" ref="AE70:AE78" si="28">$J$79</f>
        <v>0.74661304709711696</v>
      </c>
      <c r="AF70" s="297">
        <f t="shared" ref="AF70:AF78" si="29">$K$79</f>
        <v>0.74705537836184399</v>
      </c>
      <c r="AG70" s="318">
        <f t="shared" ref="AG70:AG78" si="30">$L$79</f>
        <v>0.73692624728689804</v>
      </c>
      <c r="AH70" s="243">
        <f t="shared" ref="AH70:AH78" si="31">$M$79</f>
        <v>0.71292194516945995</v>
      </c>
      <c r="AI70" s="206">
        <v>0</v>
      </c>
    </row>
    <row r="71" spans="2:35">
      <c r="B71" s="35">
        <v>67</v>
      </c>
      <c r="C71" s="224" t="s">
        <v>7</v>
      </c>
      <c r="D71" s="304">
        <v>0.56247695773198003</v>
      </c>
      <c r="E71" s="280">
        <v>0.56628004910775098</v>
      </c>
      <c r="F71" s="280">
        <v>0.55717770691062196</v>
      </c>
      <c r="G71" s="280">
        <v>0.51166092932660101</v>
      </c>
      <c r="H71" s="280">
        <v>0.72806066114890899</v>
      </c>
      <c r="I71" s="280">
        <v>0.56686497111690703</v>
      </c>
      <c r="J71" s="304">
        <v>0.82273254517653904</v>
      </c>
      <c r="K71" s="280">
        <v>0.810746272220907</v>
      </c>
      <c r="L71" s="280">
        <v>0.81294846533476595</v>
      </c>
      <c r="M71" s="280">
        <v>0.80724095768856396</v>
      </c>
      <c r="N71" s="314">
        <v>0.84582901387419795</v>
      </c>
      <c r="O71" s="283">
        <v>0.81532889117414298</v>
      </c>
      <c r="P71" s="106"/>
      <c r="Q71" s="91" t="s">
        <v>7</v>
      </c>
      <c r="R71" s="257">
        <f t="shared" si="16"/>
        <v>0.56247695773198003</v>
      </c>
      <c r="S71" s="300">
        <f t="shared" si="17"/>
        <v>0.56628004910775098</v>
      </c>
      <c r="T71" s="301">
        <f t="shared" si="18"/>
        <v>0.55717770691062196</v>
      </c>
      <c r="U71" s="204">
        <f t="shared" si="19"/>
        <v>0.51166092932660101</v>
      </c>
      <c r="V71" s="257">
        <f t="shared" si="20"/>
        <v>0.82273254517653904</v>
      </c>
      <c r="W71" s="300">
        <f t="shared" si="21"/>
        <v>0.810746272220907</v>
      </c>
      <c r="X71" s="301">
        <f t="shared" si="22"/>
        <v>0.81294846533476595</v>
      </c>
      <c r="Y71" s="258">
        <f t="shared" si="23"/>
        <v>0.80724095768856396</v>
      </c>
      <c r="Z71" s="255"/>
      <c r="AA71" s="247">
        <f t="shared" si="24"/>
        <v>0.47225581151317197</v>
      </c>
      <c r="AB71" s="247">
        <f t="shared" si="25"/>
        <v>0.47197618055347501</v>
      </c>
      <c r="AC71" s="247">
        <f t="shared" si="26"/>
        <v>0.46720694222554998</v>
      </c>
      <c r="AD71" s="247">
        <f t="shared" si="27"/>
        <v>0.44399544325222401</v>
      </c>
      <c r="AE71" s="242">
        <f t="shared" si="28"/>
        <v>0.74661304709711696</v>
      </c>
      <c r="AF71" s="297">
        <f t="shared" si="29"/>
        <v>0.74705537836184399</v>
      </c>
      <c r="AG71" s="318">
        <f t="shared" si="30"/>
        <v>0.73692624728689804</v>
      </c>
      <c r="AH71" s="243">
        <f t="shared" si="31"/>
        <v>0.71292194516945995</v>
      </c>
      <c r="AI71" s="206">
        <v>0</v>
      </c>
    </row>
    <row r="72" spans="2:35">
      <c r="B72" s="35">
        <v>68</v>
      </c>
      <c r="C72" s="224" t="s">
        <v>53</v>
      </c>
      <c r="D72" s="304">
        <v>0.47402803063507798</v>
      </c>
      <c r="E72" s="280">
        <v>0.46909460269525199</v>
      </c>
      <c r="F72" s="280">
        <v>0.45454332498197197</v>
      </c>
      <c r="G72" s="280">
        <v>0.40817412322021901</v>
      </c>
      <c r="H72" s="280">
        <v>0.59212996533323603</v>
      </c>
      <c r="I72" s="280">
        <v>0.46725621219219399</v>
      </c>
      <c r="J72" s="304">
        <v>0.74411246684988597</v>
      </c>
      <c r="K72" s="280">
        <v>0.76114233741937898</v>
      </c>
      <c r="L72" s="280">
        <v>0.73646730063320498</v>
      </c>
      <c r="M72" s="280">
        <v>0.738951173680514</v>
      </c>
      <c r="N72" s="314">
        <v>0.83880144719050498</v>
      </c>
      <c r="O72" s="283">
        <v>0.74915133913737797</v>
      </c>
      <c r="P72" s="106"/>
      <c r="Q72" s="91" t="s">
        <v>53</v>
      </c>
      <c r="R72" s="257">
        <f t="shared" si="16"/>
        <v>0.47402803063507798</v>
      </c>
      <c r="S72" s="300">
        <f t="shared" si="17"/>
        <v>0.46909460269525199</v>
      </c>
      <c r="T72" s="301">
        <f t="shared" si="18"/>
        <v>0.45454332498197197</v>
      </c>
      <c r="U72" s="204">
        <f t="shared" si="19"/>
        <v>0.40817412322021901</v>
      </c>
      <c r="V72" s="257">
        <f t="shared" si="20"/>
        <v>0.74411246684988597</v>
      </c>
      <c r="W72" s="300">
        <f t="shared" si="21"/>
        <v>0.76114233741937898</v>
      </c>
      <c r="X72" s="301">
        <f t="shared" si="22"/>
        <v>0.73646730063320498</v>
      </c>
      <c r="Y72" s="258">
        <f t="shared" si="23"/>
        <v>0.738951173680514</v>
      </c>
      <c r="Z72" s="255"/>
      <c r="AA72" s="247">
        <f t="shared" si="24"/>
        <v>0.47225581151317197</v>
      </c>
      <c r="AB72" s="247">
        <f t="shared" si="25"/>
        <v>0.47197618055347501</v>
      </c>
      <c r="AC72" s="247">
        <f t="shared" si="26"/>
        <v>0.46720694222554998</v>
      </c>
      <c r="AD72" s="247">
        <f t="shared" si="27"/>
        <v>0.44399544325222401</v>
      </c>
      <c r="AE72" s="242">
        <f t="shared" si="28"/>
        <v>0.74661304709711696</v>
      </c>
      <c r="AF72" s="297">
        <f t="shared" si="29"/>
        <v>0.74705537836184399</v>
      </c>
      <c r="AG72" s="318">
        <f t="shared" si="30"/>
        <v>0.73692624728689804</v>
      </c>
      <c r="AH72" s="243">
        <f t="shared" si="31"/>
        <v>0.71292194516945995</v>
      </c>
      <c r="AI72" s="206">
        <v>0</v>
      </c>
    </row>
    <row r="73" spans="2:35">
      <c r="B73" s="35">
        <v>69</v>
      </c>
      <c r="C73" s="224" t="s">
        <v>54</v>
      </c>
      <c r="D73" s="304">
        <v>0.55374499765741103</v>
      </c>
      <c r="E73" s="280">
        <v>0.50091050301130602</v>
      </c>
      <c r="F73" s="280">
        <v>0.502474291288736</v>
      </c>
      <c r="G73" s="280">
        <v>0.49768814312209603</v>
      </c>
      <c r="H73" s="280">
        <v>0.55809116837852801</v>
      </c>
      <c r="I73" s="280">
        <v>0.51313488974440402</v>
      </c>
      <c r="J73" s="304">
        <v>0.819311850506517</v>
      </c>
      <c r="K73" s="280">
        <v>0.77451717970793399</v>
      </c>
      <c r="L73" s="280">
        <v>0.78203461480491299</v>
      </c>
      <c r="M73" s="280">
        <v>0.771569888106857</v>
      </c>
      <c r="N73" s="314">
        <v>0.83376431959597896</v>
      </c>
      <c r="O73" s="283">
        <v>0.78857746258463501</v>
      </c>
      <c r="P73" s="106"/>
      <c r="Q73" s="91" t="s">
        <v>54</v>
      </c>
      <c r="R73" s="257">
        <f t="shared" si="16"/>
        <v>0.55374499765741103</v>
      </c>
      <c r="S73" s="300">
        <f t="shared" si="17"/>
        <v>0.50091050301130602</v>
      </c>
      <c r="T73" s="301">
        <f t="shared" si="18"/>
        <v>0.502474291288736</v>
      </c>
      <c r="U73" s="204">
        <f t="shared" si="19"/>
        <v>0.49768814312209603</v>
      </c>
      <c r="V73" s="257">
        <f t="shared" si="20"/>
        <v>0.819311850506517</v>
      </c>
      <c r="W73" s="300">
        <f t="shared" si="21"/>
        <v>0.77451717970793399</v>
      </c>
      <c r="X73" s="301">
        <f t="shared" si="22"/>
        <v>0.78203461480491299</v>
      </c>
      <c r="Y73" s="258">
        <f t="shared" si="23"/>
        <v>0.771569888106857</v>
      </c>
      <c r="Z73" s="255"/>
      <c r="AA73" s="247">
        <f t="shared" si="24"/>
        <v>0.47225581151317197</v>
      </c>
      <c r="AB73" s="247">
        <f t="shared" si="25"/>
        <v>0.47197618055347501</v>
      </c>
      <c r="AC73" s="247">
        <f t="shared" si="26"/>
        <v>0.46720694222554998</v>
      </c>
      <c r="AD73" s="247">
        <f t="shared" si="27"/>
        <v>0.44399544325222401</v>
      </c>
      <c r="AE73" s="242">
        <f t="shared" si="28"/>
        <v>0.74661304709711696</v>
      </c>
      <c r="AF73" s="297">
        <f t="shared" si="29"/>
        <v>0.74705537836184399</v>
      </c>
      <c r="AG73" s="318">
        <f t="shared" si="30"/>
        <v>0.73692624728689804</v>
      </c>
      <c r="AH73" s="243">
        <f t="shared" si="31"/>
        <v>0.71292194516945995</v>
      </c>
      <c r="AI73" s="206">
        <v>0</v>
      </c>
    </row>
    <row r="74" spans="2:35">
      <c r="B74" s="35">
        <v>70</v>
      </c>
      <c r="C74" s="224" t="s">
        <v>55</v>
      </c>
      <c r="D74" s="304">
        <v>0.46790599700053798</v>
      </c>
      <c r="E74" s="280">
        <v>0.56452355921845898</v>
      </c>
      <c r="F74" s="280">
        <v>0.51488743271321702</v>
      </c>
      <c r="G74" s="280">
        <v>0.35332805402990197</v>
      </c>
      <c r="H74" s="280">
        <v>0.66086210065320905</v>
      </c>
      <c r="I74" s="280">
        <v>0.51741057251910105</v>
      </c>
      <c r="J74" s="304">
        <v>0.77613707839730095</v>
      </c>
      <c r="K74" s="280">
        <v>0.79279051373822995</v>
      </c>
      <c r="L74" s="280">
        <v>0.765151847316758</v>
      </c>
      <c r="M74" s="280">
        <v>0.69237821589803805</v>
      </c>
      <c r="N74" s="314">
        <v>0.83286559554838702</v>
      </c>
      <c r="O74" s="283">
        <v>0.77580225401378</v>
      </c>
      <c r="P74" s="106"/>
      <c r="Q74" s="91" t="s">
        <v>55</v>
      </c>
      <c r="R74" s="257">
        <f t="shared" si="16"/>
        <v>0.46790599700053798</v>
      </c>
      <c r="S74" s="300">
        <f t="shared" si="17"/>
        <v>0.56452355921845898</v>
      </c>
      <c r="T74" s="301">
        <f t="shared" si="18"/>
        <v>0.51488743271321702</v>
      </c>
      <c r="U74" s="204">
        <f t="shared" si="19"/>
        <v>0.35332805402990197</v>
      </c>
      <c r="V74" s="257">
        <f t="shared" si="20"/>
        <v>0.77613707839730095</v>
      </c>
      <c r="W74" s="300">
        <f t="shared" si="21"/>
        <v>0.79279051373822995</v>
      </c>
      <c r="X74" s="301">
        <f t="shared" si="22"/>
        <v>0.765151847316758</v>
      </c>
      <c r="Y74" s="258">
        <f t="shared" si="23"/>
        <v>0.69237821589803805</v>
      </c>
      <c r="Z74" s="255"/>
      <c r="AA74" s="247">
        <f t="shared" si="24"/>
        <v>0.47225581151317197</v>
      </c>
      <c r="AB74" s="247">
        <f t="shared" si="25"/>
        <v>0.47197618055347501</v>
      </c>
      <c r="AC74" s="247">
        <f t="shared" si="26"/>
        <v>0.46720694222554998</v>
      </c>
      <c r="AD74" s="247">
        <f t="shared" si="27"/>
        <v>0.44399544325222401</v>
      </c>
      <c r="AE74" s="242">
        <f t="shared" si="28"/>
        <v>0.74661304709711696</v>
      </c>
      <c r="AF74" s="297">
        <f t="shared" si="29"/>
        <v>0.74705537836184399</v>
      </c>
      <c r="AG74" s="318">
        <f t="shared" si="30"/>
        <v>0.73692624728689804</v>
      </c>
      <c r="AH74" s="243">
        <f t="shared" si="31"/>
        <v>0.71292194516945995</v>
      </c>
      <c r="AI74" s="206">
        <v>0</v>
      </c>
    </row>
    <row r="75" spans="2:35">
      <c r="B75" s="35">
        <v>71</v>
      </c>
      <c r="C75" s="224" t="s">
        <v>56</v>
      </c>
      <c r="D75" s="304">
        <v>0.55496513960555705</v>
      </c>
      <c r="E75" s="280">
        <v>0.55119308477016704</v>
      </c>
      <c r="F75" s="280">
        <v>0.537738161102011</v>
      </c>
      <c r="G75" s="280">
        <v>0.55708576587429204</v>
      </c>
      <c r="H75" s="280">
        <v>0.57731664301652097</v>
      </c>
      <c r="I75" s="280">
        <v>0.54697115845269495</v>
      </c>
      <c r="J75" s="304">
        <v>0.79064952183026005</v>
      </c>
      <c r="K75" s="280">
        <v>0.76619732467976898</v>
      </c>
      <c r="L75" s="280">
        <v>0.76804557981338695</v>
      </c>
      <c r="M75" s="280">
        <v>0.78143425145786205</v>
      </c>
      <c r="N75" s="314">
        <v>0.77330796089116205</v>
      </c>
      <c r="O75" s="283">
        <v>0.77354630903268895</v>
      </c>
      <c r="P75" s="106"/>
      <c r="Q75" s="91" t="s">
        <v>56</v>
      </c>
      <c r="R75" s="257">
        <f t="shared" si="16"/>
        <v>0.55496513960555705</v>
      </c>
      <c r="S75" s="300">
        <f t="shared" si="17"/>
        <v>0.55119308477016704</v>
      </c>
      <c r="T75" s="301">
        <f t="shared" si="18"/>
        <v>0.537738161102011</v>
      </c>
      <c r="U75" s="204">
        <f t="shared" si="19"/>
        <v>0.55708576587429204</v>
      </c>
      <c r="V75" s="257">
        <f t="shared" si="20"/>
        <v>0.79064952183026005</v>
      </c>
      <c r="W75" s="300">
        <f t="shared" si="21"/>
        <v>0.76619732467976898</v>
      </c>
      <c r="X75" s="301">
        <f t="shared" si="22"/>
        <v>0.76804557981338695</v>
      </c>
      <c r="Y75" s="258">
        <f t="shared" si="23"/>
        <v>0.78143425145786205</v>
      </c>
      <c r="Z75" s="255"/>
      <c r="AA75" s="247">
        <f t="shared" si="24"/>
        <v>0.47225581151317197</v>
      </c>
      <c r="AB75" s="247">
        <f t="shared" si="25"/>
        <v>0.47197618055347501</v>
      </c>
      <c r="AC75" s="247">
        <f t="shared" si="26"/>
        <v>0.46720694222554998</v>
      </c>
      <c r="AD75" s="247">
        <f t="shared" si="27"/>
        <v>0.44399544325222401</v>
      </c>
      <c r="AE75" s="242">
        <f t="shared" si="28"/>
        <v>0.74661304709711696</v>
      </c>
      <c r="AF75" s="297">
        <f t="shared" si="29"/>
        <v>0.74705537836184399</v>
      </c>
      <c r="AG75" s="318">
        <f t="shared" si="30"/>
        <v>0.73692624728689804</v>
      </c>
      <c r="AH75" s="243">
        <f t="shared" si="31"/>
        <v>0.71292194516945995</v>
      </c>
      <c r="AI75" s="206">
        <v>0</v>
      </c>
    </row>
    <row r="76" spans="2:35">
      <c r="B76" s="35">
        <v>72</v>
      </c>
      <c r="C76" s="224" t="s">
        <v>32</v>
      </c>
      <c r="D76" s="304">
        <v>0.51103966682778601</v>
      </c>
      <c r="E76" s="280">
        <v>0.42750691607010599</v>
      </c>
      <c r="F76" s="280">
        <v>0.38640656345052399</v>
      </c>
      <c r="G76" s="280">
        <v>0.51434678195944294</v>
      </c>
      <c r="H76" s="280">
        <v>0.510020659069927</v>
      </c>
      <c r="I76" s="280">
        <v>0.427804841975858</v>
      </c>
      <c r="J76" s="304">
        <v>0.74424170239041898</v>
      </c>
      <c r="K76" s="280">
        <v>0.69319339735644703</v>
      </c>
      <c r="L76" s="280">
        <v>0.66773477482404198</v>
      </c>
      <c r="M76" s="280">
        <v>0.67778174153144299</v>
      </c>
      <c r="N76" s="314">
        <v>0.77272832289552196</v>
      </c>
      <c r="O76" s="283">
        <v>0.69231954240466798</v>
      </c>
      <c r="P76" s="106"/>
      <c r="Q76" s="91" t="s">
        <v>32</v>
      </c>
      <c r="R76" s="257">
        <f t="shared" si="16"/>
        <v>0.51103966682778601</v>
      </c>
      <c r="S76" s="300">
        <f t="shared" si="17"/>
        <v>0.42750691607010599</v>
      </c>
      <c r="T76" s="301">
        <f t="shared" si="18"/>
        <v>0.38640656345052399</v>
      </c>
      <c r="U76" s="204">
        <f t="shared" si="19"/>
        <v>0.51434678195944294</v>
      </c>
      <c r="V76" s="257">
        <f t="shared" si="20"/>
        <v>0.74424170239041898</v>
      </c>
      <c r="W76" s="300">
        <f t="shared" si="21"/>
        <v>0.69319339735644703</v>
      </c>
      <c r="X76" s="301">
        <f t="shared" si="22"/>
        <v>0.66773477482404198</v>
      </c>
      <c r="Y76" s="258">
        <f t="shared" si="23"/>
        <v>0.67778174153144299</v>
      </c>
      <c r="Z76" s="255"/>
      <c r="AA76" s="247">
        <f t="shared" si="24"/>
        <v>0.47225581151317197</v>
      </c>
      <c r="AB76" s="247">
        <f t="shared" si="25"/>
        <v>0.47197618055347501</v>
      </c>
      <c r="AC76" s="247">
        <f t="shared" si="26"/>
        <v>0.46720694222554998</v>
      </c>
      <c r="AD76" s="247">
        <f t="shared" si="27"/>
        <v>0.44399544325222401</v>
      </c>
      <c r="AE76" s="242">
        <f t="shared" si="28"/>
        <v>0.74661304709711696</v>
      </c>
      <c r="AF76" s="297">
        <f t="shared" si="29"/>
        <v>0.74705537836184399</v>
      </c>
      <c r="AG76" s="318">
        <f t="shared" si="30"/>
        <v>0.73692624728689804</v>
      </c>
      <c r="AH76" s="243">
        <f t="shared" si="31"/>
        <v>0.71292194516945995</v>
      </c>
      <c r="AI76" s="206">
        <v>0</v>
      </c>
    </row>
    <row r="77" spans="2:35">
      <c r="B77" s="35">
        <v>73</v>
      </c>
      <c r="C77" s="224" t="s">
        <v>33</v>
      </c>
      <c r="D77" s="305">
        <v>0.45268668961722902</v>
      </c>
      <c r="E77" s="281">
        <v>0.42888456364712901</v>
      </c>
      <c r="F77" s="281">
        <v>0.42603266180511701</v>
      </c>
      <c r="G77" s="281">
        <v>0.46213819640439502</v>
      </c>
      <c r="H77" s="281">
        <v>0.61477203334045605</v>
      </c>
      <c r="I77" s="281">
        <v>0.44161499510077201</v>
      </c>
      <c r="J77" s="305">
        <v>0.72421268053879595</v>
      </c>
      <c r="K77" s="281">
        <v>0.72137763484458906</v>
      </c>
      <c r="L77" s="281">
        <v>0.69622593895081897</v>
      </c>
      <c r="M77" s="281">
        <v>0.72055233522555195</v>
      </c>
      <c r="N77" s="315">
        <v>0.81180212768724802</v>
      </c>
      <c r="O77" s="284">
        <v>0.71114623288387002</v>
      </c>
      <c r="P77" s="106"/>
      <c r="Q77" s="91" t="s">
        <v>33</v>
      </c>
      <c r="R77" s="257">
        <f t="shared" si="16"/>
        <v>0.45268668961722902</v>
      </c>
      <c r="S77" s="300">
        <f t="shared" si="17"/>
        <v>0.42888456364712901</v>
      </c>
      <c r="T77" s="301">
        <f t="shared" si="18"/>
        <v>0.42603266180511701</v>
      </c>
      <c r="U77" s="204">
        <f t="shared" si="19"/>
        <v>0.46213819640439502</v>
      </c>
      <c r="V77" s="257">
        <f t="shared" si="20"/>
        <v>0.72421268053879595</v>
      </c>
      <c r="W77" s="300">
        <f t="shared" si="21"/>
        <v>0.72137763484458906</v>
      </c>
      <c r="X77" s="301">
        <f t="shared" si="22"/>
        <v>0.69622593895081897</v>
      </c>
      <c r="Y77" s="258">
        <f t="shared" si="23"/>
        <v>0.72055233522555195</v>
      </c>
      <c r="Z77" s="255"/>
      <c r="AA77" s="247">
        <f t="shared" si="24"/>
        <v>0.47225581151317197</v>
      </c>
      <c r="AB77" s="247">
        <f t="shared" si="25"/>
        <v>0.47197618055347501</v>
      </c>
      <c r="AC77" s="247">
        <f t="shared" si="26"/>
        <v>0.46720694222554998</v>
      </c>
      <c r="AD77" s="247">
        <f t="shared" si="27"/>
        <v>0.44399544325222401</v>
      </c>
      <c r="AE77" s="242">
        <f t="shared" si="28"/>
        <v>0.74661304709711696</v>
      </c>
      <c r="AF77" s="297">
        <f t="shared" si="29"/>
        <v>0.74705537836184399</v>
      </c>
      <c r="AG77" s="318">
        <f t="shared" si="30"/>
        <v>0.73692624728689804</v>
      </c>
      <c r="AH77" s="243">
        <f t="shared" si="31"/>
        <v>0.71292194516945995</v>
      </c>
      <c r="AI77" s="206">
        <v>0</v>
      </c>
    </row>
    <row r="78" spans="2:35" ht="14.25" thickBot="1">
      <c r="B78" s="35">
        <v>74</v>
      </c>
      <c r="C78" s="224" t="s">
        <v>34</v>
      </c>
      <c r="D78" s="306">
        <v>0.39205841967862798</v>
      </c>
      <c r="E78" s="282">
        <v>0.31028347149381003</v>
      </c>
      <c r="F78" s="282">
        <v>0.34130104716783499</v>
      </c>
      <c r="G78" s="282">
        <v>0.32714853440441999</v>
      </c>
      <c r="H78" s="282">
        <v>0.50185585787368603</v>
      </c>
      <c r="I78" s="282">
        <v>0.34785192817383098</v>
      </c>
      <c r="J78" s="306">
        <v>0.65298157988091698</v>
      </c>
      <c r="K78" s="282">
        <v>0.63571880391157998</v>
      </c>
      <c r="L78" s="282">
        <v>0.60147933388963704</v>
      </c>
      <c r="M78" s="282">
        <v>0.62236329601838902</v>
      </c>
      <c r="N78" s="316">
        <v>0.63375986102416504</v>
      </c>
      <c r="O78" s="285">
        <v>0.61908432081799303</v>
      </c>
      <c r="P78" s="106"/>
      <c r="Q78" s="91" t="s">
        <v>34</v>
      </c>
      <c r="R78" s="257">
        <f>$D78</f>
        <v>0.39205841967862798</v>
      </c>
      <c r="S78" s="300">
        <f>$E78</f>
        <v>0.31028347149381003</v>
      </c>
      <c r="T78" s="301">
        <f>$F78</f>
        <v>0.34130104716783499</v>
      </c>
      <c r="U78" s="204">
        <f>$G78</f>
        <v>0.32714853440441999</v>
      </c>
      <c r="V78" s="257">
        <f>$J78</f>
        <v>0.65298157988091698</v>
      </c>
      <c r="W78" s="300">
        <f>$K78</f>
        <v>0.63571880391157998</v>
      </c>
      <c r="X78" s="301">
        <f>$L78</f>
        <v>0.60147933388963704</v>
      </c>
      <c r="Y78" s="258">
        <f>$M78</f>
        <v>0.62236329601838902</v>
      </c>
      <c r="Z78" s="255"/>
      <c r="AA78" s="247">
        <f t="shared" si="24"/>
        <v>0.47225581151317197</v>
      </c>
      <c r="AB78" s="247">
        <f t="shared" si="25"/>
        <v>0.47197618055347501</v>
      </c>
      <c r="AC78" s="247">
        <f t="shared" si="26"/>
        <v>0.46720694222554998</v>
      </c>
      <c r="AD78" s="247">
        <f t="shared" si="27"/>
        <v>0.44399544325222401</v>
      </c>
      <c r="AE78" s="242">
        <f t="shared" si="28"/>
        <v>0.74661304709711696</v>
      </c>
      <c r="AF78" s="297">
        <f t="shared" si="29"/>
        <v>0.74705537836184399</v>
      </c>
      <c r="AG78" s="318">
        <f t="shared" si="30"/>
        <v>0.73692624728689804</v>
      </c>
      <c r="AH78" s="243">
        <f t="shared" si="31"/>
        <v>0.71292194516945995</v>
      </c>
      <c r="AI78" s="206">
        <v>9999</v>
      </c>
    </row>
    <row r="79" spans="2:35" ht="14.25" thickTop="1">
      <c r="B79" s="373" t="s">
        <v>0</v>
      </c>
      <c r="C79" s="374"/>
      <c r="D79" s="61">
        <f>所得区分別普及率!C12</f>
        <v>0.47225581151317197</v>
      </c>
      <c r="E79" s="240">
        <f>所得区分別普及率!D12</f>
        <v>0.47197618055347501</v>
      </c>
      <c r="F79" s="240">
        <f>所得区分別普及率!E12</f>
        <v>0.46720694222554998</v>
      </c>
      <c r="G79" s="240">
        <f>所得区分別普及率!F12</f>
        <v>0.44399544325222401</v>
      </c>
      <c r="H79" s="240">
        <f>所得区分別普及率!G12</f>
        <v>0.55689969751996304</v>
      </c>
      <c r="I79" s="240">
        <f>'普及率(金額)'!N14</f>
        <v>0.47238652532593811</v>
      </c>
      <c r="J79" s="61">
        <f>所得区分別普及率!I12</f>
        <v>0.74661304709711696</v>
      </c>
      <c r="K79" s="240">
        <f>所得区分別普及率!J12</f>
        <v>0.74705537836184399</v>
      </c>
      <c r="L79" s="240">
        <f>所得区分別普及率!K12</f>
        <v>0.73692624728689804</v>
      </c>
      <c r="M79" s="240">
        <f>所得区分別普及率!L12</f>
        <v>0.71292194516945995</v>
      </c>
      <c r="N79" s="290">
        <f>所得区分別普及率!M12</f>
        <v>0.80944907304149405</v>
      </c>
      <c r="O79" s="241">
        <f>'普及率(数量)'!N13</f>
        <v>0.74253108099876186</v>
      </c>
      <c r="P79" s="302"/>
      <c r="Q79" s="106"/>
      <c r="R79" s="106"/>
      <c r="S79" s="106"/>
      <c r="T79" s="106"/>
      <c r="U79" s="106"/>
      <c r="V79" s="106"/>
      <c r="W79" s="32"/>
      <c r="X79" s="32"/>
      <c r="Y79" s="32"/>
      <c r="Z79" s="32"/>
    </row>
    <row r="80" spans="2:35">
      <c r="B80" s="303"/>
      <c r="C80" s="303"/>
      <c r="D80" s="303"/>
      <c r="E80" s="303"/>
      <c r="F80" s="303"/>
      <c r="G80" s="303"/>
      <c r="H80" s="303"/>
      <c r="I80" s="303"/>
      <c r="J80" s="303"/>
      <c r="K80" s="303"/>
      <c r="L80" s="303"/>
      <c r="M80" s="303"/>
      <c r="N80" s="303"/>
      <c r="O80" s="303"/>
      <c r="P80" s="106"/>
      <c r="Q80" s="106"/>
      <c r="R80" s="106"/>
    </row>
    <row r="81" spans="4:18">
      <c r="D81" s="106"/>
      <c r="E81" s="106"/>
      <c r="F81" s="106"/>
      <c r="G81" s="106"/>
      <c r="H81" s="106"/>
      <c r="I81" s="106"/>
      <c r="J81" s="106"/>
      <c r="K81" s="106"/>
      <c r="L81" s="106"/>
      <c r="M81" s="106"/>
      <c r="N81" s="106"/>
      <c r="O81" s="106"/>
      <c r="P81" s="106"/>
      <c r="Q81" s="106"/>
      <c r="R81" s="106"/>
    </row>
    <row r="82" spans="4:18">
      <c r="D82" s="106"/>
      <c r="E82" s="106"/>
      <c r="F82" s="106"/>
      <c r="G82" s="106"/>
      <c r="H82" s="106"/>
      <c r="I82" s="106"/>
      <c r="J82" s="106"/>
      <c r="K82" s="106"/>
      <c r="L82" s="106"/>
      <c r="M82" s="106"/>
      <c r="N82" s="106"/>
      <c r="O82" s="106"/>
      <c r="P82" s="106"/>
      <c r="Q82" s="106"/>
      <c r="R82" s="106"/>
    </row>
    <row r="83" spans="4:18">
      <c r="D83" s="106"/>
      <c r="E83" s="106"/>
      <c r="F83" s="106"/>
      <c r="G83" s="106"/>
      <c r="H83" s="106"/>
      <c r="I83" s="106"/>
      <c r="J83" s="106"/>
      <c r="K83" s="106"/>
      <c r="L83" s="106"/>
      <c r="M83" s="106"/>
      <c r="N83" s="106"/>
      <c r="O83" s="106"/>
      <c r="P83" s="106"/>
      <c r="Q83" s="106"/>
      <c r="R83" s="106"/>
    </row>
    <row r="84" spans="4:18">
      <c r="D84" s="106"/>
      <c r="E84" s="106"/>
      <c r="F84" s="106"/>
      <c r="G84" s="106"/>
      <c r="H84" s="106"/>
      <c r="I84" s="106"/>
      <c r="J84" s="106"/>
      <c r="K84" s="106"/>
      <c r="L84" s="106"/>
      <c r="M84" s="106"/>
      <c r="N84" s="106"/>
      <c r="O84" s="106"/>
      <c r="P84" s="106"/>
      <c r="Q84" s="106"/>
      <c r="R84" s="106"/>
    </row>
  </sheetData>
  <mergeCells count="11">
    <mergeCell ref="AI3:AI4"/>
    <mergeCell ref="R3:U3"/>
    <mergeCell ref="B79:C79"/>
    <mergeCell ref="V3:Y3"/>
    <mergeCell ref="AA3:AD3"/>
    <mergeCell ref="AE3:AH3"/>
    <mergeCell ref="B3:B4"/>
    <mergeCell ref="C3:C4"/>
    <mergeCell ref="D3:I3"/>
    <mergeCell ref="J3:O3"/>
    <mergeCell ref="Q3:Q4"/>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1878-84A2-4FDE-AC03-D1EBA6CCD7F1}">
  <dimension ref="A1:S3"/>
  <sheetViews>
    <sheetView showGridLines="0" zoomScaleNormal="100" zoomScaleSheetLayoutView="100" workbookViewId="0"/>
  </sheetViews>
  <sheetFormatPr defaultColWidth="9" defaultRowHeight="13.5"/>
  <cols>
    <col min="1" max="1" width="4.625" style="19" customWidth="1"/>
    <col min="2" max="5" width="13.125" style="19" customWidth="1"/>
    <col min="6" max="7" width="4.5" style="19" customWidth="1"/>
    <col min="8" max="11" width="13.125" style="19" customWidth="1"/>
    <col min="12" max="13" width="4.5" style="19" customWidth="1"/>
    <col min="14" max="17" width="13.125" style="19" customWidth="1"/>
    <col min="18" max="19" width="4.5" style="19" customWidth="1"/>
    <col min="20" max="24" width="13.125" style="19" customWidth="1"/>
    <col min="25" max="16384" width="9" style="19"/>
  </cols>
  <sheetData>
    <row r="1" spans="1:19" ht="15.75" customHeight="1">
      <c r="A1" s="19" t="s">
        <v>260</v>
      </c>
    </row>
    <row r="2" spans="1:19" ht="15.75" customHeight="1">
      <c r="A2" s="19" t="s">
        <v>150</v>
      </c>
    </row>
    <row r="3" spans="1:19">
      <c r="A3" s="19" t="s">
        <v>261</v>
      </c>
      <c r="G3" s="19" t="s">
        <v>262</v>
      </c>
      <c r="M3" s="19" t="s">
        <v>263</v>
      </c>
      <c r="S3" s="19" t="s">
        <v>264</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24E68-4598-423F-9E9A-50355B79BD56}">
  <dimension ref="A1:S3"/>
  <sheetViews>
    <sheetView showGridLines="0" zoomScaleNormal="100" zoomScaleSheetLayoutView="100" workbookViewId="0"/>
  </sheetViews>
  <sheetFormatPr defaultColWidth="9" defaultRowHeight="13.5"/>
  <cols>
    <col min="1" max="1" width="4.625" style="19" customWidth="1"/>
    <col min="2" max="5" width="13.125" style="19" customWidth="1"/>
    <col min="6" max="7" width="4.5" style="19" customWidth="1"/>
    <col min="8" max="11" width="13.125" style="19" customWidth="1"/>
    <col min="12" max="13" width="4.5" style="19" customWidth="1"/>
    <col min="14" max="17" width="13.125" style="19" customWidth="1"/>
    <col min="18" max="19" width="4.5" style="19" customWidth="1"/>
    <col min="20" max="24" width="13.125" style="19" customWidth="1"/>
    <col min="25" max="16384" width="9" style="19"/>
  </cols>
  <sheetData>
    <row r="1" spans="1:19" ht="15.75" customHeight="1">
      <c r="A1" s="19" t="s">
        <v>265</v>
      </c>
    </row>
    <row r="2" spans="1:19" ht="15.75" customHeight="1">
      <c r="A2" s="19" t="s">
        <v>286</v>
      </c>
    </row>
    <row r="3" spans="1:19">
      <c r="A3" s="19" t="s">
        <v>261</v>
      </c>
      <c r="G3" s="19" t="s">
        <v>262</v>
      </c>
      <c r="M3" s="19" t="s">
        <v>266</v>
      </c>
      <c r="S3" s="19" t="s">
        <v>267</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2-14.①ジェネリック医薬品分析(医科･調剤)</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1"/>
  <sheetViews>
    <sheetView showGridLines="0" zoomScaleNormal="100" zoomScaleSheetLayoutView="100" workbookViewId="0"/>
  </sheetViews>
  <sheetFormatPr defaultColWidth="7.625" defaultRowHeight="15.75" customHeight="1"/>
  <cols>
    <col min="1" max="1" width="4.625" style="6" customWidth="1"/>
    <col min="2" max="2" width="5.625" style="5" customWidth="1"/>
    <col min="3" max="3" width="8.625" style="6" customWidth="1"/>
    <col min="4" max="5" width="9.125" style="6" customWidth="1"/>
    <col min="6" max="6" width="6.625" style="6" customWidth="1"/>
    <col min="7" max="8" width="9.125" style="6" customWidth="1"/>
    <col min="9" max="9" width="6.625" style="6" customWidth="1"/>
    <col min="10" max="11" width="9.125" style="6" customWidth="1"/>
    <col min="12" max="12" width="6.625" style="6" customWidth="1"/>
    <col min="13" max="14" width="9.125" style="6" customWidth="1"/>
    <col min="15" max="15" width="6.625" style="6" customWidth="1"/>
    <col min="16" max="16" width="7.625" style="6" customWidth="1"/>
    <col min="17" max="17" width="2.625" style="6" customWidth="1"/>
    <col min="18" max="18" width="7.625" style="6" customWidth="1"/>
    <col min="19" max="16384" width="7.625" style="6"/>
  </cols>
  <sheetData>
    <row r="1" spans="1:18" s="4" customFormat="1" ht="15.75" customHeight="1">
      <c r="A1" s="4" t="s">
        <v>216</v>
      </c>
      <c r="C1" s="13"/>
      <c r="D1" s="13"/>
      <c r="E1" s="13"/>
      <c r="F1" s="11"/>
      <c r="G1" s="34"/>
      <c r="H1" s="11"/>
      <c r="I1" s="11"/>
      <c r="J1" s="11"/>
      <c r="K1" s="11"/>
      <c r="L1" s="11"/>
      <c r="M1" s="11"/>
      <c r="N1" s="11"/>
      <c r="O1" s="9"/>
      <c r="P1" s="9"/>
      <c r="Q1" s="9"/>
      <c r="R1" s="9"/>
    </row>
    <row r="2" spans="1:18" s="4" customFormat="1" ht="15.75" customHeight="1">
      <c r="A2" s="4" t="s">
        <v>144</v>
      </c>
      <c r="C2" s="13"/>
      <c r="D2" s="13"/>
      <c r="E2" s="13"/>
      <c r="F2" s="11"/>
      <c r="G2" s="34"/>
      <c r="H2" s="11"/>
      <c r="I2" s="11"/>
      <c r="J2" s="11"/>
      <c r="K2" s="11"/>
      <c r="L2" s="11"/>
      <c r="M2" s="11"/>
      <c r="N2" s="11"/>
      <c r="O2" s="9"/>
      <c r="P2" s="9"/>
      <c r="Q2" s="9"/>
      <c r="R2" s="9"/>
    </row>
    <row r="3" spans="1:18" s="4" customFormat="1" ht="15.75" customHeight="1">
      <c r="B3" s="213" t="s">
        <v>164</v>
      </c>
      <c r="C3" s="127"/>
      <c r="D3" s="127"/>
      <c r="E3" s="423">
        <v>248758267.22899082</v>
      </c>
      <c r="F3" s="423"/>
      <c r="G3" s="128"/>
      <c r="H3" s="128"/>
      <c r="I3" s="128"/>
      <c r="J3" s="128"/>
      <c r="K3" s="128"/>
      <c r="L3" s="129"/>
      <c r="M3" s="129"/>
      <c r="N3" s="129"/>
      <c r="O3" s="129"/>
      <c r="P3" s="134" t="s">
        <v>94</v>
      </c>
      <c r="Q3" s="9"/>
      <c r="R3" s="9"/>
    </row>
    <row r="4" spans="1:18" s="4" customFormat="1" ht="15.75" customHeight="1">
      <c r="B4" s="130"/>
      <c r="C4" s="213" t="s">
        <v>201</v>
      </c>
      <c r="D4" s="127"/>
      <c r="E4" s="424">
        <v>227220551.17741925</v>
      </c>
      <c r="F4" s="424"/>
      <c r="G4" s="131"/>
      <c r="H4" s="132"/>
      <c r="I4" s="127"/>
      <c r="J4" s="127"/>
      <c r="K4" s="127"/>
      <c r="L4" s="127"/>
      <c r="M4" s="127"/>
      <c r="N4" s="133"/>
      <c r="O4" s="134"/>
      <c r="P4" s="1"/>
      <c r="Q4" s="9"/>
      <c r="R4" s="9"/>
    </row>
    <row r="5" spans="1:18" ht="15.75" customHeight="1">
      <c r="B5" s="130"/>
      <c r="C5" s="135"/>
      <c r="D5" s="136"/>
      <c r="E5" s="136"/>
      <c r="F5" s="136"/>
      <c r="G5" s="137"/>
      <c r="H5" s="137"/>
      <c r="I5" s="137"/>
      <c r="J5" s="137"/>
      <c r="K5" s="137"/>
      <c r="L5" s="137"/>
      <c r="M5" s="137"/>
      <c r="N5" s="137"/>
      <c r="O5" s="138"/>
      <c r="P5" s="1"/>
      <c r="Q5" s="9"/>
      <c r="R5" s="9"/>
    </row>
    <row r="6" spans="1:18" ht="15.75" customHeight="1">
      <c r="B6" s="130"/>
      <c r="C6" s="135"/>
      <c r="D6" s="421" t="s">
        <v>139</v>
      </c>
      <c r="E6" s="422"/>
      <c r="F6" s="139"/>
      <c r="G6" s="137"/>
      <c r="H6" s="137"/>
      <c r="I6" s="137"/>
      <c r="J6" s="137"/>
      <c r="K6" s="137"/>
      <c r="L6" s="140"/>
      <c r="M6" s="137"/>
      <c r="N6" s="137"/>
      <c r="O6" s="138"/>
      <c r="P6" s="1"/>
      <c r="Q6" s="9"/>
      <c r="R6" s="9"/>
    </row>
    <row r="7" spans="1:18" ht="15.75" customHeight="1">
      <c r="B7" s="130"/>
      <c r="C7" s="135"/>
      <c r="D7" s="403">
        <v>39965326.752147064</v>
      </c>
      <c r="E7" s="404"/>
      <c r="F7" s="141">
        <v>0.17588781712328996</v>
      </c>
      <c r="G7" s="137"/>
      <c r="H7" s="137"/>
      <c r="I7" s="137"/>
      <c r="J7" s="137"/>
      <c r="K7" s="137"/>
      <c r="L7" s="140"/>
      <c r="M7" s="136"/>
      <c r="N7" s="136"/>
      <c r="O7" s="138"/>
      <c r="P7" s="1"/>
      <c r="Q7" s="9"/>
      <c r="R7" s="9"/>
    </row>
    <row r="8" spans="1:18" ht="15.75" customHeight="1">
      <c r="B8" s="130"/>
      <c r="C8" s="135"/>
      <c r="D8" s="135"/>
      <c r="E8" s="138"/>
      <c r="F8" s="136"/>
      <c r="G8" s="405" t="s">
        <v>289</v>
      </c>
      <c r="H8" s="406"/>
      <c r="I8" s="142"/>
      <c r="J8" s="405" t="s">
        <v>202</v>
      </c>
      <c r="K8" s="406"/>
      <c r="L8" s="142"/>
      <c r="M8" s="413" t="s">
        <v>70</v>
      </c>
      <c r="N8" s="414"/>
      <c r="O8" s="138"/>
      <c r="P8" s="1"/>
      <c r="Q8" s="9"/>
      <c r="R8" s="9"/>
    </row>
    <row r="9" spans="1:18" ht="15.75" customHeight="1">
      <c r="B9" s="130"/>
      <c r="C9" s="135"/>
      <c r="D9" s="135"/>
      <c r="E9" s="138"/>
      <c r="F9" s="136"/>
      <c r="G9" s="407"/>
      <c r="H9" s="408"/>
      <c r="I9" s="137"/>
      <c r="J9" s="407"/>
      <c r="K9" s="408"/>
      <c r="L9" s="137"/>
      <c r="M9" s="415" t="s">
        <v>140</v>
      </c>
      <c r="N9" s="416"/>
      <c r="O9" s="138"/>
      <c r="P9" s="1"/>
      <c r="Q9" s="9"/>
      <c r="R9" s="9"/>
    </row>
    <row r="10" spans="1:18" ht="15.75" customHeight="1">
      <c r="B10" s="130"/>
      <c r="C10" s="135"/>
      <c r="D10" s="417" t="s">
        <v>141</v>
      </c>
      <c r="E10" s="418"/>
      <c r="F10" s="136"/>
      <c r="G10" s="407"/>
      <c r="H10" s="408"/>
      <c r="I10" s="137"/>
      <c r="J10" s="403">
        <v>17916140.309004903</v>
      </c>
      <c r="K10" s="404"/>
      <c r="L10" s="139">
        <v>7.8849119131902595E-2</v>
      </c>
      <c r="M10" s="419">
        <v>10758774.606050462</v>
      </c>
      <c r="N10" s="420"/>
      <c r="O10" s="138"/>
      <c r="P10" s="1"/>
      <c r="Q10" s="9"/>
      <c r="R10" s="9"/>
    </row>
    <row r="11" spans="1:18" ht="15.75" customHeight="1">
      <c r="B11" s="130"/>
      <c r="C11" s="135"/>
      <c r="D11" s="411">
        <v>187255224.42527229</v>
      </c>
      <c r="E11" s="412"/>
      <c r="F11" s="139">
        <v>0.8241121828767104</v>
      </c>
      <c r="G11" s="409">
        <v>44637693.464341357</v>
      </c>
      <c r="H11" s="410"/>
      <c r="I11" s="143">
        <v>0.19645095143478977</v>
      </c>
      <c r="J11" s="405" t="s">
        <v>288</v>
      </c>
      <c r="K11" s="406"/>
      <c r="L11" s="142"/>
      <c r="M11" s="144"/>
      <c r="N11" s="136"/>
      <c r="O11" s="138"/>
      <c r="P11" s="1"/>
      <c r="Q11" s="9"/>
      <c r="R11" s="9"/>
    </row>
    <row r="12" spans="1:18" ht="15.75" customHeight="1">
      <c r="B12" s="130"/>
      <c r="C12" s="135"/>
      <c r="D12" s="145"/>
      <c r="E12" s="143"/>
      <c r="F12" s="136"/>
      <c r="G12" s="146"/>
      <c r="H12" s="147"/>
      <c r="I12" s="143"/>
      <c r="J12" s="407"/>
      <c r="K12" s="408"/>
      <c r="L12" s="137"/>
      <c r="M12" s="144"/>
      <c r="N12" s="136"/>
      <c r="O12" s="138"/>
      <c r="P12" s="1"/>
      <c r="Q12" s="9"/>
      <c r="R12" s="9"/>
    </row>
    <row r="13" spans="1:18" ht="15.75" customHeight="1">
      <c r="B13" s="130"/>
      <c r="C13" s="135"/>
      <c r="D13" s="145"/>
      <c r="E13" s="148"/>
      <c r="F13" s="136"/>
      <c r="G13" s="135"/>
      <c r="H13" s="138"/>
      <c r="I13" s="137"/>
      <c r="J13" s="403">
        <v>26721553.155336462</v>
      </c>
      <c r="K13" s="404"/>
      <c r="L13" s="139">
        <v>0.11760183230288722</v>
      </c>
      <c r="M13" s="144"/>
      <c r="N13" s="136"/>
      <c r="O13" s="138"/>
      <c r="P13" s="1"/>
      <c r="Q13" s="9"/>
      <c r="R13" s="9"/>
    </row>
    <row r="14" spans="1:18" ht="15.75" customHeight="1">
      <c r="B14" s="130"/>
      <c r="C14" s="135"/>
      <c r="D14" s="145"/>
      <c r="E14" s="148"/>
      <c r="F14" s="136"/>
      <c r="G14" s="405" t="s">
        <v>142</v>
      </c>
      <c r="H14" s="406"/>
      <c r="I14" s="142"/>
      <c r="J14" s="137"/>
      <c r="K14" s="149"/>
      <c r="L14" s="137"/>
      <c r="M14" s="140"/>
      <c r="N14" s="136"/>
      <c r="O14" s="138"/>
      <c r="P14" s="1"/>
      <c r="Q14" s="9"/>
      <c r="R14" s="9"/>
    </row>
    <row r="15" spans="1:18" s="4" customFormat="1" ht="13.5" customHeight="1">
      <c r="B15" s="130"/>
      <c r="C15" s="135"/>
      <c r="D15" s="145"/>
      <c r="E15" s="150"/>
      <c r="F15" s="136"/>
      <c r="G15" s="407"/>
      <c r="H15" s="408"/>
      <c r="I15" s="151"/>
      <c r="J15" s="151"/>
      <c r="K15" s="149"/>
      <c r="L15" s="137"/>
      <c r="M15" s="140"/>
      <c r="N15" s="136"/>
      <c r="O15" s="138"/>
      <c r="P15" s="1"/>
      <c r="Q15" s="9"/>
      <c r="R15" s="9"/>
    </row>
    <row r="16" spans="1:18" s="9" customFormat="1" ht="13.5" customHeight="1">
      <c r="B16" s="130"/>
      <c r="C16" s="135"/>
      <c r="D16" s="145"/>
      <c r="E16" s="148"/>
      <c r="F16" s="136"/>
      <c r="G16" s="409">
        <v>142617530.96093091</v>
      </c>
      <c r="H16" s="410"/>
      <c r="I16" s="139">
        <v>0.62766123144192065</v>
      </c>
      <c r="J16" s="137"/>
      <c r="K16" s="137"/>
      <c r="L16" s="137"/>
      <c r="M16" s="140"/>
      <c r="N16" s="136"/>
      <c r="O16" s="138"/>
      <c r="P16" s="1"/>
    </row>
    <row r="17" spans="2:18" s="9" customFormat="1" ht="13.5" customHeight="1">
      <c r="B17" s="130"/>
      <c r="C17" s="135"/>
      <c r="D17" s="145"/>
      <c r="E17" s="148"/>
      <c r="F17" s="136"/>
      <c r="G17" s="152"/>
      <c r="H17" s="153"/>
      <c r="I17" s="139"/>
      <c r="J17" s="137"/>
      <c r="K17" s="137"/>
      <c r="L17" s="137"/>
      <c r="M17" s="140"/>
      <c r="N17" s="136"/>
      <c r="O17" s="138"/>
      <c r="P17" s="1"/>
    </row>
    <row r="18" spans="2:18" s="4" customFormat="1" ht="13.5" customHeight="1">
      <c r="B18" s="130"/>
      <c r="C18" s="135"/>
      <c r="D18" s="145"/>
      <c r="E18" s="148"/>
      <c r="F18" s="136"/>
      <c r="G18" s="152"/>
      <c r="H18" s="153"/>
      <c r="I18" s="139"/>
      <c r="J18" s="137"/>
      <c r="K18" s="137"/>
      <c r="L18" s="137"/>
      <c r="M18" s="140"/>
      <c r="N18" s="136"/>
      <c r="O18" s="138"/>
      <c r="P18" s="1"/>
      <c r="Q18" s="9"/>
      <c r="R18" s="9"/>
    </row>
    <row r="19" spans="2:18" s="12" customFormat="1" ht="18" customHeight="1">
      <c r="B19" s="130"/>
      <c r="C19" s="135"/>
      <c r="D19" s="145"/>
      <c r="E19" s="148"/>
      <c r="F19" s="136"/>
      <c r="G19" s="152"/>
      <c r="H19" s="153"/>
      <c r="I19" s="139"/>
      <c r="J19" s="137"/>
      <c r="K19" s="137"/>
      <c r="L19" s="137"/>
      <c r="M19" s="140"/>
      <c r="N19" s="136"/>
      <c r="O19" s="138"/>
      <c r="P19" s="1"/>
      <c r="Q19" s="9"/>
      <c r="R19" s="9"/>
    </row>
    <row r="20" spans="2:18" s="9" customFormat="1" ht="15" customHeight="1">
      <c r="B20" s="130"/>
      <c r="C20" s="135"/>
      <c r="D20" s="154"/>
      <c r="E20" s="155"/>
      <c r="F20" s="156"/>
      <c r="G20" s="154"/>
      <c r="H20" s="155"/>
      <c r="I20" s="137"/>
      <c r="J20" s="137"/>
      <c r="K20" s="137"/>
      <c r="L20" s="137"/>
      <c r="M20" s="140"/>
      <c r="N20" s="136"/>
      <c r="O20" s="138"/>
      <c r="P20" s="1"/>
    </row>
    <row r="21" spans="2:18" s="9" customFormat="1" ht="15" customHeight="1">
      <c r="B21" s="130"/>
      <c r="C21" s="157"/>
      <c r="D21" s="158"/>
      <c r="E21" s="158"/>
      <c r="F21" s="158"/>
      <c r="G21" s="158"/>
      <c r="H21" s="158"/>
      <c r="I21" s="158"/>
      <c r="J21" s="158"/>
      <c r="K21" s="158"/>
      <c r="L21" s="158"/>
      <c r="M21" s="158"/>
      <c r="N21" s="158"/>
      <c r="O21" s="159"/>
      <c r="P21" s="1"/>
    </row>
    <row r="22" spans="2:18" s="9" customFormat="1" ht="15" customHeight="1">
      <c r="B22" s="160"/>
      <c r="C22" s="161"/>
      <c r="D22" s="161"/>
      <c r="E22" s="161"/>
      <c r="F22" s="162"/>
      <c r="G22" s="162"/>
      <c r="H22" s="162"/>
      <c r="I22" s="162"/>
      <c r="J22" s="162"/>
      <c r="K22" s="162"/>
      <c r="L22" s="163"/>
      <c r="M22" s="163"/>
      <c r="N22" s="163"/>
      <c r="O22" s="163"/>
      <c r="P22" s="2"/>
    </row>
    <row r="23" spans="2:18" s="9" customFormat="1" ht="15" customHeight="1">
      <c r="B23" s="59" t="s">
        <v>273</v>
      </c>
      <c r="C23" s="8"/>
      <c r="D23" s="8"/>
      <c r="E23" s="8"/>
      <c r="F23" s="8"/>
      <c r="G23" s="8"/>
      <c r="H23" s="8"/>
      <c r="I23" s="8"/>
      <c r="J23" s="8"/>
      <c r="K23" s="8"/>
      <c r="L23" s="8"/>
      <c r="M23" s="8"/>
      <c r="N23" s="33"/>
      <c r="O23" s="33"/>
      <c r="P23" s="33"/>
      <c r="Q23" s="33"/>
      <c r="R23" s="33"/>
    </row>
    <row r="24" spans="2:18" s="9" customFormat="1" ht="15" customHeight="1">
      <c r="B24" s="92" t="s">
        <v>143</v>
      </c>
      <c r="C24" s="8"/>
      <c r="D24" s="8"/>
      <c r="E24" s="8"/>
      <c r="F24" s="8"/>
      <c r="G24" s="8"/>
      <c r="H24" s="8"/>
      <c r="I24" s="8"/>
      <c r="J24" s="8"/>
      <c r="K24" s="8"/>
      <c r="L24" s="8"/>
      <c r="M24" s="8"/>
      <c r="N24" s="33"/>
      <c r="O24" s="33"/>
      <c r="P24" s="33"/>
      <c r="Q24" s="33"/>
      <c r="R24" s="33"/>
    </row>
    <row r="25" spans="2:18" s="9" customFormat="1" ht="15" customHeight="1">
      <c r="B25" s="64" t="s">
        <v>188</v>
      </c>
      <c r="C25" s="5"/>
      <c r="D25" s="5"/>
      <c r="E25" s="5"/>
      <c r="F25" s="5"/>
      <c r="G25" s="5"/>
      <c r="H25" s="5"/>
      <c r="I25" s="5"/>
      <c r="J25" s="5"/>
      <c r="K25" s="5"/>
      <c r="L25" s="5"/>
      <c r="M25" s="5"/>
      <c r="N25" s="5"/>
      <c r="O25" s="5"/>
      <c r="P25" s="5"/>
      <c r="Q25" s="5"/>
      <c r="R25" s="5"/>
    </row>
    <row r="26" spans="2:18" s="9" customFormat="1" ht="15" customHeight="1">
      <c r="B26" s="64" t="s">
        <v>187</v>
      </c>
      <c r="C26" s="5"/>
      <c r="D26" s="5"/>
      <c r="E26" s="5"/>
      <c r="F26" s="5"/>
      <c r="G26" s="5"/>
      <c r="H26" s="5"/>
      <c r="I26" s="5"/>
      <c r="J26" s="5"/>
      <c r="K26" s="5"/>
      <c r="L26" s="5"/>
      <c r="M26" s="5"/>
      <c r="N26" s="5"/>
      <c r="O26" s="5"/>
      <c r="P26" s="5"/>
      <c r="Q26" s="5"/>
      <c r="R26" s="5"/>
    </row>
    <row r="27" spans="2:18" s="9" customFormat="1" ht="15" customHeight="1">
      <c r="B27" s="65" t="s">
        <v>200</v>
      </c>
      <c r="C27" s="10"/>
      <c r="D27" s="10"/>
      <c r="E27" s="10"/>
      <c r="F27" s="10"/>
      <c r="G27" s="10"/>
      <c r="H27" s="10"/>
      <c r="I27" s="11"/>
      <c r="J27" s="34"/>
      <c r="K27" s="11"/>
      <c r="L27" s="11"/>
      <c r="M27" s="11"/>
      <c r="N27" s="11"/>
      <c r="O27" s="11"/>
      <c r="P27" s="11"/>
      <c r="Q27" s="11"/>
    </row>
    <row r="28" spans="2:18" s="9" customFormat="1" ht="15" customHeight="1">
      <c r="B28" s="65" t="s">
        <v>199</v>
      </c>
      <c r="C28" s="10"/>
      <c r="D28" s="10"/>
      <c r="E28" s="10"/>
      <c r="F28" s="10"/>
      <c r="G28" s="10"/>
      <c r="H28" s="10"/>
      <c r="I28" s="11"/>
      <c r="J28" s="34"/>
      <c r="K28" s="11"/>
      <c r="L28" s="11"/>
      <c r="M28" s="11"/>
      <c r="N28" s="11"/>
      <c r="O28" s="11"/>
      <c r="P28" s="11"/>
      <c r="Q28" s="11"/>
    </row>
    <row r="29" spans="2:18" s="9" customFormat="1" ht="15" customHeight="1">
      <c r="B29" s="65" t="s">
        <v>189</v>
      </c>
      <c r="G29" s="10"/>
      <c r="H29" s="10"/>
      <c r="I29" s="11"/>
      <c r="J29" s="34"/>
      <c r="K29" s="11"/>
      <c r="L29" s="11"/>
      <c r="M29" s="11"/>
      <c r="N29" s="11"/>
      <c r="O29" s="11"/>
      <c r="P29" s="11"/>
      <c r="Q29" s="11"/>
    </row>
    <row r="30" spans="2:18" s="9" customFormat="1" ht="15" customHeight="1">
      <c r="B30" s="13"/>
      <c r="C30" s="13"/>
      <c r="D30" s="13"/>
      <c r="E30" s="13"/>
      <c r="F30" s="13"/>
      <c r="G30" s="13"/>
      <c r="H30" s="13"/>
      <c r="I30" s="14"/>
      <c r="J30" s="14"/>
      <c r="K30" s="14"/>
      <c r="L30" s="14"/>
      <c r="M30" s="14"/>
      <c r="N30" s="14"/>
      <c r="O30" s="14"/>
      <c r="P30" s="14"/>
      <c r="Q30" s="13"/>
      <c r="R30" s="12"/>
    </row>
    <row r="31" spans="2:18" s="9" customFormat="1" ht="15" customHeight="1">
      <c r="C31" s="13"/>
      <c r="D31" s="57"/>
      <c r="E31" s="13"/>
      <c r="F31" s="13"/>
      <c r="G31" s="13"/>
      <c r="H31" s="13"/>
      <c r="I31" s="14"/>
      <c r="J31" s="14"/>
      <c r="K31" s="14"/>
      <c r="L31" s="14"/>
      <c r="M31" s="14"/>
      <c r="N31" s="14"/>
      <c r="O31" s="14"/>
      <c r="P31" s="14"/>
      <c r="Q31" s="13"/>
      <c r="R31" s="12"/>
    </row>
    <row r="32" spans="2:18" s="9" customFormat="1" ht="15" customHeight="1">
      <c r="B32" s="15"/>
      <c r="C32" s="15"/>
      <c r="D32" s="15"/>
      <c r="E32" s="15"/>
      <c r="F32" s="15"/>
      <c r="G32" s="15"/>
      <c r="H32" s="15"/>
      <c r="I32" s="16"/>
      <c r="J32" s="16"/>
      <c r="K32" s="16"/>
      <c r="L32" s="16"/>
      <c r="M32" s="16"/>
      <c r="N32" s="16"/>
    </row>
    <row r="33" spans="2:18" s="9" customFormat="1" ht="15" customHeight="1">
      <c r="B33" s="17"/>
      <c r="C33" s="5"/>
      <c r="D33" s="5"/>
      <c r="E33" s="5"/>
      <c r="F33" s="5"/>
      <c r="G33" s="5"/>
      <c r="H33" s="5"/>
      <c r="I33" s="5"/>
      <c r="J33" s="5"/>
      <c r="K33" s="5"/>
      <c r="L33" s="5"/>
      <c r="M33" s="5"/>
      <c r="N33" s="5"/>
      <c r="O33" s="5"/>
      <c r="P33" s="5"/>
      <c r="Q33" s="5"/>
      <c r="R33" s="5"/>
    </row>
    <row r="34" spans="2:18" s="9" customFormat="1" ht="15" customHeight="1">
      <c r="B34" s="5"/>
      <c r="C34" s="6"/>
      <c r="D34" s="6"/>
      <c r="E34" s="6"/>
      <c r="F34" s="6"/>
      <c r="G34" s="6"/>
      <c r="H34" s="6"/>
      <c r="I34" s="6"/>
      <c r="J34" s="6"/>
      <c r="K34" s="6"/>
      <c r="L34" s="6"/>
      <c r="M34" s="6"/>
      <c r="N34" s="6"/>
      <c r="O34" s="6"/>
      <c r="P34" s="6"/>
      <c r="Q34" s="6"/>
      <c r="R34" s="6"/>
    </row>
    <row r="35" spans="2:18" s="9" customFormat="1" ht="15" customHeight="1">
      <c r="B35" s="5"/>
      <c r="C35" s="6"/>
      <c r="D35" s="6"/>
      <c r="E35" s="6"/>
      <c r="F35" s="6"/>
      <c r="G35" s="6"/>
      <c r="H35" s="6"/>
      <c r="I35" s="6"/>
      <c r="J35" s="6"/>
      <c r="K35" s="6"/>
      <c r="L35" s="6"/>
      <c r="M35" s="6"/>
      <c r="N35" s="6"/>
      <c r="O35" s="6"/>
      <c r="P35" s="6"/>
      <c r="Q35" s="6"/>
      <c r="R35" s="6"/>
    </row>
    <row r="36" spans="2:18" s="9" customFormat="1" ht="15" customHeight="1">
      <c r="B36" s="5"/>
      <c r="C36" s="6"/>
      <c r="D36" s="6"/>
      <c r="E36" s="6"/>
      <c r="F36" s="6"/>
      <c r="G36" s="6"/>
      <c r="H36" s="6"/>
      <c r="I36" s="6"/>
      <c r="J36" s="6"/>
      <c r="K36" s="6"/>
      <c r="L36" s="6"/>
      <c r="M36" s="6"/>
      <c r="N36" s="6"/>
      <c r="O36" s="6"/>
      <c r="P36" s="6"/>
      <c r="Q36" s="6"/>
      <c r="R36" s="6"/>
    </row>
    <row r="37" spans="2:18" s="9" customFormat="1" ht="15" customHeight="1">
      <c r="B37" s="5"/>
      <c r="C37" s="6"/>
      <c r="D37" s="6"/>
      <c r="E37" s="6"/>
      <c r="F37" s="6"/>
      <c r="G37" s="6"/>
      <c r="H37" s="6"/>
      <c r="I37" s="6"/>
      <c r="J37" s="6"/>
      <c r="K37" s="6"/>
      <c r="L37" s="6"/>
      <c r="M37" s="6"/>
      <c r="N37" s="6"/>
      <c r="O37" s="6"/>
      <c r="P37" s="6"/>
      <c r="Q37" s="6"/>
      <c r="R37" s="6"/>
    </row>
    <row r="38" spans="2:18" s="9" customFormat="1" ht="15" customHeight="1">
      <c r="B38" s="5"/>
      <c r="C38" s="6"/>
      <c r="D38" s="6"/>
      <c r="E38" s="6"/>
      <c r="F38" s="6"/>
      <c r="G38" s="6"/>
      <c r="H38" s="6"/>
      <c r="I38" s="6"/>
      <c r="J38" s="6"/>
      <c r="K38" s="6"/>
      <c r="L38" s="6"/>
      <c r="M38" s="6"/>
      <c r="N38" s="6"/>
      <c r="O38" s="6"/>
      <c r="P38" s="6"/>
      <c r="Q38" s="6"/>
      <c r="R38" s="6"/>
    </row>
    <row r="39" spans="2:18" s="9" customFormat="1" ht="15" customHeight="1">
      <c r="B39" s="5"/>
      <c r="C39" s="6"/>
      <c r="D39" s="6"/>
      <c r="E39" s="6"/>
      <c r="F39" s="6"/>
      <c r="G39" s="6"/>
      <c r="H39" s="6"/>
      <c r="I39" s="6"/>
      <c r="J39" s="6"/>
      <c r="K39" s="6"/>
      <c r="L39" s="6"/>
      <c r="M39" s="6"/>
      <c r="N39" s="6"/>
      <c r="O39" s="6"/>
      <c r="P39" s="6"/>
      <c r="Q39" s="6"/>
      <c r="R39" s="6"/>
    </row>
    <row r="40" spans="2:18" s="9" customFormat="1" ht="15" customHeight="1">
      <c r="B40" s="5"/>
      <c r="C40" s="6"/>
      <c r="D40" s="6"/>
      <c r="E40" s="6"/>
      <c r="F40" s="6"/>
      <c r="G40" s="6"/>
      <c r="H40" s="6"/>
      <c r="I40" s="6"/>
      <c r="J40" s="6"/>
      <c r="K40" s="6"/>
      <c r="L40" s="6"/>
      <c r="M40" s="6"/>
      <c r="N40" s="6"/>
      <c r="O40" s="6"/>
      <c r="P40" s="6"/>
      <c r="Q40" s="6"/>
      <c r="R40" s="6"/>
    </row>
    <row r="41" spans="2:18" s="9" customFormat="1" ht="15" customHeight="1">
      <c r="B41" s="5"/>
      <c r="C41" s="6"/>
      <c r="D41" s="6"/>
      <c r="E41" s="6"/>
      <c r="F41" s="6"/>
      <c r="G41" s="6"/>
      <c r="H41" s="6"/>
      <c r="I41" s="6"/>
      <c r="J41" s="6"/>
      <c r="K41" s="6"/>
      <c r="L41" s="6"/>
      <c r="M41" s="6"/>
      <c r="N41" s="6"/>
      <c r="O41" s="6"/>
      <c r="P41" s="6"/>
      <c r="Q41" s="6"/>
      <c r="R41" s="6"/>
    </row>
    <row r="42" spans="2:18" s="9" customFormat="1" ht="15" customHeight="1">
      <c r="B42" s="6"/>
      <c r="C42" s="6"/>
      <c r="D42" s="6"/>
      <c r="E42" s="6"/>
      <c r="F42" s="6"/>
      <c r="G42" s="6"/>
      <c r="H42" s="6"/>
      <c r="I42" s="6"/>
      <c r="J42" s="6"/>
      <c r="K42" s="6"/>
      <c r="L42" s="6"/>
      <c r="M42" s="6"/>
      <c r="N42" s="6"/>
      <c r="O42" s="6"/>
      <c r="P42" s="6"/>
      <c r="Q42" s="6"/>
      <c r="R42" s="6"/>
    </row>
    <row r="43" spans="2:18" s="9" customFormat="1" ht="15" customHeight="1">
      <c r="B43" s="6"/>
      <c r="C43" s="6"/>
      <c r="D43" s="6"/>
      <c r="E43" s="6"/>
      <c r="F43" s="6"/>
      <c r="G43" s="6"/>
      <c r="H43" s="6"/>
      <c r="I43" s="6"/>
      <c r="J43" s="6"/>
      <c r="K43" s="6"/>
      <c r="L43" s="6"/>
      <c r="M43" s="6"/>
      <c r="N43" s="6"/>
      <c r="O43" s="6"/>
      <c r="P43" s="6"/>
      <c r="Q43" s="6"/>
      <c r="R43" s="6"/>
    </row>
    <row r="44" spans="2:18" s="4" customFormat="1" ht="15" customHeight="1">
      <c r="B44" s="6"/>
      <c r="C44" s="6"/>
      <c r="D44" s="6"/>
      <c r="E44" s="6"/>
      <c r="F44" s="6"/>
      <c r="G44" s="6"/>
      <c r="H44" s="6"/>
      <c r="I44" s="6"/>
      <c r="J44" s="6"/>
      <c r="K44" s="6"/>
      <c r="L44" s="6"/>
      <c r="M44" s="6"/>
      <c r="N44" s="6"/>
      <c r="O44" s="6"/>
      <c r="P44" s="6"/>
      <c r="Q44" s="6"/>
      <c r="R44" s="6"/>
    </row>
    <row r="45" spans="2:18" s="4" customFormat="1" ht="15" customHeight="1">
      <c r="B45" s="6"/>
      <c r="C45" s="6"/>
      <c r="D45" s="6"/>
      <c r="E45" s="6"/>
      <c r="F45" s="6"/>
      <c r="G45" s="6"/>
      <c r="H45" s="6"/>
      <c r="I45" s="6"/>
      <c r="J45" s="6"/>
      <c r="K45" s="6"/>
      <c r="L45" s="6"/>
      <c r="M45" s="6"/>
      <c r="N45" s="6"/>
      <c r="O45" s="6"/>
      <c r="P45" s="6"/>
      <c r="Q45" s="6"/>
      <c r="R45" s="6"/>
    </row>
    <row r="46" spans="2:18" s="9" customFormat="1" ht="15" customHeight="1">
      <c r="B46" s="6"/>
      <c r="C46" s="6"/>
      <c r="D46" s="6"/>
      <c r="E46" s="6"/>
      <c r="F46" s="6"/>
      <c r="G46" s="6"/>
      <c r="H46" s="6"/>
      <c r="I46" s="6"/>
      <c r="J46" s="6"/>
      <c r="K46" s="6"/>
      <c r="L46" s="6"/>
      <c r="M46" s="6"/>
      <c r="N46" s="6"/>
      <c r="O46" s="6"/>
      <c r="P46" s="6"/>
      <c r="Q46" s="6"/>
      <c r="R46" s="6"/>
    </row>
    <row r="47" spans="2:18" s="9" customFormat="1" ht="15" customHeight="1">
      <c r="B47" s="5"/>
      <c r="C47" s="6"/>
      <c r="D47" s="6"/>
      <c r="E47" s="6"/>
      <c r="F47" s="6"/>
      <c r="G47" s="6"/>
      <c r="H47" s="6"/>
      <c r="I47" s="6"/>
      <c r="J47" s="6"/>
      <c r="K47" s="6"/>
      <c r="L47" s="6"/>
      <c r="M47" s="6"/>
      <c r="N47" s="6"/>
      <c r="O47" s="6"/>
      <c r="P47" s="6"/>
      <c r="Q47" s="6"/>
      <c r="R47" s="6"/>
    </row>
    <row r="48" spans="2:18" s="12" customFormat="1" ht="15" customHeight="1">
      <c r="B48" s="5"/>
      <c r="C48" s="6"/>
      <c r="D48" s="6"/>
      <c r="E48" s="6"/>
      <c r="F48" s="6"/>
      <c r="G48" s="6"/>
      <c r="H48" s="6"/>
      <c r="I48" s="6"/>
      <c r="J48" s="6"/>
      <c r="K48" s="6"/>
      <c r="L48" s="6"/>
      <c r="M48" s="6"/>
      <c r="N48" s="6"/>
      <c r="O48" s="6"/>
      <c r="P48" s="6"/>
      <c r="Q48" s="6"/>
      <c r="R48" s="6"/>
    </row>
    <row r="49" spans="2:18" s="9" customFormat="1" ht="15" customHeight="1">
      <c r="B49" s="5"/>
      <c r="C49" s="6"/>
      <c r="D49" s="6"/>
      <c r="E49" s="6"/>
      <c r="F49" s="6"/>
      <c r="G49" s="6"/>
      <c r="H49" s="6"/>
      <c r="I49" s="6"/>
      <c r="J49" s="6"/>
      <c r="K49" s="6"/>
      <c r="L49" s="6"/>
      <c r="M49" s="6"/>
      <c r="N49" s="6"/>
      <c r="O49" s="6"/>
      <c r="P49" s="6"/>
      <c r="Q49" s="6"/>
      <c r="R49" s="6"/>
    </row>
    <row r="50" spans="2:18" ht="15" customHeight="1">
      <c r="B50" s="6"/>
      <c r="R50" s="58"/>
    </row>
    <row r="51" spans="2:18" ht="15.75" customHeight="1">
      <c r="R51" s="59"/>
    </row>
  </sheetData>
  <mergeCells count="17">
    <mergeCell ref="D6:E6"/>
    <mergeCell ref="E3:F3"/>
    <mergeCell ref="E4:F4"/>
    <mergeCell ref="D7:E7"/>
    <mergeCell ref="G8:H10"/>
    <mergeCell ref="J8:K9"/>
    <mergeCell ref="M8:N8"/>
    <mergeCell ref="M9:N9"/>
    <mergeCell ref="D10:E10"/>
    <mergeCell ref="J10:K10"/>
    <mergeCell ref="M10:N10"/>
    <mergeCell ref="J13:K13"/>
    <mergeCell ref="G14:H15"/>
    <mergeCell ref="G16:H16"/>
    <mergeCell ref="D11:E11"/>
    <mergeCell ref="G11:H11"/>
    <mergeCell ref="J11:K12"/>
  </mergeCells>
  <phoneticPr fontId="3"/>
  <pageMargins left="0.70866141732283472" right="0.70866141732283472" top="0.74803149606299213" bottom="0.74803149606299213" header="0.31496062992125984" footer="0.31496062992125984"/>
  <pageSetup paperSize="9" scale="69" orientation="portrait" r:id="rId1"/>
  <headerFooter>
    <oddHeader>&amp;R&amp;"ＭＳ 明朝,標準"&amp;12 2-14.①ジェネリック医薬品分析(医科･調剤)</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8"/>
  <sheetViews>
    <sheetView showGridLines="0" zoomScaleNormal="100" zoomScaleSheetLayoutView="100" workbookViewId="0"/>
  </sheetViews>
  <sheetFormatPr defaultColWidth="9" defaultRowHeight="13.5"/>
  <cols>
    <col min="1" max="1" width="4.625" style="20" customWidth="1"/>
    <col min="2" max="2" width="3.625" style="20" customWidth="1"/>
    <col min="3" max="3" width="13.625" style="20" customWidth="1"/>
    <col min="4" max="12" width="11.625" style="20" customWidth="1"/>
    <col min="13" max="16384" width="9" style="20"/>
  </cols>
  <sheetData>
    <row r="1" spans="1:12" ht="15.75" customHeight="1">
      <c r="A1" s="18" t="s">
        <v>216</v>
      </c>
    </row>
    <row r="2" spans="1:12" ht="15.75" customHeight="1">
      <c r="A2" s="18" t="s">
        <v>137</v>
      </c>
    </row>
    <row r="3" spans="1:12" ht="10.5" customHeight="1">
      <c r="B3" s="425"/>
      <c r="C3" s="384" t="s">
        <v>95</v>
      </c>
      <c r="D3" s="426" t="s">
        <v>169</v>
      </c>
      <c r="E3" s="426" t="s">
        <v>170</v>
      </c>
      <c r="F3" s="428" t="s">
        <v>171</v>
      </c>
      <c r="G3" s="426" t="s">
        <v>175</v>
      </c>
      <c r="H3" s="430" t="s">
        <v>176</v>
      </c>
      <c r="I3" s="21"/>
      <c r="J3" s="22"/>
      <c r="K3" s="428" t="s">
        <v>174</v>
      </c>
      <c r="L3" s="426" t="s">
        <v>146</v>
      </c>
    </row>
    <row r="4" spans="1:12" ht="69" customHeight="1">
      <c r="B4" s="425"/>
      <c r="C4" s="384"/>
      <c r="D4" s="427"/>
      <c r="E4" s="427"/>
      <c r="F4" s="429"/>
      <c r="G4" s="427"/>
      <c r="H4" s="429"/>
      <c r="I4" s="214" t="s">
        <v>172</v>
      </c>
      <c r="J4" s="214" t="s">
        <v>173</v>
      </c>
      <c r="K4" s="429"/>
      <c r="L4" s="427"/>
    </row>
    <row r="5" spans="1:12" s="106" customFormat="1">
      <c r="B5" s="223">
        <v>1</v>
      </c>
      <c r="C5" s="23" t="s">
        <v>1</v>
      </c>
      <c r="D5" s="320">
        <v>28255990333.83828</v>
      </c>
      <c r="E5" s="320">
        <f>SUM(F5,G5)</f>
        <v>25845947165.315975</v>
      </c>
      <c r="F5" s="320">
        <v>4394705677.4530172</v>
      </c>
      <c r="G5" s="321">
        <f>SUM(H5,K5)</f>
        <v>21451241487.862957</v>
      </c>
      <c r="H5" s="322">
        <f>SUM(I5:J5)</f>
        <v>5027031273.0790205</v>
      </c>
      <c r="I5" s="320">
        <v>2055442500.3299973</v>
      </c>
      <c r="J5" s="320">
        <v>2971588772.749023</v>
      </c>
      <c r="K5" s="320">
        <v>16424210214.783936</v>
      </c>
      <c r="L5" s="323">
        <v>1238297079.9450023</v>
      </c>
    </row>
    <row r="6" spans="1:12" s="106" customFormat="1">
      <c r="B6" s="223">
        <v>2</v>
      </c>
      <c r="C6" s="23" t="s">
        <v>8</v>
      </c>
      <c r="D6" s="320">
        <v>21442419153.756344</v>
      </c>
      <c r="E6" s="320">
        <f t="shared" ref="E6:E12" si="0">SUM(F6,G6)</f>
        <v>19642564389.498104</v>
      </c>
      <c r="F6" s="320">
        <v>3571502117.4451451</v>
      </c>
      <c r="G6" s="320">
        <f t="shared" ref="G6:G12" si="1">SUM(H6,K6)</f>
        <v>16071062272.052958</v>
      </c>
      <c r="H6" s="320">
        <f t="shared" ref="H6:H12" si="2">SUM(I6:J6)</f>
        <v>3421201206.8242111</v>
      </c>
      <c r="I6" s="320">
        <v>1313660413.7200031</v>
      </c>
      <c r="J6" s="320">
        <v>2107540793.104208</v>
      </c>
      <c r="K6" s="320">
        <v>12649861065.228746</v>
      </c>
      <c r="L6" s="323">
        <v>796228066.07500052</v>
      </c>
    </row>
    <row r="7" spans="1:12" s="106" customFormat="1">
      <c r="B7" s="223">
        <v>3</v>
      </c>
      <c r="C7" s="23" t="s">
        <v>13</v>
      </c>
      <c r="D7" s="320">
        <v>34495739770.61187</v>
      </c>
      <c r="E7" s="320">
        <f t="shared" si="0"/>
        <v>31728319981.081173</v>
      </c>
      <c r="F7" s="320">
        <v>5646307942.8840971</v>
      </c>
      <c r="G7" s="320">
        <f t="shared" si="1"/>
        <v>26082012038.197075</v>
      </c>
      <c r="H7" s="320">
        <f t="shared" si="2"/>
        <v>6050234221.6288013</v>
      </c>
      <c r="I7" s="320">
        <v>2323294789.4243989</v>
      </c>
      <c r="J7" s="320">
        <v>3726939432.204402</v>
      </c>
      <c r="K7" s="320">
        <v>20031777816.568275</v>
      </c>
      <c r="L7" s="323">
        <v>1400046123.7497554</v>
      </c>
    </row>
    <row r="8" spans="1:12" s="106" customFormat="1">
      <c r="B8" s="223">
        <v>4</v>
      </c>
      <c r="C8" s="23" t="s">
        <v>21</v>
      </c>
      <c r="D8" s="320">
        <v>23796501699.057571</v>
      </c>
      <c r="E8" s="320">
        <f t="shared" si="0"/>
        <v>21739658452.911003</v>
      </c>
      <c r="F8" s="320">
        <v>3832421859.6830273</v>
      </c>
      <c r="G8" s="320">
        <f>SUM(H8,K8)</f>
        <v>17907236593.227974</v>
      </c>
      <c r="H8" s="320">
        <f t="shared" si="2"/>
        <v>4613044487.704915</v>
      </c>
      <c r="I8" s="320">
        <v>1875453070.9714997</v>
      </c>
      <c r="J8" s="320">
        <v>2737591416.7334151</v>
      </c>
      <c r="K8" s="320">
        <v>13294192105.523058</v>
      </c>
      <c r="L8" s="323">
        <v>1120701958.5154991</v>
      </c>
    </row>
    <row r="9" spans="1:12" s="106" customFormat="1">
      <c r="B9" s="223">
        <v>5</v>
      </c>
      <c r="C9" s="23" t="s">
        <v>25</v>
      </c>
      <c r="D9" s="320">
        <v>19948253425.43388</v>
      </c>
      <c r="E9" s="320">
        <f t="shared" si="0"/>
        <v>18152637955.586666</v>
      </c>
      <c r="F9" s="320">
        <v>3048596654.3712811</v>
      </c>
      <c r="G9" s="320">
        <f t="shared" si="1"/>
        <v>15104041301.215384</v>
      </c>
      <c r="H9" s="320">
        <f t="shared" si="2"/>
        <v>3721349125.3087444</v>
      </c>
      <c r="I9" s="320">
        <v>1481967396.0710027</v>
      </c>
      <c r="J9" s="320">
        <v>2239381729.2377419</v>
      </c>
      <c r="K9" s="320">
        <v>11382692175.906639</v>
      </c>
      <c r="L9" s="323">
        <v>890918048.47219861</v>
      </c>
    </row>
    <row r="10" spans="1:12" s="106" customFormat="1">
      <c r="B10" s="223">
        <v>6</v>
      </c>
      <c r="C10" s="23" t="s">
        <v>35</v>
      </c>
      <c r="D10" s="320">
        <v>23922747864.112309</v>
      </c>
      <c r="E10" s="320">
        <f t="shared" si="0"/>
        <v>21850972625.939632</v>
      </c>
      <c r="F10" s="320">
        <v>3914683481.9224486</v>
      </c>
      <c r="G10" s="320">
        <f t="shared" si="1"/>
        <v>17936289144.017185</v>
      </c>
      <c r="H10" s="320">
        <f t="shared" si="2"/>
        <v>4240077160.1452689</v>
      </c>
      <c r="I10" s="320">
        <v>1713227354.1580014</v>
      </c>
      <c r="J10" s="320">
        <v>2526849805.9872675</v>
      </c>
      <c r="K10" s="320">
        <v>13696211983.871916</v>
      </c>
      <c r="L10" s="323">
        <v>1032407328.1760011</v>
      </c>
    </row>
    <row r="11" spans="1:12" s="106" customFormat="1">
      <c r="B11" s="223">
        <v>7</v>
      </c>
      <c r="C11" s="23" t="s">
        <v>44</v>
      </c>
      <c r="D11" s="320">
        <v>25064832815.943996</v>
      </c>
      <c r="E11" s="320">
        <f t="shared" si="0"/>
        <v>22726564441.323318</v>
      </c>
      <c r="F11" s="320">
        <v>3969142528.9907289</v>
      </c>
      <c r="G11" s="320">
        <f t="shared" si="1"/>
        <v>18757421912.332588</v>
      </c>
      <c r="H11" s="320">
        <f t="shared" si="2"/>
        <v>4708836650.9235744</v>
      </c>
      <c r="I11" s="320">
        <v>1911112409.1009984</v>
      </c>
      <c r="J11" s="320">
        <v>2797724241.8225756</v>
      </c>
      <c r="K11" s="320">
        <v>14048585261.409014</v>
      </c>
      <c r="L11" s="323">
        <v>1140578167.8369994</v>
      </c>
    </row>
    <row r="12" spans="1:12" s="106" customFormat="1" ht="14.25" thickBot="1">
      <c r="B12" s="223">
        <v>8</v>
      </c>
      <c r="C12" s="23" t="s">
        <v>57</v>
      </c>
      <c r="D12" s="320">
        <v>71831782166.237381</v>
      </c>
      <c r="E12" s="320">
        <f t="shared" si="0"/>
        <v>65533886165.763763</v>
      </c>
      <c r="F12" s="320">
        <v>11587966489.397409</v>
      </c>
      <c r="G12" s="320">
        <f t="shared" si="1"/>
        <v>53945919676.366356</v>
      </c>
      <c r="H12" s="320">
        <f t="shared" si="2"/>
        <v>12855919338.72683</v>
      </c>
      <c r="I12" s="320">
        <v>5241982375.2289972</v>
      </c>
      <c r="J12" s="320">
        <v>7613936963.4978313</v>
      </c>
      <c r="K12" s="320">
        <v>41090000337.639526</v>
      </c>
      <c r="L12" s="323">
        <v>3139597833.2800102</v>
      </c>
    </row>
    <row r="13" spans="1:12" s="106" customFormat="1" ht="14.25" thickTop="1">
      <c r="B13" s="385" t="s">
        <v>0</v>
      </c>
      <c r="C13" s="386"/>
      <c r="D13" s="211">
        <f>'ポテンシャル(金額)'!E3</f>
        <v>248758267.22899082</v>
      </c>
      <c r="E13" s="211">
        <f>'ポテンシャル(金額)'!E4</f>
        <v>227220551.17741925</v>
      </c>
      <c r="F13" s="211">
        <f>'ポテンシャル(金額)'!D7</f>
        <v>39965326.752147064</v>
      </c>
      <c r="G13" s="211">
        <f>'ポテンシャル(金額)'!D11</f>
        <v>187255224.42527229</v>
      </c>
      <c r="H13" s="211">
        <f>'ポテンシャル(金額)'!G11</f>
        <v>44637693.464341357</v>
      </c>
      <c r="I13" s="211">
        <f>'ポテンシャル(金額)'!J10</f>
        <v>17916140.309004903</v>
      </c>
      <c r="J13" s="211">
        <f>'ポテンシャル(金額)'!J13</f>
        <v>26721553.155336462</v>
      </c>
      <c r="K13" s="211">
        <f>'ポテンシャル(金額)'!G16</f>
        <v>142617530.96093091</v>
      </c>
      <c r="L13" s="126">
        <f>'ポテンシャル(金額)'!M10</f>
        <v>10758774.606050462</v>
      </c>
    </row>
    <row r="14" spans="1:12" s="106" customFormat="1"/>
    <row r="15" spans="1:12" s="106" customFormat="1"/>
    <row r="16" spans="1:12" s="106" customFormat="1"/>
    <row r="17" s="106" customFormat="1"/>
    <row r="18" s="106" customFormat="1"/>
  </sheetData>
  <mergeCells count="10">
    <mergeCell ref="B13:C13"/>
    <mergeCell ref="B3:B4"/>
    <mergeCell ref="C3:C4"/>
    <mergeCell ref="L3:L4"/>
    <mergeCell ref="D3:D4"/>
    <mergeCell ref="E3:E4"/>
    <mergeCell ref="F3:F4"/>
    <mergeCell ref="G3:G4"/>
    <mergeCell ref="K3:K4"/>
    <mergeCell ref="H3:H4"/>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ignoredErrors>
    <ignoredError sqref="H5:H12"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80"/>
  <sheetViews>
    <sheetView showGridLines="0" zoomScaleNormal="100" zoomScaleSheetLayoutView="100" workbookViewId="0"/>
  </sheetViews>
  <sheetFormatPr defaultColWidth="9" defaultRowHeight="13.5"/>
  <cols>
    <col min="1" max="1" width="4.625" style="20" customWidth="1"/>
    <col min="2" max="2" width="3.625" style="20" customWidth="1"/>
    <col min="3" max="3" width="11.75" style="20" customWidth="1"/>
    <col min="4" max="7" width="11.625" style="20" customWidth="1"/>
    <col min="8" max="8" width="11.625" style="3" customWidth="1"/>
    <col min="9" max="12" width="11.625" style="20" customWidth="1"/>
    <col min="13" max="16384" width="9" style="20"/>
  </cols>
  <sheetData>
    <row r="1" spans="1:12" ht="15.75" customHeight="1">
      <c r="A1" s="18" t="s">
        <v>216</v>
      </c>
    </row>
    <row r="2" spans="1:12" ht="15.75" customHeight="1">
      <c r="A2" s="18" t="s">
        <v>150</v>
      </c>
    </row>
    <row r="3" spans="1:12" ht="10.5" customHeight="1">
      <c r="B3" s="425"/>
      <c r="C3" s="384" t="s">
        <v>107</v>
      </c>
      <c r="D3" s="426" t="s">
        <v>169</v>
      </c>
      <c r="E3" s="426" t="s">
        <v>170</v>
      </c>
      <c r="F3" s="428" t="s">
        <v>171</v>
      </c>
      <c r="G3" s="426" t="s">
        <v>175</v>
      </c>
      <c r="H3" s="430" t="s">
        <v>176</v>
      </c>
      <c r="I3" s="21"/>
      <c r="J3" s="22"/>
      <c r="K3" s="428" t="s">
        <v>174</v>
      </c>
      <c r="L3" s="426" t="s">
        <v>146</v>
      </c>
    </row>
    <row r="4" spans="1:12" ht="69" customHeight="1">
      <c r="B4" s="425"/>
      <c r="C4" s="384"/>
      <c r="D4" s="427"/>
      <c r="E4" s="427"/>
      <c r="F4" s="429"/>
      <c r="G4" s="427"/>
      <c r="H4" s="429"/>
      <c r="I4" s="214" t="s">
        <v>172</v>
      </c>
      <c r="J4" s="214" t="s">
        <v>173</v>
      </c>
      <c r="K4" s="429"/>
      <c r="L4" s="427"/>
    </row>
    <row r="5" spans="1:12" s="106" customFormat="1">
      <c r="B5" s="223">
        <v>1</v>
      </c>
      <c r="C5" s="103" t="s">
        <v>58</v>
      </c>
      <c r="D5" s="320">
        <v>71831782166.237289</v>
      </c>
      <c r="E5" s="320">
        <v>65533886165.76384</v>
      </c>
      <c r="F5" s="320">
        <v>11587966489.397362</v>
      </c>
      <c r="G5" s="321">
        <v>53945919676.366501</v>
      </c>
      <c r="H5" s="324">
        <v>12855919338.726849</v>
      </c>
      <c r="I5" s="320">
        <v>5241982375.2290001</v>
      </c>
      <c r="J5" s="320">
        <v>7613936963.4978476</v>
      </c>
      <c r="K5" s="320">
        <v>41090000337.639641</v>
      </c>
      <c r="L5" s="323">
        <v>3139597833.2800002</v>
      </c>
    </row>
    <row r="6" spans="1:12" s="106" customFormat="1">
      <c r="B6" s="223">
        <v>2</v>
      </c>
      <c r="C6" s="103" t="s">
        <v>108</v>
      </c>
      <c r="D6" s="320">
        <v>2559524557.8042655</v>
      </c>
      <c r="E6" s="320">
        <v>2323581298.5485506</v>
      </c>
      <c r="F6" s="320">
        <v>416651485.00831062</v>
      </c>
      <c r="G6" s="320">
        <v>1906929813.5402398</v>
      </c>
      <c r="H6" s="321">
        <v>418256578.09430003</v>
      </c>
      <c r="I6" s="320">
        <v>171312168.82000002</v>
      </c>
      <c r="J6" s="320">
        <v>246944409.27429998</v>
      </c>
      <c r="K6" s="320">
        <v>1488673235.4459403</v>
      </c>
      <c r="L6" s="323">
        <v>102979220.35000011</v>
      </c>
    </row>
    <row r="7" spans="1:12" s="106" customFormat="1">
      <c r="B7" s="223">
        <v>3</v>
      </c>
      <c r="C7" s="103" t="s">
        <v>109</v>
      </c>
      <c r="D7" s="320">
        <v>1716934079.2525334</v>
      </c>
      <c r="E7" s="320">
        <v>1574033253.3909481</v>
      </c>
      <c r="F7" s="320">
        <v>242901990.38384411</v>
      </c>
      <c r="G7" s="320">
        <v>1331131263.0071027</v>
      </c>
      <c r="H7" s="321">
        <v>335779172.8797999</v>
      </c>
      <c r="I7" s="320">
        <v>124428435.04999992</v>
      </c>
      <c r="J7" s="320">
        <v>211350737.82979998</v>
      </c>
      <c r="K7" s="320">
        <v>995352090.12730432</v>
      </c>
      <c r="L7" s="323">
        <v>74151317.830000013</v>
      </c>
    </row>
    <row r="8" spans="1:12" s="106" customFormat="1">
      <c r="B8" s="223">
        <v>4</v>
      </c>
      <c r="C8" s="103" t="s">
        <v>110</v>
      </c>
      <c r="D8" s="320">
        <v>2033068745.4093001</v>
      </c>
      <c r="E8" s="320">
        <v>1836640523.96857</v>
      </c>
      <c r="F8" s="320">
        <v>315082699.9326399</v>
      </c>
      <c r="G8" s="320">
        <v>1521557824.0359304</v>
      </c>
      <c r="H8" s="321">
        <v>384748340.10590017</v>
      </c>
      <c r="I8" s="320">
        <v>147573868.35000017</v>
      </c>
      <c r="J8" s="320">
        <v>237174471.75590003</v>
      </c>
      <c r="K8" s="320">
        <v>1136809483.930028</v>
      </c>
      <c r="L8" s="323">
        <v>88802351.794999972</v>
      </c>
    </row>
    <row r="9" spans="1:12" s="106" customFormat="1">
      <c r="B9" s="223">
        <v>5</v>
      </c>
      <c r="C9" s="103" t="s">
        <v>111</v>
      </c>
      <c r="D9" s="320">
        <v>1621909503.7416914</v>
      </c>
      <c r="E9" s="320">
        <v>1516610282.3522704</v>
      </c>
      <c r="F9" s="320">
        <v>243980985.78433004</v>
      </c>
      <c r="G9" s="320">
        <v>1272629296.5679383</v>
      </c>
      <c r="H9" s="321">
        <v>270670570.86024016</v>
      </c>
      <c r="I9" s="320">
        <v>110834991.73750001</v>
      </c>
      <c r="J9" s="320">
        <v>159835579.12274015</v>
      </c>
      <c r="K9" s="320">
        <v>1001958725.7076995</v>
      </c>
      <c r="L9" s="323">
        <v>66382273.792499982</v>
      </c>
    </row>
    <row r="10" spans="1:12" s="106" customFormat="1">
      <c r="B10" s="223">
        <v>6</v>
      </c>
      <c r="C10" s="103" t="s">
        <v>112</v>
      </c>
      <c r="D10" s="320">
        <v>2223892672.2924228</v>
      </c>
      <c r="E10" s="320">
        <v>2023359181.4442732</v>
      </c>
      <c r="F10" s="320">
        <v>411889436.29960984</v>
      </c>
      <c r="G10" s="320">
        <v>1611469745.1446652</v>
      </c>
      <c r="H10" s="321">
        <v>368864689.65267414</v>
      </c>
      <c r="I10" s="320">
        <v>145495810.25000003</v>
      </c>
      <c r="J10" s="320">
        <v>223368879.40267411</v>
      </c>
      <c r="K10" s="320">
        <v>1242605055.4919901</v>
      </c>
      <c r="L10" s="323">
        <v>86580245.834999979</v>
      </c>
    </row>
    <row r="11" spans="1:12" s="106" customFormat="1">
      <c r="B11" s="223">
        <v>7</v>
      </c>
      <c r="C11" s="103" t="s">
        <v>113</v>
      </c>
      <c r="D11" s="320">
        <v>2400047554.3266587</v>
      </c>
      <c r="E11" s="320">
        <v>2221403556.2622385</v>
      </c>
      <c r="F11" s="320">
        <v>343249676.90652215</v>
      </c>
      <c r="G11" s="320">
        <v>1878153879.3557193</v>
      </c>
      <c r="H11" s="321">
        <v>430406089.98005021</v>
      </c>
      <c r="I11" s="320">
        <v>179742228.76999998</v>
      </c>
      <c r="J11" s="320">
        <v>250663861.21005026</v>
      </c>
      <c r="K11" s="320">
        <v>1447747789.3756692</v>
      </c>
      <c r="L11" s="323">
        <v>108106534.14499986</v>
      </c>
    </row>
    <row r="12" spans="1:12" s="106" customFormat="1">
      <c r="B12" s="223">
        <v>8</v>
      </c>
      <c r="C12" s="103" t="s">
        <v>59</v>
      </c>
      <c r="D12" s="320">
        <v>1738532644.1961243</v>
      </c>
      <c r="E12" s="320">
        <v>1576036968.5246487</v>
      </c>
      <c r="F12" s="320">
        <v>228934088.38513017</v>
      </c>
      <c r="G12" s="320">
        <v>1347102880.139518</v>
      </c>
      <c r="H12" s="321">
        <v>353266856.20836031</v>
      </c>
      <c r="I12" s="320">
        <v>152751103.05000013</v>
      </c>
      <c r="J12" s="320">
        <v>200515753.15836018</v>
      </c>
      <c r="K12" s="320">
        <v>993836023.9311595</v>
      </c>
      <c r="L12" s="323">
        <v>91762959.12499997</v>
      </c>
    </row>
    <row r="13" spans="1:12" s="106" customFormat="1">
      <c r="B13" s="223">
        <v>9</v>
      </c>
      <c r="C13" s="103" t="s">
        <v>114</v>
      </c>
      <c r="D13" s="320">
        <v>1095700087.9549997</v>
      </c>
      <c r="E13" s="320">
        <v>1006795459.5674379</v>
      </c>
      <c r="F13" s="320">
        <v>163343850.85488009</v>
      </c>
      <c r="G13" s="321">
        <v>843451608.71255863</v>
      </c>
      <c r="H13" s="324">
        <v>175415469.74019104</v>
      </c>
      <c r="I13" s="320">
        <v>70288221.37000002</v>
      </c>
      <c r="J13" s="320">
        <v>105127248.37019104</v>
      </c>
      <c r="K13" s="320">
        <v>668036138.97236812</v>
      </c>
      <c r="L13" s="323">
        <v>42112411.829999961</v>
      </c>
    </row>
    <row r="14" spans="1:12" s="106" customFormat="1">
      <c r="B14" s="223">
        <v>10</v>
      </c>
      <c r="C14" s="103" t="s">
        <v>60</v>
      </c>
      <c r="D14" s="320">
        <v>2477857461.4609532</v>
      </c>
      <c r="E14" s="320">
        <v>2261270081.6448822</v>
      </c>
      <c r="F14" s="320">
        <v>455446559.17384994</v>
      </c>
      <c r="G14" s="320">
        <v>1805823522.4710307</v>
      </c>
      <c r="H14" s="321">
        <v>372681809.04149991</v>
      </c>
      <c r="I14" s="320">
        <v>126912645.34499995</v>
      </c>
      <c r="J14" s="320">
        <v>245769163.69649997</v>
      </c>
      <c r="K14" s="320">
        <v>1433141713.4295301</v>
      </c>
      <c r="L14" s="323">
        <v>75874695.534999996</v>
      </c>
    </row>
    <row r="15" spans="1:12" s="106" customFormat="1">
      <c r="B15" s="223">
        <v>11</v>
      </c>
      <c r="C15" s="103" t="s">
        <v>61</v>
      </c>
      <c r="D15" s="320">
        <v>4346281171.2613335</v>
      </c>
      <c r="E15" s="320">
        <v>3973208617.9368324</v>
      </c>
      <c r="F15" s="320">
        <v>760355532.02459955</v>
      </c>
      <c r="G15" s="320">
        <v>3212853085.9122372</v>
      </c>
      <c r="H15" s="321">
        <v>665107256.7183001</v>
      </c>
      <c r="I15" s="320">
        <v>269137705</v>
      </c>
      <c r="J15" s="320">
        <v>395969551.71830016</v>
      </c>
      <c r="K15" s="320">
        <v>2547745829.1939316</v>
      </c>
      <c r="L15" s="323">
        <v>160075489.89500001</v>
      </c>
    </row>
    <row r="16" spans="1:12" s="106" customFormat="1">
      <c r="B16" s="223">
        <v>12</v>
      </c>
      <c r="C16" s="103" t="s">
        <v>115</v>
      </c>
      <c r="D16" s="320">
        <v>2219642643.1319184</v>
      </c>
      <c r="E16" s="320">
        <v>2020737148.7222946</v>
      </c>
      <c r="F16" s="320">
        <v>363827595.16790003</v>
      </c>
      <c r="G16" s="320">
        <v>1656909553.5543957</v>
      </c>
      <c r="H16" s="321">
        <v>459857915.23270017</v>
      </c>
      <c r="I16" s="320">
        <v>199667075.95000014</v>
      </c>
      <c r="J16" s="320">
        <v>260190839.28270003</v>
      </c>
      <c r="K16" s="320">
        <v>1197051638.3216953</v>
      </c>
      <c r="L16" s="323">
        <v>120300727.29000002</v>
      </c>
    </row>
    <row r="17" spans="2:12" s="106" customFormat="1">
      <c r="B17" s="223">
        <v>13</v>
      </c>
      <c r="C17" s="103" t="s">
        <v>116</v>
      </c>
      <c r="D17" s="320">
        <v>3814969635.8890233</v>
      </c>
      <c r="E17" s="320">
        <v>3487332721.874424</v>
      </c>
      <c r="F17" s="320">
        <v>621853037.8367399</v>
      </c>
      <c r="G17" s="320">
        <v>2865479684.0376821</v>
      </c>
      <c r="H17" s="321">
        <v>792978804.57219994</v>
      </c>
      <c r="I17" s="320">
        <v>330627293.80000001</v>
      </c>
      <c r="J17" s="320">
        <v>462351510.77219993</v>
      </c>
      <c r="K17" s="320">
        <v>2072500879.4654772</v>
      </c>
      <c r="L17" s="323">
        <v>197140394.45999995</v>
      </c>
    </row>
    <row r="18" spans="2:12" s="106" customFormat="1">
      <c r="B18" s="223">
        <v>14</v>
      </c>
      <c r="C18" s="103" t="s">
        <v>117</v>
      </c>
      <c r="D18" s="320">
        <v>2985054545.0115948</v>
      </c>
      <c r="E18" s="320">
        <v>2742322798.5140624</v>
      </c>
      <c r="F18" s="320">
        <v>463479800.39188272</v>
      </c>
      <c r="G18" s="320">
        <v>2278842998.1221776</v>
      </c>
      <c r="H18" s="321">
        <v>558948061.49559951</v>
      </c>
      <c r="I18" s="320">
        <v>229607365.39999998</v>
      </c>
      <c r="J18" s="320">
        <v>329340696.09559959</v>
      </c>
      <c r="K18" s="320">
        <v>1719894936.6265755</v>
      </c>
      <c r="L18" s="323">
        <v>137958890.69999999</v>
      </c>
    </row>
    <row r="19" spans="2:12" s="106" customFormat="1">
      <c r="B19" s="223">
        <v>15</v>
      </c>
      <c r="C19" s="103" t="s">
        <v>118</v>
      </c>
      <c r="D19" s="320">
        <v>4832889538.7758961</v>
      </c>
      <c r="E19" s="320">
        <v>4386814990.9597559</v>
      </c>
      <c r="F19" s="320">
        <v>790221497.34930968</v>
      </c>
      <c r="G19" s="320">
        <v>3596593493.6104436</v>
      </c>
      <c r="H19" s="321">
        <v>786303715.99409938</v>
      </c>
      <c r="I19" s="320">
        <v>320799690.2099998</v>
      </c>
      <c r="J19" s="320">
        <v>465504025.78409958</v>
      </c>
      <c r="K19" s="320">
        <v>2810289777.6163449</v>
      </c>
      <c r="L19" s="323">
        <v>192717211.50499985</v>
      </c>
    </row>
    <row r="20" spans="2:12" s="106" customFormat="1">
      <c r="B20" s="223">
        <v>16</v>
      </c>
      <c r="C20" s="103" t="s">
        <v>62</v>
      </c>
      <c r="D20" s="320">
        <v>3182001181.2710676</v>
      </c>
      <c r="E20" s="320">
        <v>2905325167.4032187</v>
      </c>
      <c r="F20" s="320">
        <v>425100950.97810018</v>
      </c>
      <c r="G20" s="320">
        <v>2480224216.4251184</v>
      </c>
      <c r="H20" s="321">
        <v>681241654.54528034</v>
      </c>
      <c r="I20" s="320">
        <v>306069725.09750021</v>
      </c>
      <c r="J20" s="320">
        <v>375171929.44778013</v>
      </c>
      <c r="K20" s="320">
        <v>1798982561.8798394</v>
      </c>
      <c r="L20" s="323">
        <v>184036338.01249999</v>
      </c>
    </row>
    <row r="21" spans="2:12" s="106" customFormat="1">
      <c r="B21" s="223">
        <v>17</v>
      </c>
      <c r="C21" s="103" t="s">
        <v>119</v>
      </c>
      <c r="D21" s="320">
        <v>4323381671.9303474</v>
      </c>
      <c r="E21" s="320">
        <v>3958802388.1190891</v>
      </c>
      <c r="F21" s="320">
        <v>708476804.34958959</v>
      </c>
      <c r="G21" s="321">
        <v>3250325583.7695022</v>
      </c>
      <c r="H21" s="324">
        <v>815558527.78419948</v>
      </c>
      <c r="I21" s="320">
        <v>353092323.76499999</v>
      </c>
      <c r="J21" s="320">
        <v>462466204.01919949</v>
      </c>
      <c r="K21" s="320">
        <v>2434767055.9852991</v>
      </c>
      <c r="L21" s="323">
        <v>210494049.78499997</v>
      </c>
    </row>
    <row r="22" spans="2:12" s="106" customFormat="1">
      <c r="B22" s="223">
        <v>18</v>
      </c>
      <c r="C22" s="103" t="s">
        <v>63</v>
      </c>
      <c r="D22" s="320">
        <v>4215780160.0418057</v>
      </c>
      <c r="E22" s="320">
        <v>3805624253.5477076</v>
      </c>
      <c r="F22" s="320">
        <v>657575678.57897007</v>
      </c>
      <c r="G22" s="320">
        <v>3148048574.9687424</v>
      </c>
      <c r="H22" s="321">
        <v>793205992.20224977</v>
      </c>
      <c r="I22" s="320">
        <v>334003641.25399977</v>
      </c>
      <c r="J22" s="320">
        <v>459202350.94825006</v>
      </c>
      <c r="K22" s="320">
        <v>2354842582.766489</v>
      </c>
      <c r="L22" s="323">
        <v>200136354.37099999</v>
      </c>
    </row>
    <row r="23" spans="2:12" s="106" customFormat="1">
      <c r="B23" s="223">
        <v>19</v>
      </c>
      <c r="C23" s="103" t="s">
        <v>120</v>
      </c>
      <c r="D23" s="320">
        <v>2642632056.5580325</v>
      </c>
      <c r="E23" s="320">
        <v>2389921607.6871963</v>
      </c>
      <c r="F23" s="320">
        <v>463028645.38287002</v>
      </c>
      <c r="G23" s="320">
        <v>1926892962.3043265</v>
      </c>
      <c r="H23" s="321">
        <v>463867665.63599986</v>
      </c>
      <c r="I23" s="320">
        <v>185760350.26999998</v>
      </c>
      <c r="J23" s="320">
        <v>278107315.36599988</v>
      </c>
      <c r="K23" s="320">
        <v>1463025296.6683276</v>
      </c>
      <c r="L23" s="323">
        <v>109199095.25000001</v>
      </c>
    </row>
    <row r="24" spans="2:12" s="106" customFormat="1">
      <c r="B24" s="223">
        <v>20</v>
      </c>
      <c r="C24" s="103" t="s">
        <v>121</v>
      </c>
      <c r="D24" s="320">
        <v>4205307650.263083</v>
      </c>
      <c r="E24" s="320">
        <v>3823271404.601696</v>
      </c>
      <c r="F24" s="320">
        <v>735626114.50067186</v>
      </c>
      <c r="G24" s="320">
        <v>3087645290.1010256</v>
      </c>
      <c r="H24" s="321">
        <v>665372146.14634979</v>
      </c>
      <c r="I24" s="320">
        <v>250336112.3899999</v>
      </c>
      <c r="J24" s="320">
        <v>415036033.75634986</v>
      </c>
      <c r="K24" s="320">
        <v>2422273143.9546742</v>
      </c>
      <c r="L24" s="323">
        <v>149978567.15500003</v>
      </c>
    </row>
    <row r="25" spans="2:12" s="106" customFormat="1">
      <c r="B25" s="223">
        <v>21</v>
      </c>
      <c r="C25" s="103" t="s">
        <v>122</v>
      </c>
      <c r="D25" s="320">
        <v>2822858161.4365292</v>
      </c>
      <c r="E25" s="320">
        <v>2588169148.2106194</v>
      </c>
      <c r="F25" s="320">
        <v>490765010.02800018</v>
      </c>
      <c r="G25" s="320">
        <v>2097404138.1826203</v>
      </c>
      <c r="H25" s="321">
        <v>512122963.51150024</v>
      </c>
      <c r="I25" s="320">
        <v>203673478.98000005</v>
      </c>
      <c r="J25" s="320">
        <v>308449484.53150016</v>
      </c>
      <c r="K25" s="320">
        <v>1585281174.6711187</v>
      </c>
      <c r="L25" s="323">
        <v>123096206.4349999</v>
      </c>
    </row>
    <row r="26" spans="2:12" s="106" customFormat="1">
      <c r="B26" s="223">
        <v>22</v>
      </c>
      <c r="C26" s="103" t="s">
        <v>64</v>
      </c>
      <c r="D26" s="320">
        <v>3676603962.9755721</v>
      </c>
      <c r="E26" s="320">
        <v>3339168998.4479041</v>
      </c>
      <c r="F26" s="320">
        <v>627549789.06045032</v>
      </c>
      <c r="G26" s="320">
        <v>2711619209.3874521</v>
      </c>
      <c r="H26" s="321">
        <v>633106083.15190017</v>
      </c>
      <c r="I26" s="320">
        <v>253694716.09000006</v>
      </c>
      <c r="J26" s="320">
        <v>379411367.06190008</v>
      </c>
      <c r="K26" s="320">
        <v>2078513126.2355568</v>
      </c>
      <c r="L26" s="323">
        <v>152803437.34000015</v>
      </c>
    </row>
    <row r="27" spans="2:12" s="106" customFormat="1">
      <c r="B27" s="223">
        <v>23</v>
      </c>
      <c r="C27" s="103" t="s">
        <v>123</v>
      </c>
      <c r="D27" s="320">
        <v>6310049136.7946377</v>
      </c>
      <c r="E27" s="320">
        <v>5786461359.5652256</v>
      </c>
      <c r="F27" s="320">
        <v>995299842.60303056</v>
      </c>
      <c r="G27" s="320">
        <v>4791161516.9621964</v>
      </c>
      <c r="H27" s="321">
        <v>1096079828.5767531</v>
      </c>
      <c r="I27" s="320">
        <v>432545834.18000013</v>
      </c>
      <c r="J27" s="320">
        <v>663533994.39675295</v>
      </c>
      <c r="K27" s="320">
        <v>3695081688.3854418</v>
      </c>
      <c r="L27" s="323">
        <v>257921970.69900003</v>
      </c>
    </row>
    <row r="28" spans="2:12" s="106" customFormat="1">
      <c r="B28" s="223">
        <v>24</v>
      </c>
      <c r="C28" s="103" t="s">
        <v>124</v>
      </c>
      <c r="D28" s="320">
        <v>2717162792.1070538</v>
      </c>
      <c r="E28" s="320">
        <v>2473201702.1549454</v>
      </c>
      <c r="F28" s="320">
        <v>400089544.69608164</v>
      </c>
      <c r="G28" s="320">
        <v>2073112157.4588614</v>
      </c>
      <c r="H28" s="321">
        <v>496021769.06719983</v>
      </c>
      <c r="I28" s="320">
        <v>216991087.62999997</v>
      </c>
      <c r="J28" s="320">
        <v>279030681.43719983</v>
      </c>
      <c r="K28" s="320">
        <v>1577090388.3916621</v>
      </c>
      <c r="L28" s="323">
        <v>130880961.75999999</v>
      </c>
    </row>
    <row r="29" spans="2:12" s="106" customFormat="1">
      <c r="B29" s="223">
        <v>25</v>
      </c>
      <c r="C29" s="103" t="s">
        <v>125</v>
      </c>
      <c r="D29" s="320">
        <v>1669700552.3504443</v>
      </c>
      <c r="E29" s="320">
        <v>1513793252.3150649</v>
      </c>
      <c r="F29" s="320">
        <v>263235873.72004971</v>
      </c>
      <c r="G29" s="321">
        <v>1250557378.5950162</v>
      </c>
      <c r="H29" s="324">
        <v>326057377.52950013</v>
      </c>
      <c r="I29" s="320">
        <v>126636502.47000016</v>
      </c>
      <c r="J29" s="320">
        <v>199420875.05949998</v>
      </c>
      <c r="K29" s="320">
        <v>924500001.0655148</v>
      </c>
      <c r="L29" s="323">
        <v>76106128.384999961</v>
      </c>
    </row>
    <row r="30" spans="2:12" s="106" customFormat="1">
      <c r="B30" s="223">
        <v>26</v>
      </c>
      <c r="C30" s="103" t="s">
        <v>36</v>
      </c>
      <c r="D30" s="320">
        <v>23922747864.112202</v>
      </c>
      <c r="E30" s="320">
        <v>21850972625.939655</v>
      </c>
      <c r="F30" s="320">
        <v>3914683481.922452</v>
      </c>
      <c r="G30" s="320">
        <v>17936289144.017204</v>
      </c>
      <c r="H30" s="321">
        <v>4240077160.145268</v>
      </c>
      <c r="I30" s="320">
        <v>1713227354.158</v>
      </c>
      <c r="J30" s="320">
        <v>2526849805.987268</v>
      </c>
      <c r="K30" s="320">
        <v>13696211983.871939</v>
      </c>
      <c r="L30" s="323">
        <v>1032407328.176</v>
      </c>
    </row>
    <row r="31" spans="2:12" s="106" customFormat="1">
      <c r="B31" s="223">
        <v>27</v>
      </c>
      <c r="C31" s="103" t="s">
        <v>37</v>
      </c>
      <c r="D31" s="320">
        <v>3831386777.1128902</v>
      </c>
      <c r="E31" s="320">
        <v>3487863604.0069466</v>
      </c>
      <c r="F31" s="320">
        <v>693458269.89849043</v>
      </c>
      <c r="G31" s="320">
        <v>2794405334.1084576</v>
      </c>
      <c r="H31" s="321">
        <v>645973443.36530018</v>
      </c>
      <c r="I31" s="320">
        <v>252655724.81</v>
      </c>
      <c r="J31" s="320">
        <v>393317718.55530024</v>
      </c>
      <c r="K31" s="320">
        <v>2148431890.7431583</v>
      </c>
      <c r="L31" s="323">
        <v>149379819.09499997</v>
      </c>
    </row>
    <row r="32" spans="2:12" s="106" customFormat="1">
      <c r="B32" s="223">
        <v>28</v>
      </c>
      <c r="C32" s="103" t="s">
        <v>38</v>
      </c>
      <c r="D32" s="320">
        <v>3242627949.8455701</v>
      </c>
      <c r="E32" s="320">
        <v>2946962665.1868739</v>
      </c>
      <c r="F32" s="320">
        <v>530721328.07970017</v>
      </c>
      <c r="G32" s="320">
        <v>2416241337.1071763</v>
      </c>
      <c r="H32" s="321">
        <v>575354839.77201366</v>
      </c>
      <c r="I32" s="320">
        <v>240285664.17399979</v>
      </c>
      <c r="J32" s="320">
        <v>335069175.59801382</v>
      </c>
      <c r="K32" s="320">
        <v>1840886497.3351588</v>
      </c>
      <c r="L32" s="323">
        <v>144574016.62800002</v>
      </c>
    </row>
    <row r="33" spans="2:12" s="106" customFormat="1">
      <c r="B33" s="223">
        <v>29</v>
      </c>
      <c r="C33" s="103" t="s">
        <v>39</v>
      </c>
      <c r="D33" s="320">
        <v>2771974429.6703601</v>
      </c>
      <c r="E33" s="320">
        <v>2519838021.2035599</v>
      </c>
      <c r="F33" s="320">
        <v>453962368.53718072</v>
      </c>
      <c r="G33" s="320">
        <v>2065875652.6663814</v>
      </c>
      <c r="H33" s="321">
        <v>501712774.34369993</v>
      </c>
      <c r="I33" s="320">
        <v>186993876.51500002</v>
      </c>
      <c r="J33" s="320">
        <v>314718897.82869995</v>
      </c>
      <c r="K33" s="320">
        <v>1564162878.3226795</v>
      </c>
      <c r="L33" s="323">
        <v>112668784.53999995</v>
      </c>
    </row>
    <row r="34" spans="2:12" s="106" customFormat="1">
      <c r="B34" s="223">
        <v>30</v>
      </c>
      <c r="C34" s="103" t="s">
        <v>40</v>
      </c>
      <c r="D34" s="320">
        <v>3703184066.4253855</v>
      </c>
      <c r="E34" s="320">
        <v>3369617503.0750198</v>
      </c>
      <c r="F34" s="320">
        <v>627846568.80155933</v>
      </c>
      <c r="G34" s="320">
        <v>2741770934.2734566</v>
      </c>
      <c r="H34" s="321">
        <v>621892616.05900025</v>
      </c>
      <c r="I34" s="320">
        <v>261785562.4730002</v>
      </c>
      <c r="J34" s="320">
        <v>360107053.58600003</v>
      </c>
      <c r="K34" s="320">
        <v>2119878318.2144561</v>
      </c>
      <c r="L34" s="323">
        <v>157326716.021</v>
      </c>
    </row>
    <row r="35" spans="2:12" s="106" customFormat="1">
      <c r="B35" s="223">
        <v>31</v>
      </c>
      <c r="C35" s="103" t="s">
        <v>41</v>
      </c>
      <c r="D35" s="320">
        <v>4934489833.1782598</v>
      </c>
      <c r="E35" s="320">
        <v>4545099562.4413061</v>
      </c>
      <c r="F35" s="320">
        <v>720422331.7245605</v>
      </c>
      <c r="G35" s="320">
        <v>3824677230.7167454</v>
      </c>
      <c r="H35" s="321">
        <v>924485920.03629029</v>
      </c>
      <c r="I35" s="320">
        <v>379529009.31599987</v>
      </c>
      <c r="J35" s="320">
        <v>544956910.72029042</v>
      </c>
      <c r="K35" s="320">
        <v>2900191310.6804585</v>
      </c>
      <c r="L35" s="323">
        <v>232668185.38199994</v>
      </c>
    </row>
    <row r="36" spans="2:12" s="106" customFormat="1">
      <c r="B36" s="223">
        <v>32</v>
      </c>
      <c r="C36" s="103" t="s">
        <v>42</v>
      </c>
      <c r="D36" s="320">
        <v>4222470614.0331998</v>
      </c>
      <c r="E36" s="320">
        <v>3874052003.1592116</v>
      </c>
      <c r="F36" s="320">
        <v>687683006.17406046</v>
      </c>
      <c r="G36" s="320">
        <v>3186368996.9851513</v>
      </c>
      <c r="H36" s="321">
        <v>750103308.30151367</v>
      </c>
      <c r="I36" s="320">
        <v>306318271.45599997</v>
      </c>
      <c r="J36" s="320">
        <v>443785036.84551376</v>
      </c>
      <c r="K36" s="320">
        <v>2436265688.6836419</v>
      </c>
      <c r="L36" s="323">
        <v>184032261.75200015</v>
      </c>
    </row>
    <row r="37" spans="2:12" s="106" customFormat="1">
      <c r="B37" s="223">
        <v>33</v>
      </c>
      <c r="C37" s="103" t="s">
        <v>43</v>
      </c>
      <c r="D37" s="320">
        <v>1216614193.8465352</v>
      </c>
      <c r="E37" s="320">
        <v>1107539266.8667357</v>
      </c>
      <c r="F37" s="320">
        <v>200589608.70689994</v>
      </c>
      <c r="G37" s="321">
        <v>906949658.1598351</v>
      </c>
      <c r="H37" s="324">
        <v>220554258.2674498</v>
      </c>
      <c r="I37" s="320">
        <v>85659245.41399999</v>
      </c>
      <c r="J37" s="320">
        <v>134895012.85344982</v>
      </c>
      <c r="K37" s="320">
        <v>686395399.89238513</v>
      </c>
      <c r="L37" s="323">
        <v>51757544.757999986</v>
      </c>
    </row>
    <row r="38" spans="2:12" s="106" customFormat="1">
      <c r="B38" s="223">
        <v>34</v>
      </c>
      <c r="C38" s="103" t="s">
        <v>45</v>
      </c>
      <c r="D38" s="320">
        <v>5276615724.5057936</v>
      </c>
      <c r="E38" s="320">
        <v>4749114246.3649788</v>
      </c>
      <c r="F38" s="320">
        <v>844350559.04019856</v>
      </c>
      <c r="G38" s="320">
        <v>3904763687.3247843</v>
      </c>
      <c r="H38" s="321">
        <v>1007637275.7861836</v>
      </c>
      <c r="I38" s="320">
        <v>405664572.99999982</v>
      </c>
      <c r="J38" s="320">
        <v>601972702.78618383</v>
      </c>
      <c r="K38" s="320">
        <v>2897126411.5386028</v>
      </c>
      <c r="L38" s="323">
        <v>241888026.28999996</v>
      </c>
    </row>
    <row r="39" spans="2:12" s="106" customFormat="1">
      <c r="B39" s="223">
        <v>35</v>
      </c>
      <c r="C39" s="103" t="s">
        <v>2</v>
      </c>
      <c r="D39" s="320">
        <v>10859385070.52153</v>
      </c>
      <c r="E39" s="320">
        <v>9945137293.828764</v>
      </c>
      <c r="F39" s="320">
        <v>1731524963.1280012</v>
      </c>
      <c r="G39" s="320">
        <v>8213612330.7007694</v>
      </c>
      <c r="H39" s="321">
        <v>2011254430.4508505</v>
      </c>
      <c r="I39" s="320">
        <v>819053856.65500057</v>
      </c>
      <c r="J39" s="320">
        <v>1192200573.7958498</v>
      </c>
      <c r="K39" s="320">
        <v>6202357900.2499132</v>
      </c>
      <c r="L39" s="323">
        <v>494129524.25899988</v>
      </c>
    </row>
    <row r="40" spans="2:12" s="106" customFormat="1">
      <c r="B40" s="223">
        <v>36</v>
      </c>
      <c r="C40" s="103" t="s">
        <v>3</v>
      </c>
      <c r="D40" s="320">
        <v>3006579922.0734763</v>
      </c>
      <c r="E40" s="320">
        <v>2748395144.7357326</v>
      </c>
      <c r="F40" s="320">
        <v>464954801.10290456</v>
      </c>
      <c r="G40" s="320">
        <v>2283440343.6328282</v>
      </c>
      <c r="H40" s="321">
        <v>530019885.1915499</v>
      </c>
      <c r="I40" s="320">
        <v>199975806.62999991</v>
      </c>
      <c r="J40" s="320">
        <v>330044078.56155002</v>
      </c>
      <c r="K40" s="320">
        <v>1753420458.4412816</v>
      </c>
      <c r="L40" s="323">
        <v>117482580.55499999</v>
      </c>
    </row>
    <row r="41" spans="2:12" s="106" customFormat="1">
      <c r="B41" s="223">
        <v>37</v>
      </c>
      <c r="C41" s="103" t="s">
        <v>4</v>
      </c>
      <c r="D41" s="320">
        <v>9584410359.1036205</v>
      </c>
      <c r="E41" s="320">
        <v>8751266012.7270679</v>
      </c>
      <c r="F41" s="320">
        <v>1465209988.2787738</v>
      </c>
      <c r="G41" s="320">
        <v>7286056024.4482985</v>
      </c>
      <c r="H41" s="321">
        <v>1709038658.1765225</v>
      </c>
      <c r="I41" s="320">
        <v>713310228.34000027</v>
      </c>
      <c r="J41" s="320">
        <v>995728429.83652222</v>
      </c>
      <c r="K41" s="320">
        <v>5577017366.2717638</v>
      </c>
      <c r="L41" s="323">
        <v>432157318.90499979</v>
      </c>
    </row>
    <row r="42" spans="2:12" s="106" customFormat="1">
      <c r="B42" s="223">
        <v>38</v>
      </c>
      <c r="C42" s="224" t="s">
        <v>46</v>
      </c>
      <c r="D42" s="320">
        <v>1936898315.4966166</v>
      </c>
      <c r="E42" s="320">
        <v>1775341273.559624</v>
      </c>
      <c r="F42" s="320">
        <v>338114292.39664018</v>
      </c>
      <c r="G42" s="320">
        <v>1437226981.162986</v>
      </c>
      <c r="H42" s="321">
        <v>404147573.35000002</v>
      </c>
      <c r="I42" s="320">
        <v>160254206.39500001</v>
      </c>
      <c r="J42" s="320">
        <v>243893366.95500004</v>
      </c>
      <c r="K42" s="320">
        <v>1033079407.8129845</v>
      </c>
      <c r="L42" s="323">
        <v>95967960.174999952</v>
      </c>
    </row>
    <row r="43" spans="2:12" s="106" customFormat="1">
      <c r="B43" s="223">
        <v>39</v>
      </c>
      <c r="C43" s="224" t="s">
        <v>9</v>
      </c>
      <c r="D43" s="320">
        <v>11411763030.158539</v>
      </c>
      <c r="E43" s="320">
        <v>10468272605.451872</v>
      </c>
      <c r="F43" s="320">
        <v>1917075948.9911914</v>
      </c>
      <c r="G43" s="320">
        <v>8551196656.4606771</v>
      </c>
      <c r="H43" s="321">
        <v>1752126149.903111</v>
      </c>
      <c r="I43" s="320">
        <v>652567909.59500039</v>
      </c>
      <c r="J43" s="320">
        <v>1099558240.3081107</v>
      </c>
      <c r="K43" s="320">
        <v>6799070506.5575628</v>
      </c>
      <c r="L43" s="323">
        <v>397103182.55000007</v>
      </c>
    </row>
    <row r="44" spans="2:12" s="106" customFormat="1">
      <c r="B44" s="223">
        <v>40</v>
      </c>
      <c r="C44" s="224" t="s">
        <v>47</v>
      </c>
      <c r="D44" s="320">
        <v>2410819298.7011781</v>
      </c>
      <c r="E44" s="320">
        <v>2186900623.2730885</v>
      </c>
      <c r="F44" s="320">
        <v>370476661.06885767</v>
      </c>
      <c r="G44" s="320">
        <v>1816423962.2042315</v>
      </c>
      <c r="H44" s="321">
        <v>471043407.54249996</v>
      </c>
      <c r="I44" s="320">
        <v>195530085.62999994</v>
      </c>
      <c r="J44" s="320">
        <v>275513321.91250002</v>
      </c>
      <c r="K44" s="320">
        <v>1345380554.6617312</v>
      </c>
      <c r="L44" s="323">
        <v>117494864.51500002</v>
      </c>
    </row>
    <row r="45" spans="2:12" s="106" customFormat="1">
      <c r="B45" s="223">
        <v>41</v>
      </c>
      <c r="C45" s="224" t="s">
        <v>14</v>
      </c>
      <c r="D45" s="320">
        <v>4569544865.0253143</v>
      </c>
      <c r="E45" s="320">
        <v>4190876847.0769539</v>
      </c>
      <c r="F45" s="320">
        <v>757720443.92806923</v>
      </c>
      <c r="G45" s="321">
        <v>3433156403.1488819</v>
      </c>
      <c r="H45" s="324">
        <v>824849715.12545919</v>
      </c>
      <c r="I45" s="320">
        <v>331540887.21999979</v>
      </c>
      <c r="J45" s="320">
        <v>493308827.9054594</v>
      </c>
      <c r="K45" s="320">
        <v>2608306688.0234213</v>
      </c>
      <c r="L45" s="323">
        <v>197815015.15500012</v>
      </c>
    </row>
    <row r="46" spans="2:12" s="106" customFormat="1">
      <c r="B46" s="223">
        <v>42</v>
      </c>
      <c r="C46" s="224" t="s">
        <v>15</v>
      </c>
      <c r="D46" s="320">
        <v>11515467951.464344</v>
      </c>
      <c r="E46" s="320">
        <v>10629949658.423346</v>
      </c>
      <c r="F46" s="320">
        <v>1881504213.93701</v>
      </c>
      <c r="G46" s="320">
        <v>8748445444.4863186</v>
      </c>
      <c r="H46" s="321">
        <v>1980847100.1302004</v>
      </c>
      <c r="I46" s="320">
        <v>709911080.24000013</v>
      </c>
      <c r="J46" s="320">
        <v>1270936019.8902001</v>
      </c>
      <c r="K46" s="320">
        <v>6767598344.3561201</v>
      </c>
      <c r="L46" s="323">
        <v>425817183.92099983</v>
      </c>
    </row>
    <row r="47" spans="2:12" s="106" customFormat="1">
      <c r="B47" s="223">
        <v>43</v>
      </c>
      <c r="C47" s="224" t="s">
        <v>10</v>
      </c>
      <c r="D47" s="320">
        <v>7050461164.3249664</v>
      </c>
      <c r="E47" s="320">
        <v>6439381157.4734344</v>
      </c>
      <c r="F47" s="320">
        <v>1113851964.3155284</v>
      </c>
      <c r="G47" s="320">
        <v>5325529193.157897</v>
      </c>
      <c r="H47" s="321">
        <v>1196326034.9492002</v>
      </c>
      <c r="I47" s="320">
        <v>480699864.30499965</v>
      </c>
      <c r="J47" s="320">
        <v>715626170.64420044</v>
      </c>
      <c r="K47" s="320">
        <v>4129203158.2087049</v>
      </c>
      <c r="L47" s="323">
        <v>290276230.33499974</v>
      </c>
    </row>
    <row r="48" spans="2:12" s="106" customFormat="1">
      <c r="B48" s="223">
        <v>44</v>
      </c>
      <c r="C48" s="224" t="s">
        <v>22</v>
      </c>
      <c r="D48" s="320">
        <v>7466385697.15242</v>
      </c>
      <c r="E48" s="320">
        <v>6824139303.497859</v>
      </c>
      <c r="F48" s="320">
        <v>1283994636.8963194</v>
      </c>
      <c r="G48" s="320">
        <v>5540144666.6015329</v>
      </c>
      <c r="H48" s="321">
        <v>1333764567.921865</v>
      </c>
      <c r="I48" s="320">
        <v>500809105.01249987</v>
      </c>
      <c r="J48" s="320">
        <v>832955462.90936518</v>
      </c>
      <c r="K48" s="320">
        <v>4206380098.6796703</v>
      </c>
      <c r="L48" s="323">
        <v>294594006.82249975</v>
      </c>
    </row>
    <row r="49" spans="2:12" s="106" customFormat="1">
      <c r="B49" s="223">
        <v>45</v>
      </c>
      <c r="C49" s="224" t="s">
        <v>48</v>
      </c>
      <c r="D49" s="320">
        <v>2750344121.4269719</v>
      </c>
      <c r="E49" s="320">
        <v>2476028240.5052624</v>
      </c>
      <c r="F49" s="320">
        <v>480408348.13500017</v>
      </c>
      <c r="G49" s="320">
        <v>1995619892.3702607</v>
      </c>
      <c r="H49" s="321">
        <v>500714787.61540008</v>
      </c>
      <c r="I49" s="320">
        <v>191414161.71000007</v>
      </c>
      <c r="J49" s="320">
        <v>309300625.90540004</v>
      </c>
      <c r="K49" s="320">
        <v>1494905104.7548602</v>
      </c>
      <c r="L49" s="323">
        <v>112100289.72000001</v>
      </c>
    </row>
    <row r="50" spans="2:12" s="106" customFormat="1">
      <c r="B50" s="223">
        <v>46</v>
      </c>
      <c r="C50" s="224" t="s">
        <v>26</v>
      </c>
      <c r="D50" s="320">
        <v>3644977007.0678883</v>
      </c>
      <c r="E50" s="320">
        <v>3304479980.1166434</v>
      </c>
      <c r="F50" s="320">
        <v>543403028.92156971</v>
      </c>
      <c r="G50" s="320">
        <v>2761076951.1950746</v>
      </c>
      <c r="H50" s="321">
        <v>647530735.66496968</v>
      </c>
      <c r="I50" s="320">
        <v>257620010.9550001</v>
      </c>
      <c r="J50" s="320">
        <v>389910724.70996952</v>
      </c>
      <c r="K50" s="320">
        <v>2113546215.5301042</v>
      </c>
      <c r="L50" s="323">
        <v>154076646.75</v>
      </c>
    </row>
    <row r="51" spans="2:12" s="106" customFormat="1">
      <c r="B51" s="223">
        <v>47</v>
      </c>
      <c r="C51" s="224" t="s">
        <v>16</v>
      </c>
      <c r="D51" s="320">
        <v>7248212563.8547421</v>
      </c>
      <c r="E51" s="320">
        <v>6666156064.1268044</v>
      </c>
      <c r="F51" s="320">
        <v>1223253157.786371</v>
      </c>
      <c r="G51" s="320">
        <v>5442902906.3404369</v>
      </c>
      <c r="H51" s="321">
        <v>1138070876.6293998</v>
      </c>
      <c r="I51" s="320">
        <v>432388540.75999999</v>
      </c>
      <c r="J51" s="320">
        <v>705682335.86939967</v>
      </c>
      <c r="K51" s="320">
        <v>4304832029.7110367</v>
      </c>
      <c r="L51" s="323">
        <v>259875512.51500008</v>
      </c>
    </row>
    <row r="52" spans="2:12" s="106" customFormat="1">
      <c r="B52" s="223">
        <v>48</v>
      </c>
      <c r="C52" s="224" t="s">
        <v>27</v>
      </c>
      <c r="D52" s="320">
        <v>3925204198.4558082</v>
      </c>
      <c r="E52" s="320">
        <v>3581296242.9772162</v>
      </c>
      <c r="F52" s="320">
        <v>559655577.13527024</v>
      </c>
      <c r="G52" s="320">
        <v>3021640665.8419418</v>
      </c>
      <c r="H52" s="321">
        <v>751381081.35722411</v>
      </c>
      <c r="I52" s="320">
        <v>290117140.35000002</v>
      </c>
      <c r="J52" s="320">
        <v>461263941.00722408</v>
      </c>
      <c r="K52" s="320">
        <v>2270259584.4847207</v>
      </c>
      <c r="L52" s="323">
        <v>175125040.2100001</v>
      </c>
    </row>
    <row r="53" spans="2:12" s="106" customFormat="1">
      <c r="B53" s="223">
        <v>49</v>
      </c>
      <c r="C53" s="224" t="s">
        <v>28</v>
      </c>
      <c r="D53" s="320">
        <v>3778790460.8719263</v>
      </c>
      <c r="E53" s="320">
        <v>3452203804.89042</v>
      </c>
      <c r="F53" s="320">
        <v>658487377.33530903</v>
      </c>
      <c r="G53" s="321">
        <v>2793716427.5551119</v>
      </c>
      <c r="H53" s="324">
        <v>703391936.70470023</v>
      </c>
      <c r="I53" s="320">
        <v>284379061.4199999</v>
      </c>
      <c r="J53" s="320">
        <v>419012875.28470027</v>
      </c>
      <c r="K53" s="320">
        <v>2090324490.8504107</v>
      </c>
      <c r="L53" s="323">
        <v>169785761.05800006</v>
      </c>
    </row>
    <row r="54" spans="2:12" s="106" customFormat="1">
      <c r="B54" s="223">
        <v>50</v>
      </c>
      <c r="C54" s="224" t="s">
        <v>17</v>
      </c>
      <c r="D54" s="320">
        <v>3446690137.4656534</v>
      </c>
      <c r="E54" s="320">
        <v>3133188147.6251407</v>
      </c>
      <c r="F54" s="320">
        <v>491514454.98422986</v>
      </c>
      <c r="G54" s="320">
        <v>2641673692.6409101</v>
      </c>
      <c r="H54" s="321">
        <v>755348073.32679963</v>
      </c>
      <c r="I54" s="320">
        <v>310983964.32999969</v>
      </c>
      <c r="J54" s="320">
        <v>444364108.99679989</v>
      </c>
      <c r="K54" s="320">
        <v>1886325619.3141115</v>
      </c>
      <c r="L54" s="323">
        <v>191289259.40999994</v>
      </c>
    </row>
    <row r="55" spans="2:12" s="106" customFormat="1">
      <c r="B55" s="223">
        <v>51</v>
      </c>
      <c r="C55" s="224" t="s">
        <v>49</v>
      </c>
      <c r="D55" s="320">
        <v>4871154166.7141972</v>
      </c>
      <c r="E55" s="320">
        <v>4468972244.8399153</v>
      </c>
      <c r="F55" s="320">
        <v>642971067.65635991</v>
      </c>
      <c r="G55" s="320">
        <v>3826001177.1835523</v>
      </c>
      <c r="H55" s="321">
        <v>878050019.87769961</v>
      </c>
      <c r="I55" s="320">
        <v>373148646.17499989</v>
      </c>
      <c r="J55" s="320">
        <v>504901373.70269978</v>
      </c>
      <c r="K55" s="320">
        <v>2947951157.3058558</v>
      </c>
      <c r="L55" s="323">
        <v>222349594.6049999</v>
      </c>
    </row>
    <row r="56" spans="2:12" s="106" customFormat="1">
      <c r="B56" s="223">
        <v>52</v>
      </c>
      <c r="C56" s="224" t="s">
        <v>5</v>
      </c>
      <c r="D56" s="320">
        <v>3529097253.4061909</v>
      </c>
      <c r="E56" s="320">
        <v>3228835206.7614274</v>
      </c>
      <c r="F56" s="320">
        <v>530714427.30135006</v>
      </c>
      <c r="G56" s="320">
        <v>2698120779.4600782</v>
      </c>
      <c r="H56" s="321">
        <v>597346844.2565999</v>
      </c>
      <c r="I56" s="320">
        <v>257714834.37999982</v>
      </c>
      <c r="J56" s="320">
        <v>339632009.87660003</v>
      </c>
      <c r="K56" s="320">
        <v>2100773935.2034802</v>
      </c>
      <c r="L56" s="323">
        <v>156173757.15000004</v>
      </c>
    </row>
    <row r="57" spans="2:12" s="106" customFormat="1">
      <c r="B57" s="223">
        <v>53</v>
      </c>
      <c r="C57" s="224" t="s">
        <v>23</v>
      </c>
      <c r="D57" s="320">
        <v>2140596214.6108274</v>
      </c>
      <c r="E57" s="320">
        <v>1964736573.4916863</v>
      </c>
      <c r="F57" s="320">
        <v>345743763.26039988</v>
      </c>
      <c r="G57" s="320">
        <v>1618992810.2312868</v>
      </c>
      <c r="H57" s="321">
        <v>386572467.91455007</v>
      </c>
      <c r="I57" s="320">
        <v>176353425.14999995</v>
      </c>
      <c r="J57" s="320">
        <v>210219042.76455012</v>
      </c>
      <c r="K57" s="320">
        <v>1232420342.3167377</v>
      </c>
      <c r="L57" s="323">
        <v>106048816.12000009</v>
      </c>
    </row>
    <row r="58" spans="2:12" s="106" customFormat="1">
      <c r="B58" s="223">
        <v>54</v>
      </c>
      <c r="C58" s="224" t="s">
        <v>29</v>
      </c>
      <c r="D58" s="320">
        <v>3512348634.2431498</v>
      </c>
      <c r="E58" s="320">
        <v>3172872081.3617125</v>
      </c>
      <c r="F58" s="320">
        <v>562441340.74028969</v>
      </c>
      <c r="G58" s="320">
        <v>2610430740.6214242</v>
      </c>
      <c r="H58" s="321">
        <v>629288236.26170003</v>
      </c>
      <c r="I58" s="320">
        <v>248158063.95000008</v>
      </c>
      <c r="J58" s="320">
        <v>381130172.31169993</v>
      </c>
      <c r="K58" s="320">
        <v>1981142504.3597188</v>
      </c>
      <c r="L58" s="323">
        <v>148009575.5399999</v>
      </c>
    </row>
    <row r="59" spans="2:12" s="106" customFormat="1">
      <c r="B59" s="223">
        <v>55</v>
      </c>
      <c r="C59" s="224" t="s">
        <v>18</v>
      </c>
      <c r="D59" s="320">
        <v>3677420930.7573061</v>
      </c>
      <c r="E59" s="320">
        <v>3383008283.5396986</v>
      </c>
      <c r="F59" s="320">
        <v>663545083.46485007</v>
      </c>
      <c r="G59" s="320">
        <v>2719463200.0748501</v>
      </c>
      <c r="H59" s="321">
        <v>632163909.35149968</v>
      </c>
      <c r="I59" s="320">
        <v>256252144.98939991</v>
      </c>
      <c r="J59" s="320">
        <v>375911764.36209977</v>
      </c>
      <c r="K59" s="320">
        <v>2087299290.7233527</v>
      </c>
      <c r="L59" s="323">
        <v>154994493.73175997</v>
      </c>
    </row>
    <row r="60" spans="2:12" s="106" customFormat="1">
      <c r="B60" s="223">
        <v>56</v>
      </c>
      <c r="C60" s="224" t="s">
        <v>11</v>
      </c>
      <c r="D60" s="320">
        <v>2178665830.1059451</v>
      </c>
      <c r="E60" s="320">
        <v>1995355523.7029428</v>
      </c>
      <c r="F60" s="320">
        <v>399481658.18781024</v>
      </c>
      <c r="G60" s="320">
        <v>1595873865.5151346</v>
      </c>
      <c r="H60" s="321">
        <v>329023543.32929993</v>
      </c>
      <c r="I60" s="320">
        <v>124526206.54000007</v>
      </c>
      <c r="J60" s="320">
        <v>204497336.78929985</v>
      </c>
      <c r="K60" s="320">
        <v>1266850322.1858346</v>
      </c>
      <c r="L60" s="323">
        <v>75739473.059999987</v>
      </c>
    </row>
    <row r="61" spans="2:12" s="106" customFormat="1">
      <c r="B61" s="223">
        <v>57</v>
      </c>
      <c r="C61" s="224" t="s">
        <v>50</v>
      </c>
      <c r="D61" s="320">
        <v>1650859353.3304977</v>
      </c>
      <c r="E61" s="320">
        <v>1500653331.9000747</v>
      </c>
      <c r="F61" s="320">
        <v>271972773.17659998</v>
      </c>
      <c r="G61" s="321">
        <v>1228680558.7234745</v>
      </c>
      <c r="H61" s="324">
        <v>307603005.08100009</v>
      </c>
      <c r="I61" s="320">
        <v>139805726.87599993</v>
      </c>
      <c r="J61" s="320">
        <v>167797278.20500013</v>
      </c>
      <c r="K61" s="320">
        <v>921077553.64247489</v>
      </c>
      <c r="L61" s="323">
        <v>84690804.111999989</v>
      </c>
    </row>
    <row r="62" spans="2:12" s="106" customFormat="1">
      <c r="B62" s="223">
        <v>58</v>
      </c>
      <c r="C62" s="224" t="s">
        <v>30</v>
      </c>
      <c r="D62" s="320">
        <v>1991573978.8227968</v>
      </c>
      <c r="E62" s="320">
        <v>1796894210.4341571</v>
      </c>
      <c r="F62" s="320">
        <v>317449418.45909953</v>
      </c>
      <c r="G62" s="320">
        <v>1479444791.9750559</v>
      </c>
      <c r="H62" s="321">
        <v>375079251.27549982</v>
      </c>
      <c r="I62" s="320">
        <v>151920400.80000016</v>
      </c>
      <c r="J62" s="320">
        <v>223158850.47549969</v>
      </c>
      <c r="K62" s="320">
        <v>1104365540.6995559</v>
      </c>
      <c r="L62" s="323">
        <v>91939009.115000039</v>
      </c>
    </row>
    <row r="63" spans="2:12" s="106" customFormat="1">
      <c r="B63" s="223">
        <v>59</v>
      </c>
      <c r="C63" s="224" t="s">
        <v>24</v>
      </c>
      <c r="D63" s="320">
        <v>14189519787.294327</v>
      </c>
      <c r="E63" s="320">
        <v>12950782575.921515</v>
      </c>
      <c r="F63" s="320">
        <v>2202683459.5263062</v>
      </c>
      <c r="G63" s="320">
        <v>10748099116.395178</v>
      </c>
      <c r="H63" s="321">
        <v>2892707451.8685055</v>
      </c>
      <c r="I63" s="320">
        <v>1198290540.809</v>
      </c>
      <c r="J63" s="320">
        <v>1694416911.0595055</v>
      </c>
      <c r="K63" s="320">
        <v>7855391664.5266857</v>
      </c>
      <c r="L63" s="323">
        <v>720059135.57299995</v>
      </c>
    </row>
    <row r="64" spans="2:12" s="106" customFormat="1">
      <c r="B64" s="223">
        <v>60</v>
      </c>
      <c r="C64" s="224" t="s">
        <v>51</v>
      </c>
      <c r="D64" s="320">
        <v>1678357013.2631187</v>
      </c>
      <c r="E64" s="320">
        <v>1515636872.8141003</v>
      </c>
      <c r="F64" s="320">
        <v>289880165.3739</v>
      </c>
      <c r="G64" s="320">
        <v>1225756707.4402006</v>
      </c>
      <c r="H64" s="321">
        <v>327192301.5243001</v>
      </c>
      <c r="I64" s="320">
        <v>131008497.04999998</v>
      </c>
      <c r="J64" s="320">
        <v>196183804.47430012</v>
      </c>
      <c r="K64" s="320">
        <v>898564405.91589928</v>
      </c>
      <c r="L64" s="323">
        <v>79111616.930000037</v>
      </c>
    </row>
    <row r="65" spans="2:12" s="106" customFormat="1">
      <c r="B65" s="223">
        <v>61</v>
      </c>
      <c r="C65" s="224" t="s">
        <v>19</v>
      </c>
      <c r="D65" s="320">
        <v>1654699771.6806309</v>
      </c>
      <c r="E65" s="320">
        <v>1510803938.9889803</v>
      </c>
      <c r="F65" s="320">
        <v>253979363.64971972</v>
      </c>
      <c r="G65" s="320">
        <v>1256824575.3392608</v>
      </c>
      <c r="H65" s="321">
        <v>304422822.7967999</v>
      </c>
      <c r="I65" s="320">
        <v>120456197.33999994</v>
      </c>
      <c r="J65" s="320">
        <v>183966625.45679992</v>
      </c>
      <c r="K65" s="320">
        <v>952401752.54246044</v>
      </c>
      <c r="L65" s="323">
        <v>73312173.879999995</v>
      </c>
    </row>
    <row r="66" spans="2:12" s="106" customFormat="1">
      <c r="B66" s="223">
        <v>62</v>
      </c>
      <c r="C66" s="224" t="s">
        <v>20</v>
      </c>
      <c r="D66" s="320">
        <v>2383703550.3638802</v>
      </c>
      <c r="E66" s="320">
        <v>2214337041.300271</v>
      </c>
      <c r="F66" s="320">
        <v>374791225.13385022</v>
      </c>
      <c r="G66" s="320">
        <v>1839545816.1664207</v>
      </c>
      <c r="H66" s="321">
        <v>414531724.26865</v>
      </c>
      <c r="I66" s="320">
        <v>161761974.54500005</v>
      </c>
      <c r="J66" s="320">
        <v>252769749.72364995</v>
      </c>
      <c r="K66" s="320">
        <v>1425014091.8977711</v>
      </c>
      <c r="L66" s="323">
        <v>96942485.136999875</v>
      </c>
    </row>
    <row r="67" spans="2:12" s="106" customFormat="1">
      <c r="B67" s="223">
        <v>63</v>
      </c>
      <c r="C67" s="224" t="s">
        <v>31</v>
      </c>
      <c r="D67" s="320">
        <v>1889010641.000972</v>
      </c>
      <c r="E67" s="320">
        <v>1733203497.421674</v>
      </c>
      <c r="F67" s="320">
        <v>233793725.67352998</v>
      </c>
      <c r="G67" s="320">
        <v>1499409771.7481415</v>
      </c>
      <c r="H67" s="321">
        <v>371891035.28705001</v>
      </c>
      <c r="I67" s="320">
        <v>147599566.53600004</v>
      </c>
      <c r="J67" s="320">
        <v>224291468.75105</v>
      </c>
      <c r="K67" s="320">
        <v>1127518736.4610937</v>
      </c>
      <c r="L67" s="323">
        <v>91204749.029200032</v>
      </c>
    </row>
    <row r="68" spans="2:12" s="106" customFormat="1">
      <c r="B68" s="223">
        <v>64</v>
      </c>
      <c r="C68" s="224" t="s">
        <v>52</v>
      </c>
      <c r="D68" s="320">
        <v>1812658313.4558601</v>
      </c>
      <c r="E68" s="320">
        <v>1662137567.0571411</v>
      </c>
      <c r="F68" s="320">
        <v>276731916.19009</v>
      </c>
      <c r="G68" s="320">
        <v>1385405650.8670516</v>
      </c>
      <c r="H68" s="321">
        <v>378448329.7062999</v>
      </c>
      <c r="I68" s="320">
        <v>152079207.99999994</v>
      </c>
      <c r="J68" s="320">
        <v>226369121.70629993</v>
      </c>
      <c r="K68" s="320">
        <v>1006957321.1607499</v>
      </c>
      <c r="L68" s="323">
        <v>91090397.594999969</v>
      </c>
    </row>
    <row r="69" spans="2:12" s="106" customFormat="1">
      <c r="B69" s="223">
        <v>65</v>
      </c>
      <c r="C69" s="224" t="s">
        <v>12</v>
      </c>
      <c r="D69" s="320">
        <v>801529129.16689992</v>
      </c>
      <c r="E69" s="320">
        <v>739555102.86988044</v>
      </c>
      <c r="F69" s="320">
        <v>141092545.95060012</v>
      </c>
      <c r="G69" s="321">
        <v>598462556.91928017</v>
      </c>
      <c r="H69" s="324">
        <v>143725478.64259994</v>
      </c>
      <c r="I69" s="320">
        <v>55866433.279999994</v>
      </c>
      <c r="J69" s="320">
        <v>87859045.362599954</v>
      </c>
      <c r="K69" s="320">
        <v>454737078.27667987</v>
      </c>
      <c r="L69" s="323">
        <v>33109180.129999999</v>
      </c>
    </row>
    <row r="70" spans="2:12" s="106" customFormat="1">
      <c r="B70" s="223">
        <v>66</v>
      </c>
      <c r="C70" s="224" t="s">
        <v>6</v>
      </c>
      <c r="D70" s="320">
        <v>880123075.47995996</v>
      </c>
      <c r="E70" s="320">
        <v>818852453.21793938</v>
      </c>
      <c r="F70" s="320">
        <v>133072806.02540001</v>
      </c>
      <c r="G70" s="320">
        <v>685779647.19254041</v>
      </c>
      <c r="H70" s="321">
        <v>126474605.01150003</v>
      </c>
      <c r="I70" s="320">
        <v>47878410.875000022</v>
      </c>
      <c r="J70" s="320">
        <v>78596194.136500016</v>
      </c>
      <c r="K70" s="320">
        <v>559305042.18104017</v>
      </c>
      <c r="L70" s="323">
        <v>28086066.880999994</v>
      </c>
    </row>
    <row r="71" spans="2:12" s="106" customFormat="1">
      <c r="B71" s="223">
        <v>67</v>
      </c>
      <c r="C71" s="224" t="s">
        <v>7</v>
      </c>
      <c r="D71" s="320">
        <v>396394653.25344998</v>
      </c>
      <c r="E71" s="320">
        <v>353461054.04508978</v>
      </c>
      <c r="F71" s="320">
        <v>69228691.616590068</v>
      </c>
      <c r="G71" s="320">
        <v>284232362.42849988</v>
      </c>
      <c r="H71" s="321">
        <v>52896849.991999999</v>
      </c>
      <c r="I71" s="320">
        <v>17509363.450000007</v>
      </c>
      <c r="J71" s="320">
        <v>35387486.541999996</v>
      </c>
      <c r="K71" s="320">
        <v>231335512.4365001</v>
      </c>
      <c r="L71" s="323">
        <v>10267832.195</v>
      </c>
    </row>
    <row r="72" spans="2:12" s="106" customFormat="1">
      <c r="B72" s="223">
        <v>68</v>
      </c>
      <c r="C72" s="224" t="s">
        <v>53</v>
      </c>
      <c r="D72" s="320">
        <v>562853456.84919989</v>
      </c>
      <c r="E72" s="320">
        <v>502232975.65919983</v>
      </c>
      <c r="F72" s="320">
        <v>89808375.353200033</v>
      </c>
      <c r="G72" s="320">
        <v>412424600.30600041</v>
      </c>
      <c r="H72" s="321">
        <v>102395330.04400004</v>
      </c>
      <c r="I72" s="320">
        <v>38643403.490000024</v>
      </c>
      <c r="J72" s="320">
        <v>63751926.55400002</v>
      </c>
      <c r="K72" s="320">
        <v>310029270.26200068</v>
      </c>
      <c r="L72" s="323">
        <v>22830010.670000006</v>
      </c>
    </row>
    <row r="73" spans="2:12" s="106" customFormat="1">
      <c r="B73" s="223">
        <v>69</v>
      </c>
      <c r="C73" s="224" t="s">
        <v>54</v>
      </c>
      <c r="D73" s="320">
        <v>1222822196.5337496</v>
      </c>
      <c r="E73" s="320">
        <v>1078645965.7486997</v>
      </c>
      <c r="F73" s="320">
        <v>209454121.07560027</v>
      </c>
      <c r="G73" s="320">
        <v>869191844.67310047</v>
      </c>
      <c r="H73" s="321">
        <v>198731183.14320001</v>
      </c>
      <c r="I73" s="320">
        <v>71111283.799999997</v>
      </c>
      <c r="J73" s="320">
        <v>127619899.34320001</v>
      </c>
      <c r="K73" s="320">
        <v>670460661.52989936</v>
      </c>
      <c r="L73" s="323">
        <v>42170960.209999993</v>
      </c>
    </row>
    <row r="74" spans="2:12" s="106" customFormat="1">
      <c r="B74" s="223">
        <v>70</v>
      </c>
      <c r="C74" s="224" t="s">
        <v>55</v>
      </c>
      <c r="D74" s="320">
        <v>239463465.75915006</v>
      </c>
      <c r="E74" s="320">
        <v>219144190.75939986</v>
      </c>
      <c r="F74" s="320">
        <v>43235713.279400006</v>
      </c>
      <c r="G74" s="320">
        <v>175908477.47999975</v>
      </c>
      <c r="H74" s="321">
        <v>40325998.783999994</v>
      </c>
      <c r="I74" s="320">
        <v>15079078.974999987</v>
      </c>
      <c r="J74" s="320">
        <v>25246919.809000004</v>
      </c>
      <c r="K74" s="320">
        <v>135582478.69600001</v>
      </c>
      <c r="L74" s="323">
        <v>8732768.1550000012</v>
      </c>
    </row>
    <row r="75" spans="2:12" s="106" customFormat="1">
      <c r="B75" s="223">
        <v>71</v>
      </c>
      <c r="C75" s="224" t="s">
        <v>56</v>
      </c>
      <c r="D75" s="320">
        <v>651987389.90760005</v>
      </c>
      <c r="E75" s="320">
        <v>591756908.84189999</v>
      </c>
      <c r="F75" s="320">
        <v>111738536.24490005</v>
      </c>
      <c r="G75" s="320">
        <v>480018372.59700018</v>
      </c>
      <c r="H75" s="321">
        <v>92547438.469000012</v>
      </c>
      <c r="I75" s="320">
        <v>37373538.000000007</v>
      </c>
      <c r="J75" s="320">
        <v>55173900.469000004</v>
      </c>
      <c r="K75" s="320">
        <v>387470934.12800014</v>
      </c>
      <c r="L75" s="323">
        <v>22150874.860000003</v>
      </c>
    </row>
    <row r="76" spans="2:12" s="106" customFormat="1">
      <c r="B76" s="223">
        <v>72</v>
      </c>
      <c r="C76" s="224" t="s">
        <v>32</v>
      </c>
      <c r="D76" s="320">
        <v>377919706.86012018</v>
      </c>
      <c r="E76" s="320">
        <v>347388863.10779983</v>
      </c>
      <c r="F76" s="320">
        <v>59471317.374100037</v>
      </c>
      <c r="G76" s="320">
        <v>287917545.73369992</v>
      </c>
      <c r="H76" s="321">
        <v>79543746.362499982</v>
      </c>
      <c r="I76" s="320">
        <v>35232044.25</v>
      </c>
      <c r="J76" s="320">
        <v>44311702.11249999</v>
      </c>
      <c r="K76" s="320">
        <v>208373799.37120023</v>
      </c>
      <c r="L76" s="323">
        <v>21227964.340000011</v>
      </c>
    </row>
    <row r="77" spans="2:12" s="106" customFormat="1">
      <c r="B77" s="223">
        <v>73</v>
      </c>
      <c r="C77" s="224" t="s">
        <v>33</v>
      </c>
      <c r="D77" s="320">
        <v>555569221.89550972</v>
      </c>
      <c r="E77" s="320">
        <v>514162352.85880995</v>
      </c>
      <c r="F77" s="320">
        <v>82385118.767509952</v>
      </c>
      <c r="G77" s="321">
        <v>431777234.09129983</v>
      </c>
      <c r="H77" s="324">
        <v>104169050.99909998</v>
      </c>
      <c r="I77" s="320">
        <v>41589033.81000001</v>
      </c>
      <c r="J77" s="320">
        <v>62580017.189099975</v>
      </c>
      <c r="K77" s="320">
        <v>327608183.09220046</v>
      </c>
      <c r="L77" s="323">
        <v>24372986.429999996</v>
      </c>
    </row>
    <row r="78" spans="2:12" s="106" customFormat="1" ht="14.25" thickBot="1">
      <c r="B78" s="223">
        <v>74</v>
      </c>
      <c r="C78" s="224" t="s">
        <v>34</v>
      </c>
      <c r="D78" s="320">
        <v>272859576.21577507</v>
      </c>
      <c r="E78" s="320">
        <v>250136922.41827509</v>
      </c>
      <c r="F78" s="320">
        <v>31509749.964600004</v>
      </c>
      <c r="G78" s="320">
        <v>218627172.45367494</v>
      </c>
      <c r="H78" s="325">
        <v>59074051.395999968</v>
      </c>
      <c r="I78" s="320">
        <v>25352073.999999974</v>
      </c>
      <c r="J78" s="320">
        <v>33721977.39599999</v>
      </c>
      <c r="K78" s="320">
        <v>159553121.05767518</v>
      </c>
      <c r="L78" s="323">
        <v>15176315.999999998</v>
      </c>
    </row>
    <row r="79" spans="2:12" s="106" customFormat="1" ht="14.25" thickTop="1">
      <c r="B79" s="431" t="s">
        <v>0</v>
      </c>
      <c r="C79" s="432"/>
      <c r="D79" s="211">
        <f>'ポテンシャル(金額)'!E3</f>
        <v>248758267.22899082</v>
      </c>
      <c r="E79" s="211">
        <f>'ポテンシャル(金額)'!E4</f>
        <v>227220551.17741925</v>
      </c>
      <c r="F79" s="211">
        <f>'ポテンシャル(金額)'!D7</f>
        <v>39965326.752147064</v>
      </c>
      <c r="G79" s="211">
        <f>'ポテンシャル(金額)'!D11</f>
        <v>187255224.42527229</v>
      </c>
      <c r="H79" s="212">
        <f>'ポテンシャル(金額)'!G11</f>
        <v>44637693.464341357</v>
      </c>
      <c r="I79" s="211">
        <f>'ポテンシャル(金額)'!J10</f>
        <v>17916140.309004903</v>
      </c>
      <c r="J79" s="211">
        <f>'ポテンシャル(金額)'!J13</f>
        <v>26721553.155336462</v>
      </c>
      <c r="K79" s="211">
        <f>'ポテンシャル(金額)'!G16</f>
        <v>142617530.96093091</v>
      </c>
      <c r="L79" s="126">
        <f>'ポテンシャル(金額)'!M10</f>
        <v>10758774.606050462</v>
      </c>
    </row>
    <row r="80" spans="2:12" s="106" customFormat="1">
      <c r="H80" s="107"/>
    </row>
  </sheetData>
  <mergeCells count="10">
    <mergeCell ref="B79:C79"/>
    <mergeCell ref="H3:H4"/>
    <mergeCell ref="K3:K4"/>
    <mergeCell ref="L3:L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70" fitToWidth="0" fitToHeight="0" orientation="portrait" r:id="rId1"/>
  <headerFooter>
    <oddHeader>&amp;R&amp;"ＭＳ 明朝,標準"&amp;12 2-14.①ジェネリック医薬品分析(医科･調剤)</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showGridLines="0" zoomScaleNormal="100" zoomScaleSheetLayoutView="100" workbookViewId="0"/>
  </sheetViews>
  <sheetFormatPr defaultColWidth="9" defaultRowHeight="13.5"/>
  <cols>
    <col min="1" max="1" width="4.625" style="20" customWidth="1"/>
    <col min="2" max="2" width="3.625" style="20" customWidth="1"/>
    <col min="3" max="3" width="13" style="20" customWidth="1"/>
    <col min="4" max="7" width="10.625" style="20" customWidth="1"/>
    <col min="8" max="8" width="9" style="20"/>
    <col min="9" max="12" width="11.375" style="20" customWidth="1"/>
    <col min="13" max="13" width="9" style="20"/>
    <col min="14" max="15" width="14.125" style="20" bestFit="1" customWidth="1"/>
    <col min="16" max="16384" width="9" style="20"/>
  </cols>
  <sheetData>
    <row r="1" spans="1:16" ht="15.75" customHeight="1">
      <c r="A1" s="18" t="s">
        <v>215</v>
      </c>
    </row>
    <row r="2" spans="1:16" ht="15.75" customHeight="1">
      <c r="A2" s="18" t="s">
        <v>137</v>
      </c>
    </row>
    <row r="3" spans="1:16" ht="16.5" customHeight="1">
      <c r="B3" s="383"/>
      <c r="C3" s="384" t="s">
        <v>95</v>
      </c>
      <c r="D3" s="381" t="s">
        <v>220</v>
      </c>
      <c r="E3" s="381"/>
      <c r="F3" s="382" t="s">
        <v>221</v>
      </c>
      <c r="G3" s="382"/>
    </row>
    <row r="4" spans="1:16" ht="16.5" customHeight="1">
      <c r="B4" s="383"/>
      <c r="C4" s="384"/>
      <c r="D4" s="375" t="s">
        <v>197</v>
      </c>
      <c r="E4" s="377" t="s">
        <v>198</v>
      </c>
      <c r="F4" s="375" t="s">
        <v>197</v>
      </c>
      <c r="G4" s="377" t="s">
        <v>198</v>
      </c>
      <c r="I4" s="88" t="s">
        <v>192</v>
      </c>
      <c r="J4" s="86"/>
    </row>
    <row r="5" spans="1:16" ht="33" customHeight="1">
      <c r="B5" s="383"/>
      <c r="C5" s="384"/>
      <c r="D5" s="376"/>
      <c r="E5" s="378"/>
      <c r="F5" s="376"/>
      <c r="G5" s="378"/>
      <c r="I5" s="379" t="s">
        <v>279</v>
      </c>
      <c r="J5" s="380"/>
      <c r="K5" s="379" t="s">
        <v>280</v>
      </c>
      <c r="L5" s="380"/>
      <c r="N5" s="219" t="s">
        <v>223</v>
      </c>
      <c r="O5" s="219" t="s">
        <v>224</v>
      </c>
      <c r="P5" s="89"/>
    </row>
    <row r="6" spans="1:16">
      <c r="B6" s="35">
        <v>1</v>
      </c>
      <c r="C6" s="103" t="s">
        <v>1</v>
      </c>
      <c r="D6" s="304">
        <v>0.46841868572742662</v>
      </c>
      <c r="E6" s="27">
        <v>0.7348295353654748</v>
      </c>
      <c r="F6" s="304">
        <v>0.46644325781191037</v>
      </c>
      <c r="G6" s="27">
        <v>0.72909399944401876</v>
      </c>
      <c r="H6" s="106"/>
      <c r="I6" s="87" t="str">
        <f>INDEX($C$6:$C$13,MATCH(J6,F$6:F$13,0))</f>
        <v>三島医療圏</v>
      </c>
      <c r="J6" s="204">
        <f>LARGE(F$6:F$13,ROW(A1))</f>
        <v>0.51074698179309841</v>
      </c>
      <c r="K6" s="87" t="str">
        <f>INDEX($C$6:$C$13,MATCH(L6,G$6:G$13,0))</f>
        <v>三島医療圏</v>
      </c>
      <c r="L6" s="204">
        <f>LARGE(G$6:G$13,ROW(A1))</f>
        <v>0.7786098441887459</v>
      </c>
      <c r="N6" s="205">
        <f>$F$14</f>
        <v>0.47238652532593811</v>
      </c>
      <c r="O6" s="205">
        <f>$G$14</f>
        <v>0.74253108099876186</v>
      </c>
      <c r="P6" s="206">
        <v>0</v>
      </c>
    </row>
    <row r="7" spans="1:16">
      <c r="B7" s="35">
        <v>2</v>
      </c>
      <c r="C7" s="103" t="s">
        <v>8</v>
      </c>
      <c r="D7" s="304">
        <v>0.51402602552861998</v>
      </c>
      <c r="E7" s="27">
        <v>0.78463542862638891</v>
      </c>
      <c r="F7" s="304">
        <v>0.51074698179309841</v>
      </c>
      <c r="G7" s="27">
        <v>0.7786098441887459</v>
      </c>
      <c r="H7" s="106"/>
      <c r="I7" s="87" t="str">
        <f t="shared" ref="I7:I13" si="0">INDEX($C$6:$C$13,MATCH(J7,F$6:F$13,0))</f>
        <v>北河内医療圏</v>
      </c>
      <c r="J7" s="204">
        <f t="shared" ref="J7:J13" si="1">LARGE(F$6:F$13,ROW(A2))</f>
        <v>0.48273309012768689</v>
      </c>
      <c r="K7" s="87" t="str">
        <f t="shared" ref="K7:K13" si="2">INDEX($C$6:$C$13,MATCH(L7,G$6:G$13,0))</f>
        <v>北河内医療圏</v>
      </c>
      <c r="L7" s="204">
        <f t="shared" ref="L7:L13" si="3">LARGE(G$6:G$13,ROW(A2))</f>
        <v>0.75712119323615723</v>
      </c>
      <c r="N7" s="205">
        <f t="shared" ref="N7:N13" si="4">$F$14</f>
        <v>0.47238652532593811</v>
      </c>
      <c r="O7" s="205">
        <f t="shared" ref="O7:O13" si="5">$G$14</f>
        <v>0.74253108099876186</v>
      </c>
      <c r="P7" s="206">
        <v>0</v>
      </c>
    </row>
    <row r="8" spans="1:16">
      <c r="B8" s="35">
        <v>3</v>
      </c>
      <c r="C8" s="104" t="s">
        <v>13</v>
      </c>
      <c r="D8" s="304">
        <v>0.48953187622935601</v>
      </c>
      <c r="E8" s="27">
        <v>0.76262662983488139</v>
      </c>
      <c r="F8" s="304">
        <v>0.48273309012768689</v>
      </c>
      <c r="G8" s="27">
        <v>0.75712119323615723</v>
      </c>
      <c r="H8" s="106"/>
      <c r="I8" s="87" t="str">
        <f t="shared" si="0"/>
        <v>堺市医療圏</v>
      </c>
      <c r="J8" s="204">
        <f t="shared" si="1"/>
        <v>0.4800488516766378</v>
      </c>
      <c r="K8" s="87" t="str">
        <f t="shared" si="2"/>
        <v>堺市医療圏</v>
      </c>
      <c r="L8" s="204">
        <f t="shared" si="3"/>
        <v>0.74684580769523501</v>
      </c>
      <c r="N8" s="205">
        <f t="shared" si="4"/>
        <v>0.47238652532593811</v>
      </c>
      <c r="O8" s="205">
        <f t="shared" si="5"/>
        <v>0.74253108099876186</v>
      </c>
      <c r="P8" s="206">
        <v>0</v>
      </c>
    </row>
    <row r="9" spans="1:16">
      <c r="B9" s="35">
        <v>4</v>
      </c>
      <c r="C9" s="104" t="s">
        <v>21</v>
      </c>
      <c r="D9" s="304">
        <v>0.46046539195688374</v>
      </c>
      <c r="E9" s="27">
        <v>0.73275827345128908</v>
      </c>
      <c r="F9" s="304">
        <v>0.4537845160993787</v>
      </c>
      <c r="G9" s="27">
        <v>0.72745637528224949</v>
      </c>
      <c r="H9" s="106"/>
      <c r="I9" s="87" t="str">
        <f t="shared" si="0"/>
        <v>大阪市医療圏</v>
      </c>
      <c r="J9" s="204">
        <f t="shared" si="1"/>
        <v>0.47406400810728239</v>
      </c>
      <c r="K9" s="87" t="str">
        <f t="shared" si="2"/>
        <v>大阪市医療圏</v>
      </c>
      <c r="L9" s="204">
        <f t="shared" si="3"/>
        <v>0.74308835706255061</v>
      </c>
      <c r="N9" s="205">
        <f t="shared" si="4"/>
        <v>0.47238652532593811</v>
      </c>
      <c r="O9" s="205">
        <f t="shared" si="5"/>
        <v>0.74253108099876186</v>
      </c>
      <c r="P9" s="206">
        <v>0</v>
      </c>
    </row>
    <row r="10" spans="1:16">
      <c r="B10" s="35">
        <v>5</v>
      </c>
      <c r="C10" s="104" t="s">
        <v>25</v>
      </c>
      <c r="D10" s="304">
        <v>0.46122699277297835</v>
      </c>
      <c r="E10" s="27">
        <v>0.73834226202415487</v>
      </c>
      <c r="F10" s="304">
        <v>0.45031330435786288</v>
      </c>
      <c r="G10" s="27">
        <v>0.72647093646231131</v>
      </c>
      <c r="H10" s="106"/>
      <c r="I10" s="87" t="str">
        <f t="shared" si="0"/>
        <v>豊能医療圏</v>
      </c>
      <c r="J10" s="204">
        <f t="shared" si="1"/>
        <v>0.46644325781191037</v>
      </c>
      <c r="K10" s="87" t="str">
        <f t="shared" si="2"/>
        <v>泉州医療圏</v>
      </c>
      <c r="L10" s="204">
        <f t="shared" si="3"/>
        <v>0.73026752785060733</v>
      </c>
      <c r="N10" s="205">
        <f t="shared" si="4"/>
        <v>0.47238652532593811</v>
      </c>
      <c r="O10" s="205">
        <f t="shared" si="5"/>
        <v>0.74253108099876186</v>
      </c>
      <c r="P10" s="206">
        <v>0</v>
      </c>
    </row>
    <row r="11" spans="1:16">
      <c r="B11" s="35">
        <v>6</v>
      </c>
      <c r="C11" s="104" t="s">
        <v>35</v>
      </c>
      <c r="D11" s="304">
        <v>0.48009630243565043</v>
      </c>
      <c r="E11" s="27">
        <v>0.75185331118240717</v>
      </c>
      <c r="F11" s="304">
        <v>0.4800488516766378</v>
      </c>
      <c r="G11" s="27">
        <v>0.74684580769523501</v>
      </c>
      <c r="H11" s="106"/>
      <c r="I11" s="87" t="str">
        <f t="shared" si="0"/>
        <v>泉州医療圏</v>
      </c>
      <c r="J11" s="204">
        <f t="shared" si="1"/>
        <v>0.45738096931340311</v>
      </c>
      <c r="K11" s="87" t="str">
        <f t="shared" si="2"/>
        <v>豊能医療圏</v>
      </c>
      <c r="L11" s="204">
        <f t="shared" si="3"/>
        <v>0.72909399944401876</v>
      </c>
      <c r="N11" s="205">
        <f t="shared" si="4"/>
        <v>0.47238652532593811</v>
      </c>
      <c r="O11" s="205">
        <f t="shared" si="5"/>
        <v>0.74253108099876186</v>
      </c>
      <c r="P11" s="206">
        <v>0</v>
      </c>
    </row>
    <row r="12" spans="1:16">
      <c r="B12" s="35">
        <v>7</v>
      </c>
      <c r="C12" s="104" t="s">
        <v>44</v>
      </c>
      <c r="D12" s="305">
        <v>0.45747998063851414</v>
      </c>
      <c r="E12" s="29">
        <v>0.73636965401587406</v>
      </c>
      <c r="F12" s="305">
        <v>0.45738096931340311</v>
      </c>
      <c r="G12" s="29">
        <v>0.73026752785060733</v>
      </c>
      <c r="H12" s="106"/>
      <c r="I12" s="87" t="str">
        <f t="shared" si="0"/>
        <v>中河内医療圏</v>
      </c>
      <c r="J12" s="204">
        <f t="shared" si="1"/>
        <v>0.4537845160993787</v>
      </c>
      <c r="K12" s="87" t="str">
        <f t="shared" si="2"/>
        <v>中河内医療圏</v>
      </c>
      <c r="L12" s="204">
        <f t="shared" si="3"/>
        <v>0.72745637528224949</v>
      </c>
      <c r="N12" s="205">
        <f t="shared" si="4"/>
        <v>0.47238652532593811</v>
      </c>
      <c r="O12" s="205">
        <f t="shared" si="5"/>
        <v>0.74253108099876186</v>
      </c>
      <c r="P12" s="206">
        <v>0</v>
      </c>
    </row>
    <row r="13" spans="1:16" ht="14.25" thickBot="1">
      <c r="B13" s="35">
        <v>8</v>
      </c>
      <c r="C13" s="104" t="s">
        <v>57</v>
      </c>
      <c r="D13" s="306">
        <v>0.48104703746564587</v>
      </c>
      <c r="E13" s="307">
        <v>0.74964770161855976</v>
      </c>
      <c r="F13" s="306">
        <v>0.47406400810728239</v>
      </c>
      <c r="G13" s="307">
        <v>0.74308835706255061</v>
      </c>
      <c r="H13" s="106"/>
      <c r="I13" s="87" t="str">
        <f t="shared" si="0"/>
        <v>南河内医療圏</v>
      </c>
      <c r="J13" s="204">
        <f t="shared" si="1"/>
        <v>0.45031330435786288</v>
      </c>
      <c r="K13" s="87" t="str">
        <f t="shared" si="2"/>
        <v>南河内医療圏</v>
      </c>
      <c r="L13" s="204">
        <f t="shared" si="3"/>
        <v>0.72647093646231131</v>
      </c>
      <c r="N13" s="205">
        <f t="shared" si="4"/>
        <v>0.47238652532593811</v>
      </c>
      <c r="O13" s="205">
        <f t="shared" si="5"/>
        <v>0.74253108099876186</v>
      </c>
      <c r="P13" s="206">
        <v>9999</v>
      </c>
    </row>
    <row r="14" spans="1:16" ht="14.25" thickTop="1">
      <c r="B14" s="373" t="s">
        <v>0</v>
      </c>
      <c r="C14" s="374"/>
      <c r="D14" s="61">
        <v>0.47738709335671431</v>
      </c>
      <c r="E14" s="62">
        <v>0.74894546320304012</v>
      </c>
      <c r="F14" s="61">
        <f>'普及率(金額)'!$N$14</f>
        <v>0.47238652532593811</v>
      </c>
      <c r="G14" s="62">
        <f>'普及率(数量)'!N13</f>
        <v>0.74253108099876186</v>
      </c>
      <c r="H14" s="106"/>
      <c r="N14" s="32"/>
      <c r="O14" s="32"/>
      <c r="P14" s="26"/>
    </row>
    <row r="15" spans="1:16">
      <c r="D15" s="106"/>
      <c r="E15" s="106"/>
      <c r="F15" s="106"/>
      <c r="G15" s="106"/>
      <c r="H15" s="106"/>
    </row>
    <row r="16" spans="1:16">
      <c r="D16" s="106"/>
      <c r="E16" s="106"/>
      <c r="F16" s="106"/>
      <c r="G16" s="106"/>
      <c r="H16" s="106"/>
    </row>
    <row r="17" spans="4:8">
      <c r="D17" s="106"/>
      <c r="E17" s="106"/>
      <c r="F17" s="106"/>
      <c r="G17" s="106"/>
      <c r="H17" s="106"/>
    </row>
    <row r="18" spans="4:8">
      <c r="D18" s="106"/>
      <c r="E18" s="106"/>
      <c r="F18" s="106"/>
      <c r="G18" s="106"/>
      <c r="H18" s="106"/>
    </row>
    <row r="19" spans="4:8">
      <c r="D19" s="106"/>
      <c r="E19" s="106"/>
      <c r="F19" s="106"/>
      <c r="G19" s="106"/>
      <c r="H19" s="106"/>
    </row>
  </sheetData>
  <mergeCells count="11">
    <mergeCell ref="I5:J5"/>
    <mergeCell ref="K5:L5"/>
    <mergeCell ref="D3:E3"/>
    <mergeCell ref="F3:G3"/>
    <mergeCell ref="B3:B5"/>
    <mergeCell ref="C3:C5"/>
    <mergeCell ref="B14:C14"/>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ignoredErrors>
    <ignoredError sqref="J8:J13 L8:L13" emptyCellReferenc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0"/>
  <sheetViews>
    <sheetView showGridLines="0" zoomScaleNormal="100" zoomScaleSheetLayoutView="100" workbookViewId="0"/>
  </sheetViews>
  <sheetFormatPr defaultColWidth="7.625" defaultRowHeight="15.75" customHeight="1"/>
  <cols>
    <col min="1" max="1" width="4.625" style="40" customWidth="1"/>
    <col min="2" max="2" width="5.5" style="47" customWidth="1"/>
    <col min="3" max="4" width="8.75" style="40" customWidth="1"/>
    <col min="5" max="5" width="4.875" style="40" customWidth="1"/>
    <col min="6" max="6" width="7.625" style="40" customWidth="1"/>
    <col min="7" max="7" width="4.875" style="40" customWidth="1"/>
    <col min="8" max="9" width="7.625" style="40" customWidth="1"/>
    <col min="10" max="10" width="4.875" style="40" customWidth="1"/>
    <col min="11" max="11" width="7.625" style="40" customWidth="1"/>
    <col min="12" max="12" width="5.5" style="40" customWidth="1"/>
    <col min="13" max="13" width="7.625" style="40" customWidth="1"/>
    <col min="14" max="14" width="4.75" style="40" customWidth="1"/>
    <col min="15" max="15" width="3.375" style="40" customWidth="1"/>
    <col min="16" max="18" width="7.625" style="40" customWidth="1"/>
    <col min="19" max="19" width="3.375" style="40" customWidth="1"/>
    <col min="20" max="20" width="3.125" style="40" customWidth="1"/>
    <col min="21" max="21" width="4.25" style="40" customWidth="1"/>
    <col min="22" max="22" width="3.25" style="40" customWidth="1"/>
    <col min="23" max="16384" width="7.625" style="40"/>
  </cols>
  <sheetData>
    <row r="1" spans="1:21" ht="15.75" customHeight="1">
      <c r="A1" s="39" t="s">
        <v>217</v>
      </c>
      <c r="B1" s="40"/>
      <c r="C1" s="41"/>
      <c r="D1" s="41"/>
      <c r="E1" s="41"/>
      <c r="F1" s="42"/>
      <c r="G1" s="43"/>
      <c r="H1" s="42"/>
      <c r="I1" s="42"/>
      <c r="J1" s="42"/>
      <c r="K1" s="42"/>
      <c r="L1" s="42"/>
      <c r="M1" s="42"/>
      <c r="N1" s="42"/>
      <c r="O1" s="42"/>
      <c r="P1" s="42"/>
      <c r="Q1" s="42"/>
      <c r="R1" s="42"/>
      <c r="S1" s="42"/>
      <c r="T1" s="44"/>
      <c r="U1" s="45"/>
    </row>
    <row r="2" spans="1:21" ht="15.75" customHeight="1">
      <c r="A2" s="40" t="s">
        <v>144</v>
      </c>
      <c r="B2" s="39"/>
      <c r="C2" s="41"/>
      <c r="D2" s="41"/>
      <c r="E2" s="41"/>
      <c r="F2" s="42"/>
      <c r="G2" s="43"/>
      <c r="H2" s="42"/>
      <c r="I2" s="42"/>
      <c r="J2" s="42"/>
      <c r="K2" s="42"/>
      <c r="L2" s="42"/>
      <c r="M2" s="42"/>
      <c r="N2" s="42"/>
      <c r="O2" s="42"/>
      <c r="P2" s="42"/>
      <c r="Q2" s="42"/>
      <c r="R2" s="42"/>
      <c r="S2" s="42"/>
      <c r="T2" s="44"/>
      <c r="U2" s="45"/>
    </row>
    <row r="3" spans="1:21" ht="15.75" customHeight="1">
      <c r="B3" s="215" t="s">
        <v>165</v>
      </c>
      <c r="C3" s="164"/>
      <c r="D3" s="165"/>
      <c r="E3" s="458">
        <v>6649260862.6209402</v>
      </c>
      <c r="F3" s="458"/>
      <c r="G3" s="166"/>
      <c r="H3" s="166"/>
      <c r="I3" s="166"/>
      <c r="J3" s="166"/>
      <c r="K3" s="166"/>
      <c r="L3" s="166"/>
      <c r="M3" s="166"/>
      <c r="N3" s="167"/>
      <c r="O3" s="167"/>
      <c r="P3" s="166"/>
      <c r="Q3" s="167"/>
      <c r="R3" s="167"/>
      <c r="S3" s="166"/>
      <c r="T3" s="168"/>
      <c r="U3" s="93"/>
    </row>
    <row r="4" spans="1:21" ht="15.75" customHeight="1">
      <c r="B4" s="169"/>
      <c r="C4" s="215" t="s">
        <v>166</v>
      </c>
      <c r="D4" s="164"/>
      <c r="E4" s="459">
        <v>5649407906.8597298</v>
      </c>
      <c r="F4" s="459"/>
      <c r="G4" s="166"/>
      <c r="H4" s="170"/>
      <c r="I4" s="166"/>
      <c r="J4" s="164"/>
      <c r="K4" s="164"/>
      <c r="L4" s="164"/>
      <c r="M4" s="164"/>
      <c r="N4" s="171"/>
      <c r="O4" s="171"/>
      <c r="P4" s="171"/>
      <c r="Q4" s="171"/>
      <c r="R4" s="171"/>
      <c r="S4" s="171"/>
      <c r="T4" s="172" t="s">
        <v>96</v>
      </c>
      <c r="U4" s="94"/>
    </row>
    <row r="5" spans="1:21" ht="15.75" customHeight="1" thickBot="1">
      <c r="B5" s="169"/>
      <c r="C5" s="169"/>
      <c r="D5" s="173"/>
      <c r="E5" s="173"/>
      <c r="F5" s="173"/>
      <c r="G5" s="173"/>
      <c r="H5" s="174"/>
      <c r="I5" s="174"/>
      <c r="J5" s="174"/>
      <c r="K5" s="174"/>
      <c r="L5" s="174"/>
      <c r="M5" s="174"/>
      <c r="N5" s="174"/>
      <c r="O5" s="174"/>
      <c r="P5" s="174"/>
      <c r="Q5" s="174"/>
      <c r="R5" s="174"/>
      <c r="S5" s="174"/>
      <c r="T5" s="175"/>
      <c r="U5" s="94"/>
    </row>
    <row r="6" spans="1:21" ht="15.75" customHeight="1">
      <c r="B6" s="169"/>
      <c r="C6" s="169"/>
      <c r="D6" s="455" t="s">
        <v>97</v>
      </c>
      <c r="E6" s="456"/>
      <c r="F6" s="457"/>
      <c r="G6" s="176"/>
      <c r="H6" s="174"/>
      <c r="I6" s="174"/>
      <c r="J6" s="174"/>
      <c r="K6" s="174"/>
      <c r="L6" s="174"/>
      <c r="M6" s="177"/>
      <c r="N6" s="173"/>
      <c r="O6" s="173"/>
      <c r="P6" s="178" t="s">
        <v>98</v>
      </c>
      <c r="Q6" s="179"/>
      <c r="R6" s="180"/>
      <c r="S6" s="173"/>
      <c r="T6" s="175"/>
      <c r="U6" s="94"/>
    </row>
    <row r="7" spans="1:21" ht="15.75" customHeight="1">
      <c r="B7" s="169"/>
      <c r="C7" s="169"/>
      <c r="D7" s="181"/>
      <c r="E7" s="182"/>
      <c r="F7" s="183"/>
      <c r="G7" s="176"/>
      <c r="H7" s="174"/>
      <c r="I7" s="174"/>
      <c r="J7" s="174"/>
      <c r="K7" s="174"/>
      <c r="L7" s="174"/>
      <c r="M7" s="177"/>
      <c r="N7" s="173"/>
      <c r="O7" s="173"/>
      <c r="P7" s="184"/>
      <c r="Q7" s="173"/>
      <c r="R7" s="185"/>
      <c r="S7" s="173"/>
      <c r="T7" s="175"/>
      <c r="U7" s="94"/>
    </row>
    <row r="8" spans="1:21" ht="15.75" customHeight="1">
      <c r="B8" s="169"/>
      <c r="C8" s="169"/>
      <c r="D8" s="403">
        <v>2042865806.7548399</v>
      </c>
      <c r="E8" s="443"/>
      <c r="F8" s="404"/>
      <c r="G8" s="216">
        <v>0.36160706403839477</v>
      </c>
      <c r="H8" s="174"/>
      <c r="I8" s="174"/>
      <c r="J8" s="174"/>
      <c r="K8" s="174"/>
      <c r="L8" s="174"/>
      <c r="M8" s="177"/>
      <c r="N8" s="173"/>
      <c r="O8" s="173"/>
      <c r="P8" s="470">
        <v>2042865806.7548399</v>
      </c>
      <c r="Q8" s="445"/>
      <c r="R8" s="471"/>
      <c r="S8" s="452">
        <v>0.74253108099876197</v>
      </c>
      <c r="T8" s="453"/>
      <c r="U8" s="94"/>
    </row>
    <row r="9" spans="1:21" ht="15.75" customHeight="1">
      <c r="B9" s="169"/>
      <c r="C9" s="169"/>
      <c r="D9" s="472"/>
      <c r="E9" s="473"/>
      <c r="F9" s="474"/>
      <c r="G9" s="173"/>
      <c r="H9" s="447" t="s">
        <v>99</v>
      </c>
      <c r="I9" s="448"/>
      <c r="J9" s="186"/>
      <c r="K9" s="447" t="s">
        <v>203</v>
      </c>
      <c r="L9" s="475"/>
      <c r="M9" s="448"/>
      <c r="N9" s="187"/>
      <c r="O9" s="173"/>
      <c r="P9" s="477" t="s">
        <v>100</v>
      </c>
      <c r="Q9" s="478"/>
      <c r="R9" s="479"/>
      <c r="S9" s="173"/>
      <c r="T9" s="175"/>
      <c r="U9" s="94"/>
    </row>
    <row r="10" spans="1:21" ht="15.75" customHeight="1">
      <c r="B10" s="169"/>
      <c r="C10" s="169"/>
      <c r="D10" s="482" t="s">
        <v>101</v>
      </c>
      <c r="E10" s="483"/>
      <c r="F10" s="484"/>
      <c r="G10" s="173"/>
      <c r="H10" s="449"/>
      <c r="I10" s="450"/>
      <c r="J10" s="174"/>
      <c r="K10" s="449"/>
      <c r="L10" s="476"/>
      <c r="M10" s="450"/>
      <c r="N10" s="188"/>
      <c r="O10" s="173"/>
      <c r="P10" s="480"/>
      <c r="Q10" s="467"/>
      <c r="R10" s="481"/>
      <c r="S10" s="173"/>
      <c r="T10" s="175"/>
      <c r="U10" s="94"/>
    </row>
    <row r="11" spans="1:21" ht="15.75" customHeight="1" thickBot="1">
      <c r="B11" s="169"/>
      <c r="C11" s="169"/>
      <c r="D11" s="411">
        <v>3606542100.1048899</v>
      </c>
      <c r="E11" s="485"/>
      <c r="F11" s="412"/>
      <c r="G11" s="217">
        <v>0.63839293596160529</v>
      </c>
      <c r="H11" s="449"/>
      <c r="I11" s="450"/>
      <c r="J11" s="174"/>
      <c r="K11" s="403">
        <v>431520903.24720007</v>
      </c>
      <c r="L11" s="443"/>
      <c r="M11" s="404"/>
      <c r="N11" s="176">
        <v>7.6383385721401117E-2</v>
      </c>
      <c r="O11" s="173"/>
      <c r="P11" s="440">
        <v>431520903.24720007</v>
      </c>
      <c r="Q11" s="441"/>
      <c r="R11" s="442"/>
      <c r="S11" s="452">
        <v>0.15684715153693801</v>
      </c>
      <c r="T11" s="453"/>
      <c r="U11" s="94"/>
    </row>
    <row r="12" spans="1:21" ht="15.75" customHeight="1">
      <c r="B12" s="169"/>
      <c r="C12" s="169"/>
      <c r="D12" s="169"/>
      <c r="E12" s="173"/>
      <c r="F12" s="183"/>
      <c r="G12" s="176"/>
      <c r="H12" s="409">
        <v>708353447.26888001</v>
      </c>
      <c r="I12" s="410"/>
      <c r="J12" s="218">
        <v>0.12538543134914543</v>
      </c>
      <c r="K12" s="460" t="s">
        <v>102</v>
      </c>
      <c r="L12" s="461"/>
      <c r="M12" s="462"/>
      <c r="N12" s="174"/>
      <c r="O12" s="173"/>
      <c r="P12" s="466" t="s">
        <v>102</v>
      </c>
      <c r="Q12" s="467"/>
      <c r="R12" s="468"/>
      <c r="S12" s="173"/>
      <c r="T12" s="175"/>
      <c r="U12" s="94"/>
    </row>
    <row r="13" spans="1:21" ht="15.75" customHeight="1">
      <c r="B13" s="169"/>
      <c r="C13" s="169"/>
      <c r="D13" s="189"/>
      <c r="E13" s="176"/>
      <c r="F13" s="183"/>
      <c r="G13" s="173"/>
      <c r="H13" s="190"/>
      <c r="I13" s="191"/>
      <c r="J13" s="183"/>
      <c r="K13" s="463"/>
      <c r="L13" s="464"/>
      <c r="M13" s="465"/>
      <c r="N13" s="174"/>
      <c r="O13" s="173"/>
      <c r="P13" s="469"/>
      <c r="Q13" s="467"/>
      <c r="R13" s="468"/>
      <c r="S13" s="173"/>
      <c r="T13" s="175"/>
      <c r="U13" s="94"/>
    </row>
    <row r="14" spans="1:21" ht="15.75" customHeight="1">
      <c r="B14" s="169"/>
      <c r="C14" s="169"/>
      <c r="D14" s="189"/>
      <c r="E14" s="174"/>
      <c r="F14" s="192"/>
      <c r="G14" s="173"/>
      <c r="H14" s="169"/>
      <c r="I14" s="175"/>
      <c r="J14" s="174"/>
      <c r="K14" s="403">
        <v>276832544.02168</v>
      </c>
      <c r="L14" s="443"/>
      <c r="M14" s="404"/>
      <c r="N14" s="176">
        <v>4.9002045627744316E-2</v>
      </c>
      <c r="O14" s="173"/>
      <c r="P14" s="444">
        <v>276832544.02168</v>
      </c>
      <c r="Q14" s="445"/>
      <c r="R14" s="446"/>
      <c r="S14" s="454">
        <v>0.1006217674643</v>
      </c>
      <c r="T14" s="453"/>
      <c r="U14" s="94"/>
    </row>
    <row r="15" spans="1:21" ht="15.75" customHeight="1">
      <c r="B15" s="169"/>
      <c r="C15" s="169"/>
      <c r="D15" s="189"/>
      <c r="E15" s="174"/>
      <c r="F15" s="192"/>
      <c r="G15" s="173"/>
      <c r="H15" s="447" t="s">
        <v>103</v>
      </c>
      <c r="I15" s="448"/>
      <c r="J15" s="186"/>
      <c r="K15" s="174"/>
      <c r="L15" s="193"/>
      <c r="M15" s="174"/>
      <c r="N15" s="177"/>
      <c r="O15" s="173"/>
      <c r="P15" s="173"/>
      <c r="Q15" s="173"/>
      <c r="R15" s="173"/>
      <c r="S15" s="173"/>
      <c r="T15" s="175"/>
      <c r="U15" s="94"/>
    </row>
    <row r="16" spans="1:21" ht="13.5" customHeight="1">
      <c r="B16" s="169"/>
      <c r="C16" s="169"/>
      <c r="D16" s="189"/>
      <c r="E16" s="194"/>
      <c r="F16" s="195"/>
      <c r="G16" s="173"/>
      <c r="H16" s="449"/>
      <c r="I16" s="450"/>
      <c r="J16" s="194"/>
      <c r="K16" s="194"/>
      <c r="L16" s="193"/>
      <c r="M16" s="174"/>
      <c r="N16" s="177"/>
      <c r="O16" s="193"/>
      <c r="P16" s="193"/>
      <c r="Q16" s="193"/>
      <c r="R16" s="193"/>
      <c r="S16" s="193"/>
      <c r="T16" s="175"/>
      <c r="U16" s="94"/>
    </row>
    <row r="17" spans="2:22" s="46" customFormat="1" ht="13.5" customHeight="1">
      <c r="B17" s="169"/>
      <c r="C17" s="169"/>
      <c r="D17" s="189"/>
      <c r="E17" s="174"/>
      <c r="F17" s="192"/>
      <c r="G17" s="173"/>
      <c r="H17" s="409">
        <v>2898188652.836009</v>
      </c>
      <c r="I17" s="410"/>
      <c r="J17" s="217">
        <v>0.5130075046124597</v>
      </c>
      <c r="K17" s="174"/>
      <c r="L17" s="174"/>
      <c r="M17" s="174"/>
      <c r="N17" s="177"/>
      <c r="O17" s="451" t="s">
        <v>104</v>
      </c>
      <c r="P17" s="451"/>
      <c r="Q17" s="451"/>
      <c r="R17" s="451"/>
      <c r="S17" s="451"/>
      <c r="T17" s="175"/>
      <c r="U17" s="94"/>
    </row>
    <row r="18" spans="2:22" s="45" customFormat="1" ht="13.5" customHeight="1">
      <c r="B18" s="169"/>
      <c r="C18" s="169"/>
      <c r="D18" s="189"/>
      <c r="E18" s="174"/>
      <c r="F18" s="192"/>
      <c r="G18" s="173"/>
      <c r="H18" s="152"/>
      <c r="I18" s="153"/>
      <c r="J18" s="176"/>
      <c r="K18" s="174"/>
      <c r="L18" s="174"/>
      <c r="M18" s="174"/>
      <c r="N18" s="177"/>
      <c r="O18" s="438" t="s">
        <v>105</v>
      </c>
      <c r="P18" s="439"/>
      <c r="Q18" s="196"/>
      <c r="R18" s="438" t="s">
        <v>106</v>
      </c>
      <c r="S18" s="439"/>
      <c r="T18" s="175"/>
      <c r="U18" s="94"/>
    </row>
    <row r="19" spans="2:22" s="50" customFormat="1" ht="18" customHeight="1">
      <c r="B19" s="169"/>
      <c r="C19" s="169"/>
      <c r="D19" s="189"/>
      <c r="E19" s="174"/>
      <c r="F19" s="192"/>
      <c r="G19" s="173"/>
      <c r="H19" s="152"/>
      <c r="I19" s="153"/>
      <c r="J19" s="176"/>
      <c r="K19" s="174"/>
      <c r="L19" s="174"/>
      <c r="M19" s="174"/>
      <c r="N19" s="177"/>
      <c r="O19" s="433">
        <v>0.74253108099876197</v>
      </c>
      <c r="P19" s="434"/>
      <c r="Q19" s="193"/>
      <c r="R19" s="433">
        <v>0.89937823253570004</v>
      </c>
      <c r="S19" s="434"/>
      <c r="T19" s="175"/>
      <c r="U19" s="94"/>
      <c r="V19" s="51"/>
    </row>
    <row r="20" spans="2:22" s="45" customFormat="1" ht="15" customHeight="1">
      <c r="B20" s="169"/>
      <c r="C20" s="169"/>
      <c r="D20" s="197"/>
      <c r="E20" s="198"/>
      <c r="F20" s="199"/>
      <c r="G20" s="200"/>
      <c r="H20" s="197"/>
      <c r="I20" s="201"/>
      <c r="J20" s="174"/>
      <c r="K20" s="174"/>
      <c r="L20" s="174"/>
      <c r="M20" s="174"/>
      <c r="N20" s="177"/>
      <c r="O20" s="435"/>
      <c r="P20" s="436"/>
      <c r="Q20" s="193"/>
      <c r="R20" s="435"/>
      <c r="S20" s="436"/>
      <c r="T20" s="175"/>
      <c r="U20" s="94"/>
    </row>
    <row r="21" spans="2:22" s="45" customFormat="1" ht="15" customHeight="1">
      <c r="B21" s="169"/>
      <c r="C21" s="202"/>
      <c r="D21" s="203"/>
      <c r="E21" s="203"/>
      <c r="F21" s="203"/>
      <c r="G21" s="203"/>
      <c r="H21" s="203"/>
      <c r="I21" s="203"/>
      <c r="J21" s="203"/>
      <c r="K21" s="203"/>
      <c r="L21" s="203"/>
      <c r="M21" s="203"/>
      <c r="N21" s="203"/>
      <c r="O21" s="437"/>
      <c r="P21" s="437"/>
      <c r="Q21" s="203"/>
      <c r="R21" s="437"/>
      <c r="S21" s="437"/>
      <c r="T21" s="199"/>
      <c r="U21" s="94"/>
    </row>
    <row r="22" spans="2:22" s="45" customFormat="1" ht="15" customHeight="1">
      <c r="B22" s="95"/>
      <c r="C22" s="96"/>
      <c r="D22" s="96"/>
      <c r="E22" s="96"/>
      <c r="F22" s="96"/>
      <c r="G22" s="96"/>
      <c r="H22" s="96"/>
      <c r="I22" s="96"/>
      <c r="J22" s="96"/>
      <c r="K22" s="96"/>
      <c r="L22" s="96"/>
      <c r="M22" s="96"/>
      <c r="N22" s="97"/>
      <c r="O22" s="97"/>
      <c r="P22" s="96"/>
      <c r="Q22" s="97"/>
      <c r="R22" s="97"/>
      <c r="S22" s="96"/>
      <c r="T22" s="98"/>
      <c r="U22" s="99"/>
    </row>
    <row r="23" spans="2:22" s="45" customFormat="1" ht="15" customHeight="1">
      <c r="B23" s="59" t="s">
        <v>274</v>
      </c>
      <c r="C23" s="48"/>
      <c r="D23" s="48"/>
      <c r="E23" s="48"/>
      <c r="F23" s="48"/>
      <c r="G23" s="48"/>
      <c r="H23" s="48"/>
      <c r="I23" s="48"/>
      <c r="J23" s="48"/>
      <c r="K23" s="48"/>
      <c r="L23" s="48"/>
      <c r="M23" s="48"/>
      <c r="N23" s="48"/>
      <c r="O23" s="48"/>
      <c r="P23" s="48"/>
      <c r="Q23" s="48"/>
      <c r="R23" s="48"/>
      <c r="S23" s="48"/>
      <c r="T23" s="48"/>
      <c r="U23" s="40"/>
    </row>
    <row r="24" spans="2:22" s="9" customFormat="1" ht="15" customHeight="1">
      <c r="B24" s="64" t="s">
        <v>128</v>
      </c>
      <c r="C24" s="8"/>
      <c r="D24" s="8"/>
      <c r="E24" s="8"/>
      <c r="F24" s="8"/>
      <c r="G24" s="8"/>
      <c r="H24" s="8"/>
      <c r="I24" s="8"/>
      <c r="J24" s="8"/>
      <c r="K24" s="8"/>
      <c r="L24" s="8"/>
      <c r="M24" s="8"/>
      <c r="N24" s="33"/>
      <c r="O24" s="33"/>
      <c r="P24" s="33"/>
      <c r="Q24" s="33"/>
      <c r="R24" s="33"/>
      <c r="S24" s="4"/>
      <c r="T24" s="4"/>
    </row>
    <row r="25" spans="2:22" s="45" customFormat="1" ht="15" customHeight="1">
      <c r="B25" s="67" t="s">
        <v>179</v>
      </c>
      <c r="C25" s="49"/>
      <c r="D25" s="49"/>
      <c r="E25" s="49"/>
      <c r="F25" s="49"/>
      <c r="G25" s="49"/>
      <c r="H25" s="49"/>
      <c r="I25" s="49"/>
      <c r="J25" s="49"/>
      <c r="K25" s="49"/>
      <c r="L25" s="49"/>
      <c r="M25" s="49"/>
      <c r="N25" s="49"/>
      <c r="O25" s="49"/>
      <c r="P25" s="49"/>
      <c r="Q25" s="49"/>
      <c r="R25" s="49"/>
      <c r="S25" s="39"/>
      <c r="T25" s="39"/>
      <c r="U25" s="46"/>
    </row>
    <row r="26" spans="2:22" s="45" customFormat="1" ht="15" customHeight="1">
      <c r="B26" s="67" t="s">
        <v>178</v>
      </c>
      <c r="C26" s="49"/>
      <c r="D26" s="49"/>
      <c r="E26" s="49"/>
      <c r="F26" s="49"/>
      <c r="G26" s="49"/>
      <c r="H26" s="49"/>
      <c r="I26" s="49"/>
      <c r="J26" s="49"/>
      <c r="K26" s="49"/>
      <c r="L26" s="49"/>
      <c r="M26" s="49"/>
      <c r="N26" s="49"/>
      <c r="O26" s="49"/>
      <c r="P26" s="49"/>
      <c r="Q26" s="49"/>
      <c r="R26" s="49"/>
      <c r="S26" s="39"/>
      <c r="T26" s="39"/>
      <c r="U26" s="46"/>
    </row>
    <row r="27" spans="2:22" s="9" customFormat="1" ht="15" customHeight="1">
      <c r="B27" s="65" t="s">
        <v>177</v>
      </c>
      <c r="C27" s="10"/>
      <c r="D27" s="10"/>
      <c r="E27" s="10"/>
      <c r="F27" s="10"/>
      <c r="G27" s="10"/>
      <c r="H27" s="10"/>
      <c r="I27" s="11"/>
      <c r="J27" s="34"/>
      <c r="K27" s="11"/>
      <c r="L27" s="11"/>
      <c r="M27" s="11"/>
      <c r="N27" s="11"/>
      <c r="O27" s="11"/>
      <c r="P27" s="11"/>
      <c r="Q27" s="11"/>
    </row>
    <row r="28" spans="2:22" s="9" customFormat="1" ht="15" customHeight="1">
      <c r="B28" s="65" t="s">
        <v>180</v>
      </c>
      <c r="C28" s="10"/>
      <c r="D28" s="10"/>
      <c r="E28" s="10"/>
      <c r="F28" s="10"/>
      <c r="G28" s="10"/>
      <c r="H28" s="10"/>
      <c r="I28" s="11"/>
      <c r="J28" s="34"/>
      <c r="K28" s="11"/>
      <c r="L28" s="11"/>
      <c r="M28" s="11"/>
      <c r="N28" s="11"/>
      <c r="O28" s="11"/>
      <c r="P28" s="11"/>
      <c r="Q28" s="11"/>
    </row>
    <row r="29" spans="2:22" s="45" customFormat="1" ht="15" customHeight="1">
      <c r="B29" s="100" t="s">
        <v>152</v>
      </c>
      <c r="C29" s="52"/>
      <c r="D29" s="52"/>
      <c r="E29" s="52"/>
      <c r="F29" s="52"/>
      <c r="G29" s="52"/>
      <c r="H29" s="52"/>
      <c r="I29" s="53"/>
      <c r="J29" s="53"/>
      <c r="K29" s="53"/>
      <c r="L29" s="53"/>
      <c r="M29" s="53"/>
      <c r="N29" s="53"/>
      <c r="O29" s="54"/>
      <c r="P29" s="54"/>
      <c r="Q29" s="55"/>
      <c r="R29" s="55"/>
      <c r="S29" s="55"/>
      <c r="T29" s="55"/>
      <c r="U29" s="55"/>
    </row>
    <row r="30" spans="2:22" s="45" customFormat="1" ht="15" customHeight="1">
      <c r="B30" s="100" t="s">
        <v>153</v>
      </c>
      <c r="C30" s="52"/>
      <c r="D30" s="52"/>
      <c r="E30" s="52"/>
      <c r="F30" s="52"/>
      <c r="G30" s="52"/>
      <c r="H30" s="52"/>
      <c r="I30" s="53"/>
      <c r="J30" s="53"/>
      <c r="K30" s="53"/>
      <c r="L30" s="53"/>
      <c r="M30" s="53"/>
      <c r="N30" s="53"/>
      <c r="O30" s="54"/>
      <c r="P30" s="54"/>
      <c r="Q30" s="55"/>
      <c r="R30" s="55"/>
      <c r="S30" s="55"/>
      <c r="T30" s="55"/>
      <c r="U30" s="55"/>
    </row>
    <row r="31" spans="2:22" s="45" customFormat="1" ht="15" customHeight="1">
      <c r="B31" s="100" t="s">
        <v>167</v>
      </c>
      <c r="C31" s="52"/>
      <c r="D31" s="52"/>
      <c r="E31" s="52"/>
      <c r="F31" s="52"/>
      <c r="G31" s="52"/>
      <c r="H31" s="52"/>
      <c r="I31" s="53"/>
      <c r="J31" s="53"/>
      <c r="K31" s="53"/>
      <c r="L31" s="53"/>
      <c r="M31" s="53"/>
      <c r="N31" s="53"/>
      <c r="O31" s="54"/>
      <c r="P31" s="54"/>
      <c r="Q31" s="55"/>
      <c r="R31" s="55"/>
      <c r="S31" s="55"/>
      <c r="T31" s="55"/>
      <c r="U31" s="55"/>
    </row>
    <row r="32" spans="2:22" s="45" customFormat="1" ht="15" customHeight="1">
      <c r="B32" s="102" t="s">
        <v>145</v>
      </c>
      <c r="C32" s="52"/>
      <c r="D32" s="52"/>
      <c r="E32" s="52"/>
      <c r="F32" s="101"/>
      <c r="G32" s="52"/>
      <c r="H32" s="52"/>
      <c r="I32" s="53"/>
      <c r="J32" s="53"/>
      <c r="K32" s="53"/>
      <c r="L32" s="53"/>
      <c r="M32" s="53"/>
      <c r="N32" s="53"/>
      <c r="O32" s="54"/>
      <c r="P32" s="54"/>
      <c r="Q32" s="55"/>
      <c r="R32" s="55"/>
      <c r="S32" s="55"/>
      <c r="T32" s="55"/>
      <c r="U32" s="55"/>
    </row>
    <row r="33" spans="2:21" s="45" customFormat="1" ht="15" customHeight="1">
      <c r="C33" s="52"/>
      <c r="D33" s="52"/>
      <c r="E33" s="52"/>
      <c r="F33" s="52"/>
      <c r="G33" s="52"/>
      <c r="H33" s="52"/>
      <c r="I33" s="53"/>
      <c r="J33" s="53"/>
      <c r="K33" s="53"/>
      <c r="L33" s="53"/>
      <c r="M33" s="53"/>
      <c r="N33" s="53"/>
      <c r="O33" s="54"/>
      <c r="P33" s="54"/>
      <c r="Q33" s="55"/>
      <c r="R33" s="55"/>
      <c r="S33" s="55"/>
      <c r="T33" s="55"/>
      <c r="U33" s="55"/>
    </row>
    <row r="34" spans="2:21" s="45" customFormat="1" ht="15" customHeight="1">
      <c r="B34" s="47"/>
      <c r="C34" s="40"/>
      <c r="D34" s="40"/>
      <c r="E34" s="40"/>
      <c r="F34" s="40"/>
      <c r="G34" s="40"/>
      <c r="H34" s="40"/>
      <c r="I34" s="40"/>
      <c r="J34" s="40"/>
      <c r="K34" s="40"/>
      <c r="L34" s="40"/>
      <c r="M34" s="40"/>
      <c r="N34" s="40"/>
      <c r="O34" s="40"/>
      <c r="P34" s="40"/>
      <c r="Q34" s="40"/>
      <c r="R34" s="40"/>
      <c r="S34" s="40"/>
      <c r="T34" s="40"/>
      <c r="U34" s="40"/>
    </row>
    <row r="35" spans="2:21" s="45" customFormat="1" ht="15" customHeight="1">
      <c r="B35" s="47"/>
      <c r="C35" s="40"/>
      <c r="D35" s="40"/>
      <c r="E35" s="40"/>
      <c r="F35" s="40"/>
      <c r="G35" s="40"/>
      <c r="H35" s="40"/>
      <c r="I35" s="40"/>
      <c r="J35" s="40"/>
      <c r="K35" s="40"/>
      <c r="L35" s="40"/>
      <c r="M35" s="40"/>
      <c r="N35" s="40"/>
      <c r="O35" s="40"/>
      <c r="P35" s="40"/>
      <c r="Q35" s="40"/>
      <c r="R35" s="40"/>
      <c r="S35" s="40"/>
      <c r="T35" s="40"/>
      <c r="U35" s="40"/>
    </row>
    <row r="36" spans="2:21" s="45" customFormat="1" ht="15" customHeight="1">
      <c r="B36" s="47"/>
      <c r="C36" s="40"/>
      <c r="D36" s="40"/>
      <c r="E36" s="40"/>
      <c r="F36" s="40"/>
      <c r="G36" s="40"/>
      <c r="H36" s="40"/>
      <c r="I36" s="40"/>
      <c r="J36" s="40"/>
      <c r="K36" s="40"/>
      <c r="L36" s="40"/>
      <c r="M36" s="40"/>
      <c r="N36" s="40"/>
      <c r="O36" s="40"/>
      <c r="P36" s="40"/>
      <c r="Q36" s="40"/>
      <c r="R36" s="40"/>
      <c r="S36" s="40"/>
      <c r="T36" s="40"/>
      <c r="U36" s="40"/>
    </row>
    <row r="37" spans="2:21" s="45" customFormat="1" ht="15" customHeight="1">
      <c r="B37" s="47"/>
      <c r="C37" s="40"/>
      <c r="D37" s="40"/>
      <c r="E37" s="40"/>
      <c r="F37" s="40"/>
      <c r="G37" s="40"/>
      <c r="H37" s="40"/>
      <c r="I37" s="40"/>
      <c r="J37" s="40"/>
      <c r="K37" s="40"/>
      <c r="L37" s="40"/>
      <c r="M37" s="40"/>
      <c r="N37" s="40"/>
      <c r="O37" s="40"/>
      <c r="P37" s="40"/>
      <c r="Q37" s="40"/>
      <c r="R37" s="40"/>
      <c r="S37" s="40"/>
      <c r="T37" s="40"/>
      <c r="U37" s="40"/>
    </row>
    <row r="38" spans="2:21" s="45" customFormat="1" ht="15" customHeight="1">
      <c r="B38" s="47"/>
      <c r="C38" s="40"/>
      <c r="D38" s="40"/>
      <c r="E38" s="40"/>
      <c r="F38" s="40"/>
      <c r="G38" s="40"/>
      <c r="H38" s="40"/>
      <c r="I38" s="40"/>
      <c r="J38" s="40"/>
      <c r="K38" s="40"/>
      <c r="L38" s="40"/>
      <c r="M38" s="40"/>
      <c r="N38" s="40"/>
      <c r="O38" s="40"/>
      <c r="P38" s="40"/>
      <c r="Q38" s="40"/>
      <c r="R38" s="40"/>
      <c r="S38" s="40"/>
      <c r="T38" s="40"/>
      <c r="U38" s="40"/>
    </row>
    <row r="39" spans="2:21" s="45" customFormat="1" ht="15" customHeight="1">
      <c r="B39" s="47"/>
      <c r="C39" s="40"/>
      <c r="D39" s="40"/>
      <c r="E39" s="40"/>
      <c r="F39" s="40"/>
      <c r="G39" s="40"/>
      <c r="H39" s="40"/>
      <c r="I39" s="40"/>
      <c r="J39" s="40"/>
      <c r="K39" s="40"/>
      <c r="L39" s="40"/>
      <c r="M39" s="40"/>
      <c r="N39" s="40"/>
      <c r="O39" s="40"/>
      <c r="P39" s="40"/>
      <c r="Q39" s="40"/>
      <c r="R39" s="40"/>
      <c r="S39" s="40"/>
      <c r="T39" s="40"/>
      <c r="U39" s="40"/>
    </row>
    <row r="40" spans="2:21" s="45" customFormat="1" ht="15" customHeight="1">
      <c r="B40" s="47"/>
      <c r="C40" s="40"/>
      <c r="D40" s="40"/>
      <c r="E40" s="40"/>
      <c r="F40" s="40"/>
      <c r="G40" s="40"/>
      <c r="H40" s="40"/>
      <c r="I40" s="40"/>
      <c r="J40" s="40"/>
      <c r="K40" s="40"/>
      <c r="L40" s="40"/>
      <c r="M40" s="40"/>
      <c r="N40" s="40"/>
      <c r="O40" s="40"/>
      <c r="P40" s="40"/>
      <c r="Q40" s="40"/>
      <c r="R40" s="40"/>
      <c r="S40" s="40"/>
      <c r="T40" s="40"/>
      <c r="U40" s="40"/>
    </row>
    <row r="41" spans="2:21" s="45" customFormat="1" ht="15" customHeight="1">
      <c r="B41" s="47"/>
      <c r="C41" s="40"/>
      <c r="D41" s="40"/>
      <c r="E41" s="40"/>
      <c r="F41" s="40"/>
      <c r="G41" s="40"/>
      <c r="H41" s="40"/>
      <c r="I41" s="40"/>
      <c r="J41" s="40"/>
      <c r="K41" s="40"/>
      <c r="L41" s="40"/>
      <c r="M41" s="40"/>
      <c r="N41" s="40"/>
      <c r="O41" s="40"/>
      <c r="P41" s="40"/>
      <c r="Q41" s="40"/>
      <c r="R41" s="40"/>
      <c r="S41" s="40"/>
      <c r="T41" s="40"/>
      <c r="U41" s="40"/>
    </row>
    <row r="42" spans="2:21" s="45" customFormat="1" ht="15" customHeight="1">
      <c r="B42" s="47"/>
      <c r="C42" s="40"/>
      <c r="D42" s="40"/>
      <c r="E42" s="40"/>
      <c r="F42" s="40"/>
      <c r="G42" s="40"/>
      <c r="H42" s="40"/>
      <c r="I42" s="40"/>
      <c r="J42" s="40"/>
      <c r="K42" s="40"/>
      <c r="L42" s="40"/>
      <c r="M42" s="40"/>
      <c r="N42" s="40"/>
      <c r="O42" s="40"/>
      <c r="P42" s="40"/>
      <c r="Q42" s="40"/>
      <c r="R42" s="40"/>
      <c r="S42" s="40"/>
      <c r="T42" s="40"/>
      <c r="U42" s="40"/>
    </row>
    <row r="43" spans="2:21" s="45" customFormat="1" ht="15" customHeight="1">
      <c r="B43" s="47"/>
      <c r="C43" s="40"/>
      <c r="D43" s="40"/>
      <c r="E43" s="40"/>
      <c r="F43" s="40"/>
      <c r="G43" s="40"/>
      <c r="H43" s="40"/>
      <c r="I43" s="40"/>
      <c r="J43" s="40"/>
      <c r="K43" s="40"/>
      <c r="L43" s="40"/>
      <c r="M43" s="40"/>
      <c r="N43" s="40"/>
      <c r="O43" s="40"/>
      <c r="P43" s="40"/>
      <c r="Q43" s="40"/>
      <c r="R43" s="40"/>
      <c r="S43" s="40"/>
      <c r="T43" s="40"/>
      <c r="U43" s="40"/>
    </row>
    <row r="44" spans="2:21" s="45" customFormat="1" ht="15" customHeight="1">
      <c r="B44" s="47"/>
      <c r="C44" s="40"/>
      <c r="D44" s="40"/>
      <c r="E44" s="40"/>
      <c r="F44" s="40"/>
      <c r="G44" s="40"/>
      <c r="H44" s="40"/>
      <c r="I44" s="40"/>
      <c r="J44" s="40"/>
      <c r="K44" s="40"/>
      <c r="L44" s="40"/>
      <c r="M44" s="40"/>
      <c r="N44" s="40"/>
      <c r="O44" s="40"/>
      <c r="P44" s="40"/>
      <c r="Q44" s="40"/>
      <c r="R44" s="40"/>
      <c r="S44" s="40"/>
      <c r="T44" s="40"/>
      <c r="U44" s="40"/>
    </row>
    <row r="45" spans="2:21" ht="15" customHeight="1"/>
    <row r="46" spans="2:21" s="46" customFormat="1" ht="15" customHeight="1">
      <c r="B46" s="47"/>
      <c r="C46" s="40"/>
      <c r="D46" s="40"/>
      <c r="E46" s="40"/>
      <c r="F46" s="40"/>
      <c r="G46" s="40"/>
      <c r="H46" s="40"/>
      <c r="I46" s="40"/>
      <c r="J46" s="40"/>
      <c r="K46" s="40"/>
      <c r="L46" s="40"/>
      <c r="M46" s="40"/>
      <c r="N46" s="40"/>
      <c r="O46" s="40"/>
      <c r="P46" s="40"/>
      <c r="Q46" s="40"/>
      <c r="R46" s="40"/>
      <c r="S46" s="40"/>
      <c r="T46" s="40"/>
      <c r="U46" s="40"/>
    </row>
    <row r="47" spans="2:21" s="45" customFormat="1" ht="15" customHeight="1">
      <c r="B47" s="47"/>
      <c r="C47" s="40"/>
      <c r="D47" s="40"/>
      <c r="E47" s="40"/>
      <c r="F47" s="40"/>
      <c r="G47" s="40"/>
      <c r="H47" s="40"/>
      <c r="I47" s="40"/>
      <c r="J47" s="40"/>
      <c r="K47" s="40"/>
      <c r="L47" s="40"/>
      <c r="M47" s="40"/>
      <c r="N47" s="40"/>
      <c r="O47" s="40"/>
      <c r="P47" s="40"/>
      <c r="Q47" s="40"/>
      <c r="R47" s="40"/>
      <c r="S47" s="40"/>
      <c r="T47" s="40"/>
      <c r="U47" s="40"/>
    </row>
    <row r="48" spans="2:21" s="55" customFormat="1" ht="15" customHeight="1">
      <c r="B48" s="47"/>
      <c r="C48" s="40"/>
      <c r="D48" s="40"/>
      <c r="E48" s="40"/>
      <c r="F48" s="40"/>
      <c r="G48" s="40"/>
      <c r="H48" s="40"/>
      <c r="I48" s="40"/>
      <c r="J48" s="40"/>
      <c r="K48" s="40"/>
      <c r="L48" s="40"/>
      <c r="M48" s="40"/>
      <c r="N48" s="40"/>
      <c r="O48" s="40"/>
      <c r="P48" s="40"/>
      <c r="Q48" s="40"/>
      <c r="R48" s="40"/>
      <c r="S48" s="40"/>
      <c r="T48" s="40"/>
      <c r="U48" s="40"/>
    </row>
    <row r="49" spans="2:21" s="55" customFormat="1" ht="15" customHeight="1">
      <c r="B49" s="47"/>
      <c r="C49" s="40"/>
      <c r="D49" s="40"/>
      <c r="E49" s="40"/>
      <c r="F49" s="40"/>
      <c r="G49" s="40"/>
      <c r="H49" s="40"/>
      <c r="I49" s="40"/>
      <c r="J49" s="40"/>
      <c r="K49" s="40"/>
      <c r="L49" s="40"/>
      <c r="M49" s="40"/>
      <c r="N49" s="40"/>
      <c r="O49" s="40"/>
      <c r="P49" s="40"/>
      <c r="Q49" s="40"/>
      <c r="R49" s="40"/>
      <c r="S49" s="40"/>
      <c r="T49" s="40"/>
      <c r="U49" s="40"/>
    </row>
    <row r="50" spans="2:21" s="55" customFormat="1" ht="18" customHeight="1">
      <c r="B50" s="47"/>
      <c r="C50" s="40"/>
      <c r="D50" s="40"/>
      <c r="E50" s="40"/>
      <c r="F50" s="40"/>
      <c r="G50" s="40"/>
      <c r="H50" s="40"/>
      <c r="I50" s="40"/>
      <c r="J50" s="40"/>
      <c r="K50" s="40"/>
      <c r="L50" s="40"/>
      <c r="M50" s="40"/>
      <c r="N50" s="40"/>
      <c r="O50" s="40"/>
      <c r="P50" s="40"/>
      <c r="Q50" s="40"/>
      <c r="R50" s="40"/>
      <c r="S50" s="40"/>
      <c r="T50" s="40"/>
      <c r="U50" s="40"/>
    </row>
  </sheetData>
  <mergeCells count="30">
    <mergeCell ref="S8:T8"/>
    <mergeCell ref="D6:F6"/>
    <mergeCell ref="E3:F3"/>
    <mergeCell ref="E4:F4"/>
    <mergeCell ref="H12:I12"/>
    <mergeCell ref="K12:M13"/>
    <mergeCell ref="P12:R13"/>
    <mergeCell ref="D8:F8"/>
    <mergeCell ref="P8:R8"/>
    <mergeCell ref="D9:F9"/>
    <mergeCell ref="H9:I11"/>
    <mergeCell ref="K9:M10"/>
    <mergeCell ref="P9:R10"/>
    <mergeCell ref="D10:F10"/>
    <mergeCell ref="D11:F11"/>
    <mergeCell ref="K11:M11"/>
    <mergeCell ref="P11:R11"/>
    <mergeCell ref="K14:M14"/>
    <mergeCell ref="P14:R14"/>
    <mergeCell ref="H15:I16"/>
    <mergeCell ref="H17:I17"/>
    <mergeCell ref="O17:S17"/>
    <mergeCell ref="S11:T11"/>
    <mergeCell ref="S14:T14"/>
    <mergeCell ref="O19:P20"/>
    <mergeCell ref="R19:S20"/>
    <mergeCell ref="O21:P21"/>
    <mergeCell ref="R21:S21"/>
    <mergeCell ref="O18:P18"/>
    <mergeCell ref="R18:S18"/>
  </mergeCells>
  <phoneticPr fontId="3"/>
  <pageMargins left="0.70866141732283472" right="0.70866141732283472" top="0.74803149606299213" bottom="0.74803149606299213" header="0.31496062992125984" footer="0.31496062992125984"/>
  <pageSetup paperSize="9" scale="69" orientation="portrait" r:id="rId1"/>
  <headerFooter>
    <oddHeader>&amp;R&amp;"ＭＳ 明朝,標準"&amp;12 2-14.①ジェネリック医薬品分析(医科･調剤)</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18"/>
  <sheetViews>
    <sheetView showGridLines="0" zoomScaleNormal="100" zoomScaleSheetLayoutView="100" workbookViewId="0"/>
  </sheetViews>
  <sheetFormatPr defaultColWidth="9" defaultRowHeight="13.5"/>
  <cols>
    <col min="1" max="1" width="4.625" style="20" customWidth="1"/>
    <col min="2" max="2" width="3.625" style="20" customWidth="1"/>
    <col min="3" max="3" width="12.625" style="20" customWidth="1"/>
    <col min="4" max="14" width="9.625" style="20" customWidth="1"/>
    <col min="15" max="15" width="9" style="20"/>
    <col min="16" max="17" width="13.625" style="20" customWidth="1"/>
    <col min="18" max="18" width="9" style="20"/>
    <col min="19" max="19" width="13.875" style="20" bestFit="1" customWidth="1"/>
    <col min="20" max="16384" width="9" style="20"/>
  </cols>
  <sheetData>
    <row r="1" spans="1:20" ht="15.75" customHeight="1">
      <c r="A1" s="39" t="s">
        <v>217</v>
      </c>
    </row>
    <row r="2" spans="1:20" ht="15.75" customHeight="1">
      <c r="A2" s="18" t="s">
        <v>137</v>
      </c>
      <c r="P2" s="3" t="s">
        <v>192</v>
      </c>
    </row>
    <row r="3" spans="1:20" ht="10.5" customHeight="1">
      <c r="B3" s="425"/>
      <c r="C3" s="384" t="s">
        <v>95</v>
      </c>
      <c r="D3" s="426" t="s">
        <v>271</v>
      </c>
      <c r="E3" s="426" t="s">
        <v>272</v>
      </c>
      <c r="F3" s="428" t="s">
        <v>181</v>
      </c>
      <c r="G3" s="426" t="s">
        <v>182</v>
      </c>
      <c r="H3" s="430" t="s">
        <v>183</v>
      </c>
      <c r="I3" s="21"/>
      <c r="J3" s="22"/>
      <c r="K3" s="428" t="s">
        <v>186</v>
      </c>
      <c r="L3" s="486" t="s">
        <v>151</v>
      </c>
      <c r="M3" s="489" t="s">
        <v>184</v>
      </c>
      <c r="N3" s="426" t="s">
        <v>185</v>
      </c>
    </row>
    <row r="4" spans="1:20" ht="69" customHeight="1">
      <c r="B4" s="425"/>
      <c r="C4" s="384"/>
      <c r="D4" s="427"/>
      <c r="E4" s="427"/>
      <c r="F4" s="429"/>
      <c r="G4" s="427"/>
      <c r="H4" s="488"/>
      <c r="I4" s="214" t="s">
        <v>149</v>
      </c>
      <c r="J4" s="214" t="s">
        <v>147</v>
      </c>
      <c r="K4" s="429"/>
      <c r="L4" s="487"/>
      <c r="M4" s="490"/>
      <c r="N4" s="427"/>
      <c r="P4" s="379" t="s">
        <v>195</v>
      </c>
      <c r="Q4" s="380"/>
      <c r="S4" s="379" t="s">
        <v>190</v>
      </c>
      <c r="T4" s="380"/>
    </row>
    <row r="5" spans="1:20" s="106" customFormat="1">
      <c r="B5" s="223">
        <v>1</v>
      </c>
      <c r="C5" s="23" t="s">
        <v>1</v>
      </c>
      <c r="D5" s="208">
        <v>733159209.93405688</v>
      </c>
      <c r="E5" s="208">
        <f>SUM(F5,G5)</f>
        <v>621947671.88205171</v>
      </c>
      <c r="F5" s="208">
        <v>219625146.97562063</v>
      </c>
      <c r="G5" s="209">
        <f>SUM(H5,K5)</f>
        <v>402322524.90643108</v>
      </c>
      <c r="H5" s="210">
        <f>SUM(I5:J5)</f>
        <v>81605074.563849881</v>
      </c>
      <c r="I5" s="208">
        <v>49057849.599999987</v>
      </c>
      <c r="J5" s="317">
        <v>32547224.963849891</v>
      </c>
      <c r="K5" s="208">
        <v>320717450.34258121</v>
      </c>
      <c r="L5" s="25">
        <f>IFERROR(F5/(F5+H5),0)</f>
        <v>0.72909399944401965</v>
      </c>
      <c r="M5" s="24">
        <f>IFERROR(I5/(F5+H5),0)</f>
        <v>0.16285832593185504</v>
      </c>
      <c r="N5" s="25">
        <f>IFERROR((F5+I5)/(F5+H5),0)</f>
        <v>0.89195232537587466</v>
      </c>
      <c r="P5" s="91" t="str">
        <f>INDEX($C$5:$C$12,MATCH(Q5,M$5:M$12,0))</f>
        <v>中河内医療圏</v>
      </c>
      <c r="Q5" s="207">
        <f>LARGE(M$5:M$12,ROW(A1))</f>
        <v>0.16849713348904355</v>
      </c>
      <c r="S5" s="225">
        <f>$M$13</f>
        <v>0.15684715153693801</v>
      </c>
      <c r="T5" s="226">
        <v>0</v>
      </c>
    </row>
    <row r="6" spans="1:20" s="106" customFormat="1">
      <c r="B6" s="223">
        <v>2</v>
      </c>
      <c r="C6" s="23" t="s">
        <v>8</v>
      </c>
      <c r="D6" s="208">
        <v>540674255.54733026</v>
      </c>
      <c r="E6" s="208">
        <f t="shared" ref="E6:E12" si="0">SUM(F6,G6)</f>
        <v>458616329.22271085</v>
      </c>
      <c r="F6" s="208">
        <v>176230743.99073046</v>
      </c>
      <c r="G6" s="208">
        <f t="shared" ref="G6:G12" si="1">SUM(H6,K6)</f>
        <v>282385585.23198038</v>
      </c>
      <c r="H6" s="208">
        <f t="shared" ref="H6:H12" si="2">SUM(I6:J6)</f>
        <v>50109502.419009931</v>
      </c>
      <c r="I6" s="208">
        <v>30430479.969999999</v>
      </c>
      <c r="J6" s="317">
        <v>19679022.449009933</v>
      </c>
      <c r="K6" s="208">
        <v>232276082.81297043</v>
      </c>
      <c r="L6" s="25">
        <f t="shared" ref="L6:L12" si="3">IFERROR(F6/(F6+H6),0)</f>
        <v>0.77860984418874657</v>
      </c>
      <c r="M6" s="24">
        <f t="shared" ref="M6:M12" si="4">IFERROR(I6/(F6+H6),0)</f>
        <v>0.13444573138315027</v>
      </c>
      <c r="N6" s="25">
        <f t="shared" ref="N6:N12" si="5">IFERROR((F6+I6)/(F6+H6),0)</f>
        <v>0.91305557557189687</v>
      </c>
      <c r="P6" s="91" t="str">
        <f t="shared" ref="P6:P12" si="6">INDEX($C$5:$C$12,MATCH(Q6,M$5:M$12,0))</f>
        <v>泉州医療圏</v>
      </c>
      <c r="Q6" s="207">
        <f t="shared" ref="Q6:Q12" si="7">LARGE(M$5:M$12,ROW(A2))</f>
        <v>0.16770842548272993</v>
      </c>
      <c r="S6" s="225">
        <f t="shared" ref="S6:S12" si="8">$M$13</f>
        <v>0.15684715153693801</v>
      </c>
      <c r="T6" s="226">
        <v>0</v>
      </c>
    </row>
    <row r="7" spans="1:20" s="106" customFormat="1">
      <c r="B7" s="223">
        <v>3</v>
      </c>
      <c r="C7" s="23" t="s">
        <v>13</v>
      </c>
      <c r="D7" s="208">
        <v>907399538.74331963</v>
      </c>
      <c r="E7" s="208">
        <f t="shared" si="0"/>
        <v>781696871.85372126</v>
      </c>
      <c r="F7" s="208">
        <v>284489425.77637047</v>
      </c>
      <c r="G7" s="208">
        <f t="shared" si="1"/>
        <v>497207446.0773508</v>
      </c>
      <c r="H7" s="208">
        <f t="shared" si="2"/>
        <v>91262076.516649857</v>
      </c>
      <c r="I7" s="208">
        <v>55413637.640199944</v>
      </c>
      <c r="J7" s="317">
        <v>35848438.876449913</v>
      </c>
      <c r="K7" s="208">
        <v>405945369.56070095</v>
      </c>
      <c r="L7" s="25">
        <f t="shared" si="3"/>
        <v>0.7571211932361579</v>
      </c>
      <c r="M7" s="24">
        <f t="shared" si="4"/>
        <v>0.14747416125295229</v>
      </c>
      <c r="N7" s="25">
        <f t="shared" si="5"/>
        <v>0.90459535448911021</v>
      </c>
      <c r="P7" s="91" t="str">
        <f t="shared" si="6"/>
        <v>南河内医療圏</v>
      </c>
      <c r="Q7" s="207">
        <f t="shared" si="7"/>
        <v>0.16307555142766447</v>
      </c>
      <c r="S7" s="225">
        <f t="shared" si="8"/>
        <v>0.15684715153693801</v>
      </c>
      <c r="T7" s="226">
        <v>0</v>
      </c>
    </row>
    <row r="8" spans="1:20" s="106" customFormat="1">
      <c r="B8" s="223">
        <v>4</v>
      </c>
      <c r="C8" s="23" t="s">
        <v>21</v>
      </c>
      <c r="D8" s="208">
        <v>684755409.56147027</v>
      </c>
      <c r="E8" s="208">
        <f t="shared" si="0"/>
        <v>588462045.32723045</v>
      </c>
      <c r="F8" s="208">
        <v>201716212.9478201</v>
      </c>
      <c r="G8" s="208">
        <f t="shared" si="1"/>
        <v>386745832.37941039</v>
      </c>
      <c r="H8" s="208">
        <f t="shared" si="2"/>
        <v>75573559.747559994</v>
      </c>
      <c r="I8" s="208">
        <v>46722531.844999999</v>
      </c>
      <c r="J8" s="317">
        <v>28851027.902559999</v>
      </c>
      <c r="K8" s="208">
        <v>311172272.63185036</v>
      </c>
      <c r="L8" s="25">
        <f t="shared" si="3"/>
        <v>0.7274563752822496</v>
      </c>
      <c r="M8" s="24">
        <f t="shared" si="4"/>
        <v>0.16849713348904355</v>
      </c>
      <c r="N8" s="25">
        <f t="shared" si="5"/>
        <v>0.89595350877129309</v>
      </c>
      <c r="P8" s="91" t="str">
        <f t="shared" si="6"/>
        <v>豊能医療圏</v>
      </c>
      <c r="Q8" s="207">
        <f t="shared" si="7"/>
        <v>0.16285832593185504</v>
      </c>
      <c r="S8" s="225">
        <f t="shared" si="8"/>
        <v>0.15684715153693801</v>
      </c>
      <c r="T8" s="226">
        <v>0</v>
      </c>
    </row>
    <row r="9" spans="1:20" s="106" customFormat="1">
      <c r="B9" s="223">
        <v>5</v>
      </c>
      <c r="C9" s="23" t="s">
        <v>25</v>
      </c>
      <c r="D9" s="208">
        <v>495684576.39338166</v>
      </c>
      <c r="E9" s="208">
        <f t="shared" si="0"/>
        <v>418549289.11385226</v>
      </c>
      <c r="F9" s="208">
        <v>157575371.36486062</v>
      </c>
      <c r="G9" s="208">
        <f t="shared" si="1"/>
        <v>260973917.74899161</v>
      </c>
      <c r="H9" s="208">
        <f t="shared" si="2"/>
        <v>59329894.153679885</v>
      </c>
      <c r="I9" s="208">
        <v>35371945.781999968</v>
      </c>
      <c r="J9" s="317">
        <v>23957948.371679917</v>
      </c>
      <c r="K9" s="208">
        <v>201644023.59531173</v>
      </c>
      <c r="L9" s="25">
        <f t="shared" si="3"/>
        <v>0.72647093646231231</v>
      </c>
      <c r="M9" s="24">
        <f t="shared" si="4"/>
        <v>0.16307555142766447</v>
      </c>
      <c r="N9" s="25">
        <f t="shared" si="5"/>
        <v>0.88954648788997681</v>
      </c>
      <c r="P9" s="91" t="str">
        <f t="shared" si="6"/>
        <v>大阪市医療圏</v>
      </c>
      <c r="Q9" s="207">
        <f t="shared" si="7"/>
        <v>0.15811528310430784</v>
      </c>
      <c r="S9" s="225">
        <f t="shared" si="8"/>
        <v>0.15684715153693801</v>
      </c>
      <c r="T9" s="226">
        <v>0</v>
      </c>
    </row>
    <row r="10" spans="1:20" s="106" customFormat="1">
      <c r="B10" s="223">
        <v>6</v>
      </c>
      <c r="C10" s="23" t="s">
        <v>35</v>
      </c>
      <c r="D10" s="208">
        <v>636513355.62064123</v>
      </c>
      <c r="E10" s="208">
        <f t="shared" si="0"/>
        <v>530839529.62779123</v>
      </c>
      <c r="F10" s="208">
        <v>202039099.78060979</v>
      </c>
      <c r="G10" s="208">
        <f t="shared" si="1"/>
        <v>328800429.84718144</v>
      </c>
      <c r="H10" s="208">
        <f t="shared" si="2"/>
        <v>68484076.08630988</v>
      </c>
      <c r="I10" s="208">
        <v>40482832.479999974</v>
      </c>
      <c r="J10" s="317">
        <v>28001243.606309906</v>
      </c>
      <c r="K10" s="208">
        <v>260316353.76087156</v>
      </c>
      <c r="L10" s="25">
        <f t="shared" si="3"/>
        <v>0.74684580769523534</v>
      </c>
      <c r="M10" s="24">
        <f t="shared" si="4"/>
        <v>0.14964644840601377</v>
      </c>
      <c r="N10" s="25">
        <f t="shared" si="5"/>
        <v>0.89649225610124905</v>
      </c>
      <c r="P10" s="91" t="str">
        <f t="shared" si="6"/>
        <v>堺市医療圏</v>
      </c>
      <c r="Q10" s="207">
        <f t="shared" si="7"/>
        <v>0.14964644840601377</v>
      </c>
      <c r="S10" s="225">
        <f t="shared" si="8"/>
        <v>0.15684715153693801</v>
      </c>
      <c r="T10" s="226">
        <v>0</v>
      </c>
    </row>
    <row r="11" spans="1:20" s="106" customFormat="1">
      <c r="B11" s="223">
        <v>7</v>
      </c>
      <c r="C11" s="23" t="s">
        <v>44</v>
      </c>
      <c r="D11" s="208">
        <v>674704668.98207736</v>
      </c>
      <c r="E11" s="208">
        <f t="shared" si="0"/>
        <v>564491043.48473144</v>
      </c>
      <c r="F11" s="208">
        <v>211202800.48598969</v>
      </c>
      <c r="G11" s="208">
        <f t="shared" si="1"/>
        <v>353288242.99874175</v>
      </c>
      <c r="H11" s="208">
        <f t="shared" si="2"/>
        <v>78010114.550259858</v>
      </c>
      <c r="I11" s="208">
        <v>48503442.609999955</v>
      </c>
      <c r="J11" s="317">
        <v>29506671.940259904</v>
      </c>
      <c r="K11" s="208">
        <v>275278128.44848192</v>
      </c>
      <c r="L11" s="28">
        <f t="shared" si="3"/>
        <v>0.73026752785060733</v>
      </c>
      <c r="M11" s="36">
        <f t="shared" si="4"/>
        <v>0.16770842548272993</v>
      </c>
      <c r="N11" s="28">
        <f t="shared" si="5"/>
        <v>0.89797595333333735</v>
      </c>
      <c r="P11" s="91" t="str">
        <f t="shared" si="6"/>
        <v>北河内医療圏</v>
      </c>
      <c r="Q11" s="207">
        <f t="shared" si="7"/>
        <v>0.14747416125295229</v>
      </c>
      <c r="S11" s="225">
        <f t="shared" si="8"/>
        <v>0.15684715153693801</v>
      </c>
      <c r="T11" s="226">
        <v>0</v>
      </c>
    </row>
    <row r="12" spans="1:20" s="106" customFormat="1" ht="14.25" thickBot="1">
      <c r="B12" s="223">
        <v>8</v>
      </c>
      <c r="C12" s="23" t="s">
        <v>57</v>
      </c>
      <c r="D12" s="208">
        <v>1976369847.8386557</v>
      </c>
      <c r="E12" s="208">
        <f t="shared" si="0"/>
        <v>1684805126.347641</v>
      </c>
      <c r="F12" s="208">
        <v>589987005.43283832</v>
      </c>
      <c r="G12" s="208">
        <f t="shared" si="1"/>
        <v>1094818120.9148028</v>
      </c>
      <c r="H12" s="208">
        <f t="shared" si="2"/>
        <v>203979149.23156011</v>
      </c>
      <c r="I12" s="208">
        <v>125538183.32000002</v>
      </c>
      <c r="J12" s="317">
        <v>78440965.911560088</v>
      </c>
      <c r="K12" s="208">
        <v>890838971.68324268</v>
      </c>
      <c r="L12" s="38">
        <f t="shared" si="3"/>
        <v>0.74308835706255005</v>
      </c>
      <c r="M12" s="37">
        <f t="shared" si="4"/>
        <v>0.15811528310430784</v>
      </c>
      <c r="N12" s="38">
        <f t="shared" si="5"/>
        <v>0.90120364016685794</v>
      </c>
      <c r="P12" s="91" t="str">
        <f t="shared" si="6"/>
        <v>三島医療圏</v>
      </c>
      <c r="Q12" s="207">
        <f t="shared" si="7"/>
        <v>0.13444573138315027</v>
      </c>
      <c r="S12" s="225">
        <f t="shared" si="8"/>
        <v>0.15684715153693801</v>
      </c>
      <c r="T12" s="226">
        <v>999</v>
      </c>
    </row>
    <row r="13" spans="1:20" s="106" customFormat="1" ht="14.25" thickTop="1">
      <c r="B13" s="385" t="s">
        <v>0</v>
      </c>
      <c r="C13" s="386"/>
      <c r="D13" s="211">
        <f>'ポテンシャル(数量)'!E3</f>
        <v>6649260862.6209402</v>
      </c>
      <c r="E13" s="211">
        <f>'ポテンシャル(数量)'!E4</f>
        <v>5649407906.8597298</v>
      </c>
      <c r="F13" s="211">
        <f>'ポテンシャル(数量)'!D8</f>
        <v>2042865806.7548399</v>
      </c>
      <c r="G13" s="211">
        <f>'ポテンシャル(数量)'!D11</f>
        <v>3606542100.1048899</v>
      </c>
      <c r="H13" s="211">
        <f>'ポテンシャル(数量)'!H12</f>
        <v>708353447.26888001</v>
      </c>
      <c r="I13" s="211">
        <f>'ポテンシャル(数量)'!K11</f>
        <v>431520903.24720007</v>
      </c>
      <c r="J13" s="212">
        <f>'ポテンシャル(数量)'!K14</f>
        <v>276832544.02168</v>
      </c>
      <c r="K13" s="222">
        <f>'ポテンシャル(数量)'!H17</f>
        <v>2898188652.836009</v>
      </c>
      <c r="L13" s="31">
        <f>'ポテンシャル(数量)'!O19</f>
        <v>0.74253108099876197</v>
      </c>
      <c r="M13" s="30">
        <f>'ポテンシャル(数量)'!S11</f>
        <v>0.15684715153693801</v>
      </c>
      <c r="N13" s="31">
        <f>'ポテンシャル(数量)'!R19</f>
        <v>0.89937823253570004</v>
      </c>
      <c r="P13" s="227"/>
      <c r="Q13" s="228"/>
    </row>
    <row r="14" spans="1:20" s="106" customFormat="1">
      <c r="P14" s="229"/>
      <c r="Q14" s="228"/>
    </row>
    <row r="15" spans="1:20" s="106" customFormat="1"/>
    <row r="16" spans="1:20" s="106" customFormat="1"/>
    <row r="17" s="106" customFormat="1"/>
    <row r="18" s="106" customFormat="1"/>
  </sheetData>
  <mergeCells count="14">
    <mergeCell ref="S4:T4"/>
    <mergeCell ref="P4:Q4"/>
    <mergeCell ref="L3:L4"/>
    <mergeCell ref="N3:N4"/>
    <mergeCell ref="B13:C13"/>
    <mergeCell ref="H3:H4"/>
    <mergeCell ref="K3:K4"/>
    <mergeCell ref="M3:M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ignoredErrors>
    <ignoredError sqref="H5:H12" formulaRange="1"/>
    <ignoredError sqref="Q7:Q12" emptyCellReferenc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6.5" customHeight="1">
      <c r="A1" s="39" t="s">
        <v>218</v>
      </c>
    </row>
    <row r="2" spans="1:1" ht="16.5" customHeight="1">
      <c r="A2" s="19" t="s">
        <v>137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81"/>
  <sheetViews>
    <sheetView showGridLines="0" zoomScaleNormal="100" zoomScaleSheetLayoutView="100" workbookViewId="0"/>
  </sheetViews>
  <sheetFormatPr defaultColWidth="9" defaultRowHeight="13.5"/>
  <cols>
    <col min="1" max="1" width="4.625" style="20" customWidth="1"/>
    <col min="2" max="2" width="3.625" style="20" customWidth="1"/>
    <col min="3" max="3" width="11.125" style="20" customWidth="1"/>
    <col min="4" max="7" width="9.625" style="20" customWidth="1"/>
    <col min="8" max="8" width="9.625" style="3" customWidth="1"/>
    <col min="9" max="14" width="9.625" style="20" customWidth="1"/>
    <col min="15" max="15" width="9" style="20"/>
    <col min="16" max="17" width="13" style="20" customWidth="1"/>
    <col min="18" max="18" width="9" style="20"/>
    <col min="19" max="19" width="13.875" style="20" bestFit="1" customWidth="1"/>
    <col min="20" max="16384" width="9" style="20"/>
  </cols>
  <sheetData>
    <row r="1" spans="1:20" ht="16.5" customHeight="1">
      <c r="A1" s="39" t="s">
        <v>217</v>
      </c>
    </row>
    <row r="2" spans="1:20" ht="16.5" customHeight="1">
      <c r="A2" s="18" t="s">
        <v>148</v>
      </c>
      <c r="P2" s="3" t="s">
        <v>192</v>
      </c>
    </row>
    <row r="3" spans="1:20" ht="10.5" customHeight="1">
      <c r="B3" s="425"/>
      <c r="C3" s="384" t="s">
        <v>127</v>
      </c>
      <c r="D3" s="426" t="s">
        <v>271</v>
      </c>
      <c r="E3" s="426" t="s">
        <v>272</v>
      </c>
      <c r="F3" s="428" t="s">
        <v>181</v>
      </c>
      <c r="G3" s="426" t="s">
        <v>182</v>
      </c>
      <c r="H3" s="430" t="s">
        <v>183</v>
      </c>
      <c r="I3" s="21"/>
      <c r="J3" s="22"/>
      <c r="K3" s="428" t="s">
        <v>186</v>
      </c>
      <c r="L3" s="486" t="s">
        <v>151</v>
      </c>
      <c r="M3" s="489" t="s">
        <v>184</v>
      </c>
      <c r="N3" s="426" t="s">
        <v>185</v>
      </c>
    </row>
    <row r="4" spans="1:20" ht="69" customHeight="1">
      <c r="B4" s="425"/>
      <c r="C4" s="384"/>
      <c r="D4" s="427"/>
      <c r="E4" s="427"/>
      <c r="F4" s="429"/>
      <c r="G4" s="427"/>
      <c r="H4" s="488"/>
      <c r="I4" s="214" t="s">
        <v>149</v>
      </c>
      <c r="J4" s="214" t="s">
        <v>147</v>
      </c>
      <c r="K4" s="429"/>
      <c r="L4" s="487"/>
      <c r="M4" s="490"/>
      <c r="N4" s="427"/>
      <c r="P4" s="379" t="s">
        <v>195</v>
      </c>
      <c r="Q4" s="380"/>
      <c r="S4" s="379" t="s">
        <v>190</v>
      </c>
      <c r="T4" s="380"/>
    </row>
    <row r="5" spans="1:20" s="106" customFormat="1">
      <c r="B5" s="223">
        <v>1</v>
      </c>
      <c r="C5" s="23" t="s">
        <v>58</v>
      </c>
      <c r="D5" s="208">
        <v>1976369847.8386595</v>
      </c>
      <c r="E5" s="208">
        <v>1684805126.3476501</v>
      </c>
      <c r="F5" s="208">
        <v>589987005.43283999</v>
      </c>
      <c r="G5" s="209">
        <v>1094818120.9148099</v>
      </c>
      <c r="H5" s="210">
        <v>203979149.23155999</v>
      </c>
      <c r="I5" s="208">
        <v>125538183.32000002</v>
      </c>
      <c r="J5" s="317">
        <v>78440965.911559984</v>
      </c>
      <c r="K5" s="208">
        <v>890838971.68324983</v>
      </c>
      <c r="L5" s="25">
        <f>IFERROR(F5/(F5+H5),0)</f>
        <v>0.74308835706255072</v>
      </c>
      <c r="M5" s="24">
        <f>IFERROR(I5/(F5+H5),0)</f>
        <v>0.15811528310430753</v>
      </c>
      <c r="N5" s="25">
        <f>IFERROR((F5+I5)/(F5+H5),0)</f>
        <v>0.90120364016685828</v>
      </c>
      <c r="P5" s="91" t="str">
        <f>INDEX($C$5:$C$78,MATCH(Q5,M$5:M$78,0))</f>
        <v>千早赤阪村</v>
      </c>
      <c r="Q5" s="207">
        <f>LARGE(M$5:M$78,ROW(A1))</f>
        <v>0.24312653508916063</v>
      </c>
      <c r="S5" s="207">
        <f>$M$79</f>
        <v>0.15684715153693801</v>
      </c>
      <c r="T5" s="226">
        <v>0</v>
      </c>
    </row>
    <row r="6" spans="1:20" s="106" customFormat="1">
      <c r="B6" s="223">
        <v>2</v>
      </c>
      <c r="C6" s="23" t="s">
        <v>108</v>
      </c>
      <c r="D6" s="208">
        <v>62221858.440689959</v>
      </c>
      <c r="E6" s="208">
        <v>52059546.506730057</v>
      </c>
      <c r="F6" s="208">
        <v>19981891.944409996</v>
      </c>
      <c r="G6" s="208">
        <v>32077654.562320013</v>
      </c>
      <c r="H6" s="208">
        <v>6739144.7439899975</v>
      </c>
      <c r="I6" s="208">
        <v>4101168.3999999994</v>
      </c>
      <c r="J6" s="317">
        <v>2637976.3439899981</v>
      </c>
      <c r="K6" s="208">
        <v>25338509.818329994</v>
      </c>
      <c r="L6" s="25">
        <f t="shared" ref="L6:L69" si="0">IFERROR(F6/(F6+H6),0)</f>
        <v>0.74779628415706034</v>
      </c>
      <c r="M6" s="25">
        <f t="shared" ref="M6:M69" si="1">IFERROR(I6/(F6+H6),0)</f>
        <v>0.15348088653238437</v>
      </c>
      <c r="N6" s="27">
        <f t="shared" ref="N6:N69" si="2">IFERROR((F6+I6)/(F6+H6),0)</f>
        <v>0.90127717068944468</v>
      </c>
      <c r="P6" s="91" t="str">
        <f t="shared" ref="P6:P69" si="3">INDEX($C$5:$C$78,MATCH(Q6,M$5:M$78,0))</f>
        <v>阿倍野区</v>
      </c>
      <c r="Q6" s="207">
        <f t="shared" ref="Q6:Q69" si="4">LARGE(M$5:M$78,ROW(A2))</f>
        <v>0.22693879333978817</v>
      </c>
      <c r="S6" s="207">
        <f t="shared" ref="S6:S69" si="5">$M$79</f>
        <v>0.15684715153693801</v>
      </c>
      <c r="T6" s="226">
        <v>0</v>
      </c>
    </row>
    <row r="7" spans="1:20" s="106" customFormat="1">
      <c r="B7" s="223">
        <v>3</v>
      </c>
      <c r="C7" s="23" t="s">
        <v>109</v>
      </c>
      <c r="D7" s="208">
        <v>40774507.582060009</v>
      </c>
      <c r="E7" s="208">
        <v>34661131.850059979</v>
      </c>
      <c r="F7" s="208">
        <v>12518804.46272999</v>
      </c>
      <c r="G7" s="208">
        <v>22142327.387330007</v>
      </c>
      <c r="H7" s="208">
        <v>4903746.0186500009</v>
      </c>
      <c r="I7" s="208">
        <v>3032564.6999999997</v>
      </c>
      <c r="J7" s="317">
        <v>1871181.3186500017</v>
      </c>
      <c r="K7" s="208">
        <v>17238581.368679993</v>
      </c>
      <c r="L7" s="25">
        <f t="shared" si="0"/>
        <v>0.71854028927103497</v>
      </c>
      <c r="M7" s="25">
        <f t="shared" si="1"/>
        <v>0.17405974534216406</v>
      </c>
      <c r="N7" s="27">
        <f t="shared" si="2"/>
        <v>0.89260003461319903</v>
      </c>
      <c r="P7" s="91" t="str">
        <f t="shared" si="3"/>
        <v>天王寺区</v>
      </c>
      <c r="Q7" s="207">
        <f t="shared" si="4"/>
        <v>0.21213209262603125</v>
      </c>
      <c r="S7" s="207">
        <f t="shared" si="5"/>
        <v>0.15684715153693801</v>
      </c>
      <c r="T7" s="226">
        <v>0</v>
      </c>
    </row>
    <row r="8" spans="1:20" s="106" customFormat="1">
      <c r="B8" s="223">
        <v>4</v>
      </c>
      <c r="C8" s="23" t="s">
        <v>110</v>
      </c>
      <c r="D8" s="208">
        <v>51254958.17476996</v>
      </c>
      <c r="E8" s="208">
        <v>43317422.941069998</v>
      </c>
      <c r="F8" s="208">
        <v>17237567.190600004</v>
      </c>
      <c r="G8" s="208">
        <v>26079855.750469983</v>
      </c>
      <c r="H8" s="208">
        <v>5514609.6095000003</v>
      </c>
      <c r="I8" s="208">
        <v>3455559.4500000007</v>
      </c>
      <c r="J8" s="317">
        <v>2059050.1594999991</v>
      </c>
      <c r="K8" s="208">
        <v>20565246.140969977</v>
      </c>
      <c r="L8" s="25">
        <f t="shared" si="0"/>
        <v>0.75762276911122794</v>
      </c>
      <c r="M8" s="25">
        <f t="shared" si="1"/>
        <v>0.15187819083687903</v>
      </c>
      <c r="N8" s="27">
        <f t="shared" si="2"/>
        <v>0.90950095994810698</v>
      </c>
      <c r="P8" s="91" t="str">
        <f t="shared" si="3"/>
        <v>太子町</v>
      </c>
      <c r="Q8" s="207">
        <f t="shared" si="4"/>
        <v>0.20409753733075511</v>
      </c>
      <c r="S8" s="207">
        <f t="shared" si="5"/>
        <v>0.15684715153693801</v>
      </c>
      <c r="T8" s="226">
        <v>0</v>
      </c>
    </row>
    <row r="9" spans="1:20" s="106" customFormat="1">
      <c r="B9" s="223">
        <v>5</v>
      </c>
      <c r="C9" s="23" t="s">
        <v>111</v>
      </c>
      <c r="D9" s="208">
        <v>37587332.47409001</v>
      </c>
      <c r="E9" s="208">
        <v>32073299.304569975</v>
      </c>
      <c r="F9" s="208">
        <v>12076990.24355999</v>
      </c>
      <c r="G9" s="208">
        <v>19996309.061009988</v>
      </c>
      <c r="H9" s="208">
        <v>4193745.1230999976</v>
      </c>
      <c r="I9" s="208">
        <v>2641843.7250000001</v>
      </c>
      <c r="J9" s="317">
        <v>1551901.3980999973</v>
      </c>
      <c r="K9" s="208">
        <v>15802563.937910009</v>
      </c>
      <c r="L9" s="25">
        <f t="shared" si="0"/>
        <v>0.74225226896054675</v>
      </c>
      <c r="M9" s="25">
        <f t="shared" si="1"/>
        <v>0.16236781346793611</v>
      </c>
      <c r="N9" s="27">
        <f t="shared" si="2"/>
        <v>0.90462008242848291</v>
      </c>
      <c r="P9" s="91" t="str">
        <f t="shared" si="3"/>
        <v>大東市</v>
      </c>
      <c r="Q9" s="207">
        <f t="shared" si="4"/>
        <v>0.19578731873448513</v>
      </c>
      <c r="S9" s="207">
        <f t="shared" si="5"/>
        <v>0.15684715153693801</v>
      </c>
      <c r="T9" s="226">
        <v>0</v>
      </c>
    </row>
    <row r="10" spans="1:20" s="106" customFormat="1">
      <c r="B10" s="223">
        <v>6</v>
      </c>
      <c r="C10" s="23" t="s">
        <v>112</v>
      </c>
      <c r="D10" s="208">
        <v>54413076.248490006</v>
      </c>
      <c r="E10" s="208">
        <v>45805071.742100023</v>
      </c>
      <c r="F10" s="208">
        <v>20372718.313979983</v>
      </c>
      <c r="G10" s="208">
        <v>25432353.428119976</v>
      </c>
      <c r="H10" s="208">
        <v>5574299.7022000002</v>
      </c>
      <c r="I10" s="208">
        <v>3490796.15</v>
      </c>
      <c r="J10" s="317">
        <v>2083503.5522000005</v>
      </c>
      <c r="K10" s="208">
        <v>19858053.725919999</v>
      </c>
      <c r="L10" s="25">
        <f t="shared" si="0"/>
        <v>0.78516607578088593</v>
      </c>
      <c r="M10" s="25">
        <f t="shared" si="1"/>
        <v>0.13453554269023196</v>
      </c>
      <c r="N10" s="27">
        <f t="shared" si="2"/>
        <v>0.91970161847111775</v>
      </c>
      <c r="P10" s="91" t="str">
        <f t="shared" si="3"/>
        <v>阪南市</v>
      </c>
      <c r="Q10" s="207">
        <f t="shared" si="4"/>
        <v>0.19442372820294898</v>
      </c>
      <c r="S10" s="207">
        <f t="shared" si="5"/>
        <v>0.15684715153693801</v>
      </c>
      <c r="T10" s="226">
        <v>0</v>
      </c>
    </row>
    <row r="11" spans="1:20" s="106" customFormat="1">
      <c r="B11" s="223">
        <v>7</v>
      </c>
      <c r="C11" s="23" t="s">
        <v>113</v>
      </c>
      <c r="D11" s="208">
        <v>57160445.826269977</v>
      </c>
      <c r="E11" s="208">
        <v>49164067.312469974</v>
      </c>
      <c r="F11" s="208">
        <v>17915382.120390017</v>
      </c>
      <c r="G11" s="208">
        <v>31248685.192079999</v>
      </c>
      <c r="H11" s="208">
        <v>6314615.0724500008</v>
      </c>
      <c r="I11" s="208">
        <v>3980887.9000000008</v>
      </c>
      <c r="J11" s="317">
        <v>2333727.1724500004</v>
      </c>
      <c r="K11" s="208">
        <v>24934070.119629998</v>
      </c>
      <c r="L11" s="28">
        <f t="shared" si="0"/>
        <v>0.73938853470787957</v>
      </c>
      <c r="M11" s="28">
        <f t="shared" si="1"/>
        <v>0.16429584652103699</v>
      </c>
      <c r="N11" s="29">
        <f t="shared" si="2"/>
        <v>0.9036843812289167</v>
      </c>
      <c r="P11" s="91" t="str">
        <f t="shared" si="3"/>
        <v>和泉市</v>
      </c>
      <c r="Q11" s="207">
        <f t="shared" si="4"/>
        <v>0.19343573007530857</v>
      </c>
      <c r="S11" s="207">
        <f t="shared" si="5"/>
        <v>0.15684715153693801</v>
      </c>
      <c r="T11" s="226">
        <v>0</v>
      </c>
    </row>
    <row r="12" spans="1:20" s="106" customFormat="1">
      <c r="B12" s="223">
        <v>8</v>
      </c>
      <c r="C12" s="23" t="s">
        <v>59</v>
      </c>
      <c r="D12" s="208">
        <v>46627826.349620022</v>
      </c>
      <c r="E12" s="208">
        <v>39424408.431520037</v>
      </c>
      <c r="F12" s="208">
        <v>11259608.271429991</v>
      </c>
      <c r="G12" s="208">
        <v>28164800.160090018</v>
      </c>
      <c r="H12" s="208">
        <v>5791403.6958000008</v>
      </c>
      <c r="I12" s="208">
        <v>3617066.85</v>
      </c>
      <c r="J12" s="317">
        <v>2174336.8458000002</v>
      </c>
      <c r="K12" s="208">
        <v>22373396.464290008</v>
      </c>
      <c r="L12" s="25">
        <f t="shared" si="0"/>
        <v>0.66034838829915865</v>
      </c>
      <c r="M12" s="25">
        <f t="shared" si="1"/>
        <v>0.21213209262603125</v>
      </c>
      <c r="N12" s="27">
        <f t="shared" si="2"/>
        <v>0.87248048092518982</v>
      </c>
      <c r="P12" s="91" t="str">
        <f t="shared" si="3"/>
        <v>北区</v>
      </c>
      <c r="Q12" s="207">
        <f t="shared" si="4"/>
        <v>0.18244263812642211</v>
      </c>
      <c r="S12" s="207">
        <f t="shared" si="5"/>
        <v>0.15684715153693801</v>
      </c>
      <c r="T12" s="226">
        <v>0</v>
      </c>
    </row>
    <row r="13" spans="1:20" s="106" customFormat="1">
      <c r="B13" s="223">
        <v>9</v>
      </c>
      <c r="C13" s="23" t="s">
        <v>114</v>
      </c>
      <c r="D13" s="208">
        <v>29343810.410200018</v>
      </c>
      <c r="E13" s="208">
        <v>24794990.082520008</v>
      </c>
      <c r="F13" s="208">
        <v>8566548.0019200016</v>
      </c>
      <c r="G13" s="208">
        <v>16228442.080600003</v>
      </c>
      <c r="H13" s="208">
        <v>2871709.5746700005</v>
      </c>
      <c r="I13" s="208">
        <v>1700950</v>
      </c>
      <c r="J13" s="317">
        <v>1170759.5746700005</v>
      </c>
      <c r="K13" s="208">
        <v>13356732.505929995</v>
      </c>
      <c r="L13" s="25">
        <f t="shared" si="0"/>
        <v>0.74893819662294048</v>
      </c>
      <c r="M13" s="25">
        <f t="shared" si="1"/>
        <v>0.14870709009746666</v>
      </c>
      <c r="N13" s="27">
        <f t="shared" si="2"/>
        <v>0.89764528672040711</v>
      </c>
      <c r="P13" s="91" t="str">
        <f t="shared" si="3"/>
        <v>東大阪市</v>
      </c>
      <c r="Q13" s="207">
        <f t="shared" si="4"/>
        <v>0.18167842213972801</v>
      </c>
      <c r="S13" s="207">
        <f t="shared" si="5"/>
        <v>0.15684715153693801</v>
      </c>
      <c r="T13" s="226">
        <v>0</v>
      </c>
    </row>
    <row r="14" spans="1:20" s="106" customFormat="1">
      <c r="B14" s="223">
        <v>10</v>
      </c>
      <c r="C14" s="23" t="s">
        <v>60</v>
      </c>
      <c r="D14" s="208">
        <v>73916093.028020054</v>
      </c>
      <c r="E14" s="208">
        <v>62581391.406020023</v>
      </c>
      <c r="F14" s="208">
        <v>24940149.462230012</v>
      </c>
      <c r="G14" s="208">
        <v>37641241.943789996</v>
      </c>
      <c r="H14" s="208">
        <v>5453381.1459600022</v>
      </c>
      <c r="I14" s="208">
        <v>2982830.9500000011</v>
      </c>
      <c r="J14" s="317">
        <v>2470550.1959600011</v>
      </c>
      <c r="K14" s="208">
        <v>32187860.797830023</v>
      </c>
      <c r="L14" s="25">
        <f t="shared" si="0"/>
        <v>0.82057427890623202</v>
      </c>
      <c r="M14" s="25">
        <f t="shared" si="1"/>
        <v>9.8140324283228567E-2</v>
      </c>
      <c r="N14" s="27">
        <f t="shared" si="2"/>
        <v>0.91871460318946063</v>
      </c>
      <c r="P14" s="91" t="str">
        <f t="shared" si="3"/>
        <v>東成区</v>
      </c>
      <c r="Q14" s="207">
        <f t="shared" si="4"/>
        <v>0.18152751406212503</v>
      </c>
      <c r="S14" s="207">
        <f t="shared" si="5"/>
        <v>0.15684715153693801</v>
      </c>
      <c r="T14" s="226">
        <v>0</v>
      </c>
    </row>
    <row r="15" spans="1:20" s="106" customFormat="1">
      <c r="B15" s="223">
        <v>11</v>
      </c>
      <c r="C15" s="23" t="s">
        <v>61</v>
      </c>
      <c r="D15" s="208">
        <v>120093667.79042013</v>
      </c>
      <c r="E15" s="208">
        <v>103493405.72572003</v>
      </c>
      <c r="F15" s="208">
        <v>38484730.51575996</v>
      </c>
      <c r="G15" s="208">
        <v>65008675.209959932</v>
      </c>
      <c r="H15" s="208">
        <v>11089344.243399996</v>
      </c>
      <c r="I15" s="208">
        <v>6594785.8999999966</v>
      </c>
      <c r="J15" s="317">
        <v>4494558.3433999997</v>
      </c>
      <c r="K15" s="208">
        <v>53919330.966559961</v>
      </c>
      <c r="L15" s="25">
        <f t="shared" si="0"/>
        <v>0.77630759026216656</v>
      </c>
      <c r="M15" s="25">
        <f t="shared" si="1"/>
        <v>0.13302892554301193</v>
      </c>
      <c r="N15" s="27">
        <f t="shared" si="2"/>
        <v>0.9093365158051786</v>
      </c>
      <c r="P15" s="91" t="str">
        <f t="shared" si="3"/>
        <v>柏原市</v>
      </c>
      <c r="Q15" s="207">
        <f t="shared" si="4"/>
        <v>0.17712199524906558</v>
      </c>
      <c r="S15" s="207">
        <f t="shared" si="5"/>
        <v>0.15684715153693801</v>
      </c>
      <c r="T15" s="226">
        <v>0</v>
      </c>
    </row>
    <row r="16" spans="1:20" s="106" customFormat="1">
      <c r="B16" s="223">
        <v>12</v>
      </c>
      <c r="C16" s="23" t="s">
        <v>115</v>
      </c>
      <c r="D16" s="208">
        <v>65192846.877400011</v>
      </c>
      <c r="E16" s="208">
        <v>56299575.940499984</v>
      </c>
      <c r="F16" s="208">
        <v>18601397.592000011</v>
      </c>
      <c r="G16" s="208">
        <v>37698178.348500036</v>
      </c>
      <c r="H16" s="208">
        <v>7651777.9920000006</v>
      </c>
      <c r="I16" s="208">
        <v>4765673.7</v>
      </c>
      <c r="J16" s="317">
        <v>2886104.2919999999</v>
      </c>
      <c r="K16" s="208">
        <v>30046400.356499977</v>
      </c>
      <c r="L16" s="25">
        <f t="shared" si="0"/>
        <v>0.70853895493452701</v>
      </c>
      <c r="M16" s="25">
        <f t="shared" si="1"/>
        <v>0.18152751406212503</v>
      </c>
      <c r="N16" s="27">
        <f t="shared" si="2"/>
        <v>0.89006646899665209</v>
      </c>
      <c r="P16" s="91" t="str">
        <f t="shared" si="3"/>
        <v>生野区</v>
      </c>
      <c r="Q16" s="207">
        <f t="shared" si="4"/>
        <v>0.17629191833835983</v>
      </c>
      <c r="S16" s="207">
        <f t="shared" si="5"/>
        <v>0.15684715153693801</v>
      </c>
      <c r="T16" s="226">
        <v>0</v>
      </c>
    </row>
    <row r="17" spans="2:20" s="106" customFormat="1">
      <c r="B17" s="223">
        <v>13</v>
      </c>
      <c r="C17" s="23" t="s">
        <v>116</v>
      </c>
      <c r="D17" s="208">
        <v>111866176.97341993</v>
      </c>
      <c r="E17" s="208">
        <v>95187567.899319991</v>
      </c>
      <c r="F17" s="208">
        <v>32542871.325839981</v>
      </c>
      <c r="G17" s="208">
        <v>62644696.57348004</v>
      </c>
      <c r="H17" s="208">
        <v>12736023.334999997</v>
      </c>
      <c r="I17" s="208">
        <v>7982303.1999999983</v>
      </c>
      <c r="J17" s="317">
        <v>4753720.1349999988</v>
      </c>
      <c r="K17" s="208">
        <v>49908673.238479964</v>
      </c>
      <c r="L17" s="28">
        <f t="shared" si="0"/>
        <v>0.718720533475944</v>
      </c>
      <c r="M17" s="28">
        <f t="shared" si="1"/>
        <v>0.17629191833835983</v>
      </c>
      <c r="N17" s="29">
        <f t="shared" si="2"/>
        <v>0.89501245181430378</v>
      </c>
      <c r="P17" s="91" t="str">
        <f t="shared" si="3"/>
        <v>東住吉区</v>
      </c>
      <c r="Q17" s="207">
        <f t="shared" si="4"/>
        <v>0.17615025222864233</v>
      </c>
      <c r="S17" s="207">
        <f t="shared" si="5"/>
        <v>0.15684715153693801</v>
      </c>
      <c r="T17" s="226">
        <v>0</v>
      </c>
    </row>
    <row r="18" spans="2:20" s="106" customFormat="1">
      <c r="B18" s="223">
        <v>14</v>
      </c>
      <c r="C18" s="23" t="s">
        <v>117</v>
      </c>
      <c r="D18" s="208">
        <v>80538645.958319992</v>
      </c>
      <c r="E18" s="208">
        <v>69034817.072820082</v>
      </c>
      <c r="F18" s="208">
        <v>22946628.49877999</v>
      </c>
      <c r="G18" s="208">
        <v>46088188.574039973</v>
      </c>
      <c r="H18" s="208">
        <v>8821191.6713000014</v>
      </c>
      <c r="I18" s="208">
        <v>5453413.9000000004</v>
      </c>
      <c r="J18" s="317">
        <v>3367777.771300002</v>
      </c>
      <c r="K18" s="208">
        <v>37266996.902739964</v>
      </c>
      <c r="L18" s="25">
        <f t="shared" si="0"/>
        <v>0.72232304186838425</v>
      </c>
      <c r="M18" s="25">
        <f t="shared" si="1"/>
        <v>0.17166471828420291</v>
      </c>
      <c r="N18" s="27">
        <f t="shared" si="2"/>
        <v>0.89398776015258707</v>
      </c>
      <c r="P18" s="91" t="str">
        <f t="shared" si="3"/>
        <v>大阪狭山市</v>
      </c>
      <c r="Q18" s="207">
        <f t="shared" si="4"/>
        <v>0.17543376712198355</v>
      </c>
      <c r="S18" s="207">
        <f t="shared" si="5"/>
        <v>0.15684715153693801</v>
      </c>
      <c r="T18" s="226">
        <v>0</v>
      </c>
    </row>
    <row r="19" spans="2:20" s="106" customFormat="1">
      <c r="B19" s="223">
        <v>15</v>
      </c>
      <c r="C19" s="23" t="s">
        <v>118</v>
      </c>
      <c r="D19" s="208">
        <v>129108133.05901</v>
      </c>
      <c r="E19" s="208">
        <v>111824610.66661006</v>
      </c>
      <c r="F19" s="208">
        <v>39392011.294579931</v>
      </c>
      <c r="G19" s="208">
        <v>72432599.372030035</v>
      </c>
      <c r="H19" s="208">
        <v>12425571.751320001</v>
      </c>
      <c r="I19" s="208">
        <v>7610008.1500000022</v>
      </c>
      <c r="J19" s="317">
        <v>4815563.6013199994</v>
      </c>
      <c r="K19" s="208">
        <v>60007027.620710015</v>
      </c>
      <c r="L19" s="25">
        <f t="shared" si="0"/>
        <v>0.76020549356164591</v>
      </c>
      <c r="M19" s="25">
        <f t="shared" si="1"/>
        <v>0.14686150342556636</v>
      </c>
      <c r="N19" s="27">
        <f t="shared" si="2"/>
        <v>0.90706699698721227</v>
      </c>
      <c r="P19" s="91" t="str">
        <f t="shared" si="3"/>
        <v>貝塚市</v>
      </c>
      <c r="Q19" s="207">
        <f t="shared" si="4"/>
        <v>0.1752560493803918</v>
      </c>
      <c r="S19" s="207">
        <f t="shared" si="5"/>
        <v>0.15684715153693801</v>
      </c>
      <c r="T19" s="226">
        <v>0</v>
      </c>
    </row>
    <row r="20" spans="2:20" s="106" customFormat="1">
      <c r="B20" s="223">
        <v>16</v>
      </c>
      <c r="C20" s="23" t="s">
        <v>62</v>
      </c>
      <c r="D20" s="208">
        <v>86738641.689690053</v>
      </c>
      <c r="E20" s="208">
        <v>73064937.619990036</v>
      </c>
      <c r="F20" s="208">
        <v>21007307.016800027</v>
      </c>
      <c r="G20" s="208">
        <v>52057630.603189968</v>
      </c>
      <c r="H20" s="208">
        <v>11547202.356739994</v>
      </c>
      <c r="I20" s="208">
        <v>7387881.0749999955</v>
      </c>
      <c r="J20" s="317">
        <v>4159321.2817399986</v>
      </c>
      <c r="K20" s="208">
        <v>40510428.24644997</v>
      </c>
      <c r="L20" s="25">
        <f t="shared" si="0"/>
        <v>0.64529637893650937</v>
      </c>
      <c r="M20" s="25">
        <f t="shared" si="1"/>
        <v>0.22693879333978817</v>
      </c>
      <c r="N20" s="27">
        <f t="shared" si="2"/>
        <v>0.87223517227629754</v>
      </c>
      <c r="P20" s="91" t="str">
        <f t="shared" si="3"/>
        <v>住吉区</v>
      </c>
      <c r="Q20" s="207">
        <f t="shared" si="4"/>
        <v>0.17414938531115573</v>
      </c>
      <c r="S20" s="207">
        <f t="shared" si="5"/>
        <v>0.15684715153693801</v>
      </c>
      <c r="T20" s="226">
        <v>0</v>
      </c>
    </row>
    <row r="21" spans="2:20" s="106" customFormat="1">
      <c r="B21" s="223">
        <v>17</v>
      </c>
      <c r="C21" s="23" t="s">
        <v>119</v>
      </c>
      <c r="D21" s="208">
        <v>131943558.24925999</v>
      </c>
      <c r="E21" s="208">
        <v>113922087.25775996</v>
      </c>
      <c r="F21" s="208">
        <v>36168952.597650006</v>
      </c>
      <c r="G21" s="208">
        <v>77753134.660109997</v>
      </c>
      <c r="H21" s="208">
        <v>13992714.263200002</v>
      </c>
      <c r="I21" s="208">
        <v>8735623.4499999993</v>
      </c>
      <c r="J21" s="317">
        <v>5257090.8132000025</v>
      </c>
      <c r="K21" s="208">
        <v>63760420.396910004</v>
      </c>
      <c r="L21" s="25">
        <f t="shared" si="0"/>
        <v>0.72104766171315204</v>
      </c>
      <c r="M21" s="25">
        <f t="shared" si="1"/>
        <v>0.17414938531115573</v>
      </c>
      <c r="N21" s="27">
        <f t="shared" si="2"/>
        <v>0.89519704702430791</v>
      </c>
      <c r="P21" s="91" t="str">
        <f t="shared" si="3"/>
        <v>福島区</v>
      </c>
      <c r="Q21" s="207">
        <f t="shared" si="4"/>
        <v>0.17405974534216406</v>
      </c>
      <c r="S21" s="207">
        <f t="shared" si="5"/>
        <v>0.15684715153693801</v>
      </c>
      <c r="T21" s="226">
        <v>0</v>
      </c>
    </row>
    <row r="22" spans="2:20" s="106" customFormat="1">
      <c r="B22" s="223">
        <v>18</v>
      </c>
      <c r="C22" s="23" t="s">
        <v>63</v>
      </c>
      <c r="D22" s="208">
        <v>126811104.14833991</v>
      </c>
      <c r="E22" s="208">
        <v>109313762.84634006</v>
      </c>
      <c r="F22" s="208">
        <v>32675363.42451999</v>
      </c>
      <c r="G22" s="208">
        <v>76638399.42182</v>
      </c>
      <c r="H22" s="208">
        <v>12330513.829120003</v>
      </c>
      <c r="I22" s="208">
        <v>7927796.6300000027</v>
      </c>
      <c r="J22" s="317">
        <v>4402717.19912</v>
      </c>
      <c r="K22" s="208">
        <v>64307885.592700027</v>
      </c>
      <c r="L22" s="25">
        <f t="shared" si="0"/>
        <v>0.72602436433737694</v>
      </c>
      <c r="M22" s="25">
        <f t="shared" si="1"/>
        <v>0.17615025222864233</v>
      </c>
      <c r="N22" s="27">
        <f t="shared" si="2"/>
        <v>0.90217461656601938</v>
      </c>
      <c r="P22" s="91" t="str">
        <f t="shared" si="3"/>
        <v>高石市</v>
      </c>
      <c r="Q22" s="207">
        <f t="shared" si="4"/>
        <v>0.1737970571186061</v>
      </c>
      <c r="S22" s="207">
        <f t="shared" si="5"/>
        <v>0.15684715153693801</v>
      </c>
      <c r="T22" s="226">
        <v>0</v>
      </c>
    </row>
    <row r="23" spans="2:20" s="106" customFormat="1">
      <c r="B23" s="223">
        <v>19</v>
      </c>
      <c r="C23" s="23" t="s">
        <v>120</v>
      </c>
      <c r="D23" s="208">
        <v>82404137.741019979</v>
      </c>
      <c r="E23" s="208">
        <v>70426573.370280012</v>
      </c>
      <c r="F23" s="208">
        <v>24973074.55957</v>
      </c>
      <c r="G23" s="208">
        <v>45453498.810709976</v>
      </c>
      <c r="H23" s="208">
        <v>7602382.7047399962</v>
      </c>
      <c r="I23" s="208">
        <v>4691985.3999999994</v>
      </c>
      <c r="J23" s="317">
        <v>2910397.3047399968</v>
      </c>
      <c r="K23" s="208">
        <v>37851116.10596998</v>
      </c>
      <c r="L23" s="28">
        <f t="shared" si="0"/>
        <v>0.76662237944793965</v>
      </c>
      <c r="M23" s="28">
        <f t="shared" si="1"/>
        <v>0.14403436801915862</v>
      </c>
      <c r="N23" s="29">
        <f t="shared" si="2"/>
        <v>0.91065674746709824</v>
      </c>
      <c r="P23" s="91" t="str">
        <f t="shared" si="3"/>
        <v>河南町</v>
      </c>
      <c r="Q23" s="207">
        <f t="shared" si="4"/>
        <v>0.17325694629421237</v>
      </c>
      <c r="S23" s="207">
        <f t="shared" si="5"/>
        <v>0.15684715153693801</v>
      </c>
      <c r="T23" s="226">
        <v>0</v>
      </c>
    </row>
    <row r="24" spans="2:20" s="106" customFormat="1">
      <c r="B24" s="223">
        <v>20</v>
      </c>
      <c r="C24" s="23" t="s">
        <v>121</v>
      </c>
      <c r="D24" s="208">
        <v>113319566.74191985</v>
      </c>
      <c r="E24" s="208">
        <v>94899078.651769921</v>
      </c>
      <c r="F24" s="208">
        <v>36831984.626180001</v>
      </c>
      <c r="G24" s="208">
        <v>58067094.025589958</v>
      </c>
      <c r="H24" s="208">
        <v>10389826.323710002</v>
      </c>
      <c r="I24" s="208">
        <v>6079327.7500000019</v>
      </c>
      <c r="J24" s="317">
        <v>4310498.5737099992</v>
      </c>
      <c r="K24" s="208">
        <v>47677267.701879941</v>
      </c>
      <c r="L24" s="25">
        <f t="shared" si="0"/>
        <v>0.77997823220428175</v>
      </c>
      <c r="M24" s="25">
        <f t="shared" si="1"/>
        <v>0.12873982652743146</v>
      </c>
      <c r="N24" s="27">
        <f t="shared" si="2"/>
        <v>0.90871805873171319</v>
      </c>
      <c r="P24" s="91" t="str">
        <f t="shared" si="3"/>
        <v>旭区</v>
      </c>
      <c r="Q24" s="207">
        <f t="shared" si="4"/>
        <v>0.17166471828420291</v>
      </c>
      <c r="S24" s="207">
        <f t="shared" si="5"/>
        <v>0.15684715153693801</v>
      </c>
      <c r="T24" s="226">
        <v>0</v>
      </c>
    </row>
    <row r="25" spans="2:20" s="106" customFormat="1">
      <c r="B25" s="223">
        <v>21</v>
      </c>
      <c r="C25" s="23" t="s">
        <v>122</v>
      </c>
      <c r="D25" s="208">
        <v>77609355.078520045</v>
      </c>
      <c r="E25" s="208">
        <v>66458251.636019953</v>
      </c>
      <c r="F25" s="208">
        <v>24505087.718739986</v>
      </c>
      <c r="G25" s="208">
        <v>41953163.917279996</v>
      </c>
      <c r="H25" s="208">
        <v>7950536.8909699954</v>
      </c>
      <c r="I25" s="208">
        <v>4909681.7499999991</v>
      </c>
      <c r="J25" s="317">
        <v>3040855.1409699968</v>
      </c>
      <c r="K25" s="208">
        <v>34002627.026310027</v>
      </c>
      <c r="L25" s="25">
        <f t="shared" si="0"/>
        <v>0.75503361939331226</v>
      </c>
      <c r="M25" s="25">
        <f t="shared" si="1"/>
        <v>0.15127367934034874</v>
      </c>
      <c r="N25" s="27">
        <f t="shared" si="2"/>
        <v>0.90630729873366112</v>
      </c>
      <c r="P25" s="91" t="str">
        <f t="shared" si="3"/>
        <v>河内長野市</v>
      </c>
      <c r="Q25" s="207">
        <f t="shared" si="4"/>
        <v>0.17087978360067085</v>
      </c>
      <c r="S25" s="207">
        <f t="shared" si="5"/>
        <v>0.15684715153693801</v>
      </c>
      <c r="T25" s="226">
        <v>0</v>
      </c>
    </row>
    <row r="26" spans="2:20" s="106" customFormat="1">
      <c r="B26" s="223">
        <v>22</v>
      </c>
      <c r="C26" s="23" t="s">
        <v>64</v>
      </c>
      <c r="D26" s="208">
        <v>100142419.47381002</v>
      </c>
      <c r="E26" s="208">
        <v>85438077.894910023</v>
      </c>
      <c r="F26" s="208">
        <v>32743259.115550026</v>
      </c>
      <c r="G26" s="208">
        <v>52694818.779359989</v>
      </c>
      <c r="H26" s="208">
        <v>9680147.5495100003</v>
      </c>
      <c r="I26" s="208">
        <v>6073691.3500000015</v>
      </c>
      <c r="J26" s="317">
        <v>3606456.1995099988</v>
      </c>
      <c r="K26" s="208">
        <v>43014671.229849972</v>
      </c>
      <c r="L26" s="25">
        <f t="shared" si="0"/>
        <v>0.77182059833298144</v>
      </c>
      <c r="M26" s="25">
        <f t="shared" si="1"/>
        <v>0.14316840224437472</v>
      </c>
      <c r="N26" s="27">
        <f t="shared" si="2"/>
        <v>0.91498900057735622</v>
      </c>
      <c r="P26" s="91" t="str">
        <f t="shared" si="3"/>
        <v>岸和田市</v>
      </c>
      <c r="Q26" s="207">
        <f t="shared" si="4"/>
        <v>0.16651911824642748</v>
      </c>
      <c r="S26" s="207">
        <f t="shared" si="5"/>
        <v>0.15684715153693801</v>
      </c>
      <c r="T26" s="226">
        <v>0</v>
      </c>
    </row>
    <row r="27" spans="2:20" s="106" customFormat="1">
      <c r="B27" s="223">
        <v>23</v>
      </c>
      <c r="C27" s="23" t="s">
        <v>123</v>
      </c>
      <c r="D27" s="208">
        <v>175160968.32348996</v>
      </c>
      <c r="E27" s="208">
        <v>149734854.24063998</v>
      </c>
      <c r="F27" s="208">
        <v>52136419.622019999</v>
      </c>
      <c r="G27" s="208">
        <v>97598434.618620053</v>
      </c>
      <c r="H27" s="208">
        <v>17689370.034899998</v>
      </c>
      <c r="I27" s="208">
        <v>10502073.890000001</v>
      </c>
      <c r="J27" s="317">
        <v>7187296.1448999979</v>
      </c>
      <c r="K27" s="208">
        <v>79909064.583720013</v>
      </c>
      <c r="L27" s="25">
        <f t="shared" si="0"/>
        <v>0.74666423220110456</v>
      </c>
      <c r="M27" s="25">
        <f t="shared" si="1"/>
        <v>0.15040394017168418</v>
      </c>
      <c r="N27" s="27">
        <f t="shared" si="2"/>
        <v>0.89706817237278869</v>
      </c>
      <c r="P27" s="91" t="str">
        <f t="shared" si="3"/>
        <v>吹田市</v>
      </c>
      <c r="Q27" s="207">
        <f t="shared" si="4"/>
        <v>0.16537009247228526</v>
      </c>
      <c r="S27" s="207">
        <f t="shared" si="5"/>
        <v>0.15684715153693801</v>
      </c>
      <c r="T27" s="226">
        <v>0</v>
      </c>
    </row>
    <row r="28" spans="2:20" s="106" customFormat="1">
      <c r="B28" s="223">
        <v>24</v>
      </c>
      <c r="C28" s="23" t="s">
        <v>124</v>
      </c>
      <c r="D28" s="208">
        <v>70847349.452339947</v>
      </c>
      <c r="E28" s="208">
        <v>57833768.786719933</v>
      </c>
      <c r="F28" s="208">
        <v>18923257.211520024</v>
      </c>
      <c r="G28" s="208">
        <v>38910511.575199991</v>
      </c>
      <c r="H28" s="208">
        <v>7881330.5220299978</v>
      </c>
      <c r="I28" s="208">
        <v>4890299.6999999993</v>
      </c>
      <c r="J28" s="317">
        <v>2991030.8220299981</v>
      </c>
      <c r="K28" s="208">
        <v>31029181.053169996</v>
      </c>
      <c r="L28" s="25">
        <f t="shared" si="0"/>
        <v>0.70597083602351729</v>
      </c>
      <c r="M28" s="25">
        <f t="shared" si="1"/>
        <v>0.18244263812642211</v>
      </c>
      <c r="N28" s="27">
        <f t="shared" si="2"/>
        <v>0.88841347414993943</v>
      </c>
      <c r="P28" s="91" t="str">
        <f t="shared" si="3"/>
        <v>豊中市</v>
      </c>
      <c r="Q28" s="207">
        <f t="shared" si="4"/>
        <v>0.16519012916428169</v>
      </c>
      <c r="S28" s="207">
        <f t="shared" si="5"/>
        <v>0.15684715153693801</v>
      </c>
      <c r="T28" s="226">
        <v>0</v>
      </c>
    </row>
    <row r="29" spans="2:20" s="106" customFormat="1">
      <c r="B29" s="223">
        <v>25</v>
      </c>
      <c r="C29" s="23" t="s">
        <v>125</v>
      </c>
      <c r="D29" s="208">
        <v>51293367.747489981</v>
      </c>
      <c r="E29" s="208">
        <v>43992427.161189951</v>
      </c>
      <c r="F29" s="208">
        <v>13185000.302080011</v>
      </c>
      <c r="G29" s="208">
        <v>30807426.859110005</v>
      </c>
      <c r="H29" s="208">
        <v>4834561.0773000009</v>
      </c>
      <c r="I29" s="208">
        <v>2929969.35</v>
      </c>
      <c r="J29" s="317">
        <v>1904591.7273000006</v>
      </c>
      <c r="K29" s="208">
        <v>25972865.781809997</v>
      </c>
      <c r="L29" s="28">
        <f t="shared" si="0"/>
        <v>0.73170484144901315</v>
      </c>
      <c r="M29" s="28">
        <f t="shared" si="1"/>
        <v>0.16259937122291987</v>
      </c>
      <c r="N29" s="29">
        <f t="shared" si="2"/>
        <v>0.89430421267193294</v>
      </c>
      <c r="P29" s="91" t="str">
        <f t="shared" si="3"/>
        <v>箕面市</v>
      </c>
      <c r="Q29" s="207">
        <f t="shared" si="4"/>
        <v>0.16514499639954175</v>
      </c>
      <c r="S29" s="207">
        <f t="shared" si="5"/>
        <v>0.15684715153693801</v>
      </c>
      <c r="T29" s="226">
        <v>0</v>
      </c>
    </row>
    <row r="30" spans="2:20" s="106" customFormat="1">
      <c r="B30" s="223">
        <v>26</v>
      </c>
      <c r="C30" s="23" t="s">
        <v>36</v>
      </c>
      <c r="D30" s="208">
        <v>636513355.62064016</v>
      </c>
      <c r="E30" s="208">
        <v>530839529.62779003</v>
      </c>
      <c r="F30" s="208">
        <v>202039099.78061</v>
      </c>
      <c r="G30" s="208">
        <v>328800429.84718007</v>
      </c>
      <c r="H30" s="208">
        <v>68484076.086309999</v>
      </c>
      <c r="I30" s="208">
        <v>40482832.479999989</v>
      </c>
      <c r="J30" s="317">
        <v>28001243.606310003</v>
      </c>
      <c r="K30" s="208">
        <v>260316353.76087007</v>
      </c>
      <c r="L30" s="25">
        <f t="shared" si="0"/>
        <v>0.74684580769523512</v>
      </c>
      <c r="M30" s="25">
        <f t="shared" si="1"/>
        <v>0.1496464484060136</v>
      </c>
      <c r="N30" s="27">
        <f t="shared" si="2"/>
        <v>0.89649225610124872</v>
      </c>
      <c r="P30" s="91" t="str">
        <f t="shared" si="3"/>
        <v>堺市南区</v>
      </c>
      <c r="Q30" s="207">
        <f t="shared" si="4"/>
        <v>0.16472001273495271</v>
      </c>
      <c r="S30" s="207">
        <f t="shared" si="5"/>
        <v>0.15684715153693801</v>
      </c>
      <c r="T30" s="226">
        <v>0</v>
      </c>
    </row>
    <row r="31" spans="2:20" s="106" customFormat="1">
      <c r="B31" s="223">
        <v>27</v>
      </c>
      <c r="C31" s="23" t="s">
        <v>37</v>
      </c>
      <c r="D31" s="208">
        <v>111687265.76377007</v>
      </c>
      <c r="E31" s="208">
        <v>93345882.470270082</v>
      </c>
      <c r="F31" s="208">
        <v>36280181.318090007</v>
      </c>
      <c r="G31" s="208">
        <v>57065701.152180076</v>
      </c>
      <c r="H31" s="208">
        <v>10538623.307329997</v>
      </c>
      <c r="I31" s="208">
        <v>6195984.4999999972</v>
      </c>
      <c r="J31" s="317">
        <v>4342638.8073300011</v>
      </c>
      <c r="K31" s="208">
        <v>46527077.844850019</v>
      </c>
      <c r="L31" s="25">
        <f t="shared" si="0"/>
        <v>0.77490618584464854</v>
      </c>
      <c r="M31" s="25">
        <f t="shared" si="1"/>
        <v>0.13233965603290782</v>
      </c>
      <c r="N31" s="27">
        <f t="shared" si="2"/>
        <v>0.90724584187755652</v>
      </c>
      <c r="P31" s="91" t="str">
        <f t="shared" si="3"/>
        <v>大正区</v>
      </c>
      <c r="Q31" s="207">
        <f t="shared" si="4"/>
        <v>0.16429584652103699</v>
      </c>
      <c r="S31" s="207">
        <f t="shared" si="5"/>
        <v>0.15684715153693801</v>
      </c>
      <c r="T31" s="226">
        <v>0</v>
      </c>
    </row>
    <row r="32" spans="2:20" s="106" customFormat="1">
      <c r="B32" s="223">
        <v>28</v>
      </c>
      <c r="C32" s="23" t="s">
        <v>38</v>
      </c>
      <c r="D32" s="208">
        <v>82248791.814989969</v>
      </c>
      <c r="E32" s="208">
        <v>68112356.598990008</v>
      </c>
      <c r="F32" s="208">
        <v>27495256.484999999</v>
      </c>
      <c r="G32" s="208">
        <v>40617100.113989994</v>
      </c>
      <c r="H32" s="208">
        <v>9568616.6163299978</v>
      </c>
      <c r="I32" s="208">
        <v>5666489.5899999999</v>
      </c>
      <c r="J32" s="317">
        <v>3902127.0263299975</v>
      </c>
      <c r="K32" s="208">
        <v>31048483.497659992</v>
      </c>
      <c r="L32" s="25">
        <f t="shared" si="0"/>
        <v>0.74183441136413131</v>
      </c>
      <c r="M32" s="25">
        <f t="shared" si="1"/>
        <v>0.15288444287806133</v>
      </c>
      <c r="N32" s="27">
        <f t="shared" si="2"/>
        <v>0.89471885424219266</v>
      </c>
      <c r="P32" s="91" t="str">
        <f t="shared" si="3"/>
        <v>守口市</v>
      </c>
      <c r="Q32" s="207">
        <f t="shared" si="4"/>
        <v>0.16418103357949332</v>
      </c>
      <c r="S32" s="207">
        <f t="shared" si="5"/>
        <v>0.15684715153693801</v>
      </c>
      <c r="T32" s="226">
        <v>0</v>
      </c>
    </row>
    <row r="33" spans="2:20" s="106" customFormat="1">
      <c r="B33" s="223">
        <v>29</v>
      </c>
      <c r="C33" s="23" t="s">
        <v>39</v>
      </c>
      <c r="D33" s="208">
        <v>72580709.718789995</v>
      </c>
      <c r="E33" s="208">
        <v>60494723.374290027</v>
      </c>
      <c r="F33" s="208">
        <v>23121479.277219992</v>
      </c>
      <c r="G33" s="208">
        <v>37373244.097070009</v>
      </c>
      <c r="H33" s="208">
        <v>7827159.0658000018</v>
      </c>
      <c r="I33" s="208">
        <v>4522569.05</v>
      </c>
      <c r="J33" s="317">
        <v>3304590.015800002</v>
      </c>
      <c r="K33" s="208">
        <v>29546085.03126999</v>
      </c>
      <c r="L33" s="25">
        <f t="shared" si="0"/>
        <v>0.7470919728665445</v>
      </c>
      <c r="M33" s="25">
        <f t="shared" si="1"/>
        <v>0.14613143880108698</v>
      </c>
      <c r="N33" s="27">
        <f t="shared" si="2"/>
        <v>0.89322341166763153</v>
      </c>
      <c r="P33" s="91" t="str">
        <f t="shared" si="3"/>
        <v>泉大津市</v>
      </c>
      <c r="Q33" s="207">
        <f t="shared" si="4"/>
        <v>0.16330369059772565</v>
      </c>
      <c r="S33" s="207">
        <f t="shared" si="5"/>
        <v>0.15684715153693801</v>
      </c>
      <c r="T33" s="226">
        <v>0</v>
      </c>
    </row>
    <row r="34" spans="2:20" s="106" customFormat="1">
      <c r="B34" s="223">
        <v>30</v>
      </c>
      <c r="C34" s="23" t="s">
        <v>40</v>
      </c>
      <c r="D34" s="208">
        <v>109179796.20333998</v>
      </c>
      <c r="E34" s="208">
        <v>92067845.275839955</v>
      </c>
      <c r="F34" s="208">
        <v>32912767.166400004</v>
      </c>
      <c r="G34" s="208">
        <v>59155078.109439991</v>
      </c>
      <c r="H34" s="208">
        <v>10443755.945799997</v>
      </c>
      <c r="I34" s="208">
        <v>6293161.8299999982</v>
      </c>
      <c r="J34" s="317">
        <v>4150594.1157999989</v>
      </c>
      <c r="K34" s="208">
        <v>48711322.163640067</v>
      </c>
      <c r="L34" s="25">
        <f t="shared" si="0"/>
        <v>0.75911915448632339</v>
      </c>
      <c r="M34" s="25">
        <f t="shared" si="1"/>
        <v>0.14514913508433933</v>
      </c>
      <c r="N34" s="27">
        <f t="shared" si="2"/>
        <v>0.90426828957066274</v>
      </c>
      <c r="P34" s="91" t="str">
        <f t="shared" si="3"/>
        <v>中央区</v>
      </c>
      <c r="Q34" s="207">
        <f t="shared" si="4"/>
        <v>0.16259937122291987</v>
      </c>
      <c r="S34" s="207">
        <f t="shared" si="5"/>
        <v>0.15684715153693801</v>
      </c>
      <c r="T34" s="226">
        <v>0</v>
      </c>
    </row>
    <row r="35" spans="2:20" s="106" customFormat="1">
      <c r="B35" s="223">
        <v>31</v>
      </c>
      <c r="C35" s="23" t="s">
        <v>41</v>
      </c>
      <c r="D35" s="208">
        <v>119489353.60746008</v>
      </c>
      <c r="E35" s="208">
        <v>98057773.84386006</v>
      </c>
      <c r="F35" s="208">
        <v>37834641.921600007</v>
      </c>
      <c r="G35" s="208">
        <v>60223131.922259979</v>
      </c>
      <c r="H35" s="208">
        <v>14481857.251249999</v>
      </c>
      <c r="I35" s="208">
        <v>8617574.4099999964</v>
      </c>
      <c r="J35" s="317">
        <v>5864282.8412500024</v>
      </c>
      <c r="K35" s="208">
        <v>45741274.671009943</v>
      </c>
      <c r="L35" s="25">
        <f t="shared" si="0"/>
        <v>0.72318757026530067</v>
      </c>
      <c r="M35" s="25">
        <f t="shared" si="1"/>
        <v>0.16472001273495271</v>
      </c>
      <c r="N35" s="27">
        <f t="shared" si="2"/>
        <v>0.88790758300025341</v>
      </c>
      <c r="P35" s="91" t="str">
        <f t="shared" si="3"/>
        <v>西区</v>
      </c>
      <c r="Q35" s="207">
        <f t="shared" si="4"/>
        <v>0.16236781346793611</v>
      </c>
      <c r="S35" s="207">
        <f t="shared" si="5"/>
        <v>0.15684715153693801</v>
      </c>
      <c r="T35" s="226">
        <v>0</v>
      </c>
    </row>
    <row r="36" spans="2:20" s="106" customFormat="1">
      <c r="B36" s="223">
        <v>32</v>
      </c>
      <c r="C36" s="23" t="s">
        <v>42</v>
      </c>
      <c r="D36" s="208">
        <v>112829398.34307009</v>
      </c>
      <c r="E36" s="208">
        <v>94786084.557569996</v>
      </c>
      <c r="F36" s="208">
        <v>34040652.479499981</v>
      </c>
      <c r="G36" s="208">
        <v>60745432.078070015</v>
      </c>
      <c r="H36" s="208">
        <v>12194107.540629998</v>
      </c>
      <c r="I36" s="208">
        <v>7184199.2599999979</v>
      </c>
      <c r="J36" s="317">
        <v>5009908.2806300009</v>
      </c>
      <c r="K36" s="208">
        <v>48551324.537440032</v>
      </c>
      <c r="L36" s="25">
        <f t="shared" si="0"/>
        <v>0.73625671388105285</v>
      </c>
      <c r="M36" s="25">
        <f t="shared" si="1"/>
        <v>0.15538523952264696</v>
      </c>
      <c r="N36" s="27">
        <f t="shared" si="2"/>
        <v>0.89164195340369989</v>
      </c>
      <c r="P36" s="91" t="str">
        <f t="shared" si="3"/>
        <v>藤井寺市</v>
      </c>
      <c r="Q36" s="207">
        <f t="shared" si="4"/>
        <v>0.16184867115069623</v>
      </c>
      <c r="S36" s="207">
        <f t="shared" si="5"/>
        <v>0.15684715153693801</v>
      </c>
      <c r="T36" s="226">
        <v>0</v>
      </c>
    </row>
    <row r="37" spans="2:20" s="106" customFormat="1">
      <c r="B37" s="223">
        <v>33</v>
      </c>
      <c r="C37" s="23" t="s">
        <v>43</v>
      </c>
      <c r="D37" s="208">
        <v>28498040.169220001</v>
      </c>
      <c r="E37" s="208">
        <v>23974863.506969992</v>
      </c>
      <c r="F37" s="208">
        <v>10354121.132800002</v>
      </c>
      <c r="G37" s="208">
        <v>13620742.374169994</v>
      </c>
      <c r="H37" s="208">
        <v>3429956.359170001</v>
      </c>
      <c r="I37" s="208">
        <v>2002853.8400000003</v>
      </c>
      <c r="J37" s="317">
        <v>1427102.5191700009</v>
      </c>
      <c r="K37" s="208">
        <v>10190786.014999997</v>
      </c>
      <c r="L37" s="28">
        <f t="shared" si="0"/>
        <v>0.75116533107361427</v>
      </c>
      <c r="M37" s="28">
        <f t="shared" si="1"/>
        <v>0.14530198638006606</v>
      </c>
      <c r="N37" s="29">
        <f t="shared" si="2"/>
        <v>0.89646731745368025</v>
      </c>
      <c r="P37" s="91" t="str">
        <f t="shared" si="3"/>
        <v>交野市</v>
      </c>
      <c r="Q37" s="207">
        <f t="shared" si="4"/>
        <v>0.15917661001836214</v>
      </c>
      <c r="S37" s="207">
        <f t="shared" si="5"/>
        <v>0.15684715153693801</v>
      </c>
      <c r="T37" s="226">
        <v>0</v>
      </c>
    </row>
    <row r="38" spans="2:20" s="106" customFormat="1">
      <c r="B38" s="223">
        <v>34</v>
      </c>
      <c r="C38" s="23" t="s">
        <v>45</v>
      </c>
      <c r="D38" s="208">
        <v>151567982.59236002</v>
      </c>
      <c r="E38" s="208">
        <v>127883422.66896012</v>
      </c>
      <c r="F38" s="208">
        <v>45351136.980399951</v>
      </c>
      <c r="G38" s="208">
        <v>82532285.688559949</v>
      </c>
      <c r="H38" s="208">
        <v>17011002.93096</v>
      </c>
      <c r="I38" s="208">
        <v>10384488.550000003</v>
      </c>
      <c r="J38" s="317">
        <v>6626514.380959996</v>
      </c>
      <c r="K38" s="208">
        <v>65521282.757599972</v>
      </c>
      <c r="L38" s="25">
        <f t="shared" si="0"/>
        <v>0.72722227051318267</v>
      </c>
      <c r="M38" s="25">
        <f t="shared" si="1"/>
        <v>0.16651911824642748</v>
      </c>
      <c r="N38" s="27">
        <f t="shared" si="2"/>
        <v>0.89374138875961018</v>
      </c>
      <c r="P38" s="91" t="str">
        <f t="shared" si="3"/>
        <v>泉南市</v>
      </c>
      <c r="Q38" s="207">
        <f t="shared" si="4"/>
        <v>0.15903532499369658</v>
      </c>
      <c r="S38" s="207">
        <f t="shared" si="5"/>
        <v>0.15684715153693801</v>
      </c>
      <c r="T38" s="226">
        <v>0</v>
      </c>
    </row>
    <row r="39" spans="2:20" s="106" customFormat="1">
      <c r="B39" s="223">
        <v>35</v>
      </c>
      <c r="C39" s="23" t="s">
        <v>2</v>
      </c>
      <c r="D39" s="208">
        <v>279596146.08823007</v>
      </c>
      <c r="E39" s="208">
        <v>236725238.4696601</v>
      </c>
      <c r="F39" s="208">
        <v>85472816.666220009</v>
      </c>
      <c r="G39" s="208">
        <v>151252421.80344003</v>
      </c>
      <c r="H39" s="208">
        <v>32663058.453729987</v>
      </c>
      <c r="I39" s="208">
        <v>19514880.469999991</v>
      </c>
      <c r="J39" s="317">
        <v>13148177.983729998</v>
      </c>
      <c r="K39" s="208">
        <v>118589363.34970994</v>
      </c>
      <c r="L39" s="25">
        <f t="shared" si="0"/>
        <v>0.72351279050021555</v>
      </c>
      <c r="M39" s="25">
        <f t="shared" si="1"/>
        <v>0.16519012916428169</v>
      </c>
      <c r="N39" s="27">
        <f t="shared" si="2"/>
        <v>0.88870291966449733</v>
      </c>
      <c r="P39" s="91" t="str">
        <f t="shared" si="3"/>
        <v>四條畷市</v>
      </c>
      <c r="Q39" s="207">
        <f t="shared" si="4"/>
        <v>0.15829990892777257</v>
      </c>
      <c r="S39" s="207">
        <f t="shared" si="5"/>
        <v>0.15684715153693801</v>
      </c>
      <c r="T39" s="226">
        <v>0</v>
      </c>
    </row>
    <row r="40" spans="2:20" s="106" customFormat="1">
      <c r="B40" s="223">
        <v>36</v>
      </c>
      <c r="C40" s="23" t="s">
        <v>3</v>
      </c>
      <c r="D40" s="208">
        <v>79049935.749819994</v>
      </c>
      <c r="E40" s="208">
        <v>67691860.525870055</v>
      </c>
      <c r="F40" s="208">
        <v>23778393.534639984</v>
      </c>
      <c r="G40" s="208">
        <v>43913466.991230004</v>
      </c>
      <c r="H40" s="208">
        <v>8851470.0003800038</v>
      </c>
      <c r="I40" s="208">
        <v>5091849.4500000011</v>
      </c>
      <c r="J40" s="317">
        <v>3759620.5503800027</v>
      </c>
      <c r="K40" s="208">
        <v>35061996.990850002</v>
      </c>
      <c r="L40" s="25">
        <f t="shared" si="0"/>
        <v>0.72873101381867056</v>
      </c>
      <c r="M40" s="25">
        <f t="shared" si="1"/>
        <v>0.15604875100182922</v>
      </c>
      <c r="N40" s="27">
        <f t="shared" si="2"/>
        <v>0.8847797648204998</v>
      </c>
      <c r="P40" s="91" t="str">
        <f t="shared" si="3"/>
        <v>大阪市</v>
      </c>
      <c r="Q40" s="207">
        <f t="shared" si="4"/>
        <v>0.15811528310430753</v>
      </c>
      <c r="S40" s="207">
        <f t="shared" si="5"/>
        <v>0.15684715153693801</v>
      </c>
      <c r="T40" s="226">
        <v>0</v>
      </c>
    </row>
    <row r="41" spans="2:20" s="106" customFormat="1">
      <c r="B41" s="223">
        <v>37</v>
      </c>
      <c r="C41" s="23" t="s">
        <v>4</v>
      </c>
      <c r="D41" s="208">
        <v>250415684.98100001</v>
      </c>
      <c r="E41" s="208">
        <v>211452739.27199998</v>
      </c>
      <c r="F41" s="208">
        <v>73819534.335349962</v>
      </c>
      <c r="G41" s="208">
        <v>137633204.93665001</v>
      </c>
      <c r="H41" s="208">
        <v>27293095.221910007</v>
      </c>
      <c r="I41" s="208">
        <v>16721004.900000006</v>
      </c>
      <c r="J41" s="317">
        <v>10572090.321910001</v>
      </c>
      <c r="K41" s="208">
        <v>110340109.71474002</v>
      </c>
      <c r="L41" s="25">
        <f t="shared" si="0"/>
        <v>0.73007234267946752</v>
      </c>
      <c r="M41" s="25">
        <f t="shared" si="1"/>
        <v>0.16537009247228526</v>
      </c>
      <c r="N41" s="27">
        <f t="shared" si="2"/>
        <v>0.89544243515175281</v>
      </c>
      <c r="P41" s="91" t="str">
        <f t="shared" si="3"/>
        <v>富田林市</v>
      </c>
      <c r="Q41" s="207">
        <f t="shared" si="4"/>
        <v>0.15685476917686192</v>
      </c>
      <c r="S41" s="207">
        <f t="shared" si="5"/>
        <v>0.15684715153693801</v>
      </c>
      <c r="T41" s="226">
        <v>0</v>
      </c>
    </row>
    <row r="42" spans="2:20" s="106" customFormat="1">
      <c r="B42" s="223">
        <v>38</v>
      </c>
      <c r="C42" s="224" t="s">
        <v>46</v>
      </c>
      <c r="D42" s="208">
        <v>52336939.37157996</v>
      </c>
      <c r="E42" s="208">
        <v>43490220.267530024</v>
      </c>
      <c r="F42" s="208">
        <v>18438532.473900001</v>
      </c>
      <c r="G42" s="208">
        <v>25051687.793629982</v>
      </c>
      <c r="H42" s="208">
        <v>6570497.8490000004</v>
      </c>
      <c r="I42" s="208">
        <v>4084066.95</v>
      </c>
      <c r="J42" s="317">
        <v>2486430.8990000002</v>
      </c>
      <c r="K42" s="208">
        <v>18481189.944629993</v>
      </c>
      <c r="L42" s="25">
        <f t="shared" si="0"/>
        <v>0.73727498570851835</v>
      </c>
      <c r="M42" s="25">
        <f t="shared" si="1"/>
        <v>0.16330369059772565</v>
      </c>
      <c r="N42" s="27">
        <f t="shared" si="2"/>
        <v>0.900578676306244</v>
      </c>
      <c r="P42" s="91" t="str">
        <f t="shared" si="3"/>
        <v>池田市</v>
      </c>
      <c r="Q42" s="207">
        <f t="shared" si="4"/>
        <v>0.15604875100182922</v>
      </c>
      <c r="S42" s="207">
        <f t="shared" si="5"/>
        <v>0.15684715153693801</v>
      </c>
      <c r="T42" s="226">
        <v>0</v>
      </c>
    </row>
    <row r="43" spans="2:20" s="106" customFormat="1">
      <c r="B43" s="223">
        <v>39</v>
      </c>
      <c r="C43" s="224" t="s">
        <v>9</v>
      </c>
      <c r="D43" s="208">
        <v>284271327.81959003</v>
      </c>
      <c r="E43" s="208">
        <v>241630458.04917008</v>
      </c>
      <c r="F43" s="208">
        <v>94868069.029050082</v>
      </c>
      <c r="G43" s="208">
        <v>146762389.02011999</v>
      </c>
      <c r="H43" s="208">
        <v>24769033.70362002</v>
      </c>
      <c r="I43" s="208">
        <v>14868450.200000009</v>
      </c>
      <c r="J43" s="317">
        <v>9900583.5036200117</v>
      </c>
      <c r="K43" s="208">
        <v>121993355.31649993</v>
      </c>
      <c r="L43" s="28">
        <f t="shared" si="0"/>
        <v>0.79296528302790326</v>
      </c>
      <c r="M43" s="28">
        <f t="shared" si="1"/>
        <v>0.12427959103308996</v>
      </c>
      <c r="N43" s="29">
        <f t="shared" si="2"/>
        <v>0.9172448740609932</v>
      </c>
      <c r="P43" s="91" t="str">
        <f t="shared" si="3"/>
        <v>羽曳野市</v>
      </c>
      <c r="Q43" s="207">
        <f t="shared" si="4"/>
        <v>0.15571936589138241</v>
      </c>
      <c r="S43" s="207">
        <f t="shared" si="5"/>
        <v>0.15684715153693801</v>
      </c>
      <c r="T43" s="226">
        <v>0</v>
      </c>
    </row>
    <row r="44" spans="2:20" s="106" customFormat="1">
      <c r="B44" s="223">
        <v>40</v>
      </c>
      <c r="C44" s="224" t="s">
        <v>47</v>
      </c>
      <c r="D44" s="208">
        <v>61713032.065280035</v>
      </c>
      <c r="E44" s="208">
        <v>51673101.361079991</v>
      </c>
      <c r="F44" s="208">
        <v>20038230.835780006</v>
      </c>
      <c r="G44" s="208">
        <v>31634870.5253</v>
      </c>
      <c r="H44" s="208">
        <v>7601570.2845000029</v>
      </c>
      <c r="I44" s="208">
        <v>4844042.3500000015</v>
      </c>
      <c r="J44" s="317">
        <v>2757527.9345000009</v>
      </c>
      <c r="K44" s="208">
        <v>24033300.240799978</v>
      </c>
      <c r="L44" s="25">
        <f t="shared" si="0"/>
        <v>0.72497738853401006</v>
      </c>
      <c r="M44" s="25">
        <f t="shared" si="1"/>
        <v>0.1752560493803918</v>
      </c>
      <c r="N44" s="27">
        <f t="shared" si="2"/>
        <v>0.9002334379144018</v>
      </c>
      <c r="P44" s="91" t="str">
        <f t="shared" si="3"/>
        <v>堺市北区</v>
      </c>
      <c r="Q44" s="207">
        <f t="shared" si="4"/>
        <v>0.15538523952264696</v>
      </c>
      <c r="S44" s="207">
        <f t="shared" si="5"/>
        <v>0.15684715153693801</v>
      </c>
      <c r="T44" s="226">
        <v>0</v>
      </c>
    </row>
    <row r="45" spans="2:20" s="106" customFormat="1">
      <c r="B45" s="223">
        <v>41</v>
      </c>
      <c r="C45" s="224" t="s">
        <v>14</v>
      </c>
      <c r="D45" s="208">
        <v>119490945.88691993</v>
      </c>
      <c r="E45" s="208">
        <v>103549468.10941991</v>
      </c>
      <c r="F45" s="208">
        <v>36639245.978129953</v>
      </c>
      <c r="G45" s="208">
        <v>66910222.131289944</v>
      </c>
      <c r="H45" s="208">
        <v>12438982.939819999</v>
      </c>
      <c r="I45" s="208">
        <v>8057714.3500000015</v>
      </c>
      <c r="J45" s="317">
        <v>4381268.5898199975</v>
      </c>
      <c r="K45" s="208">
        <v>54471239.191469982</v>
      </c>
      <c r="L45" s="25">
        <f t="shared" si="0"/>
        <v>0.74654784383895023</v>
      </c>
      <c r="M45" s="25">
        <f t="shared" si="1"/>
        <v>0.16418103357949332</v>
      </c>
      <c r="N45" s="27">
        <f t="shared" si="2"/>
        <v>0.91072887741844355</v>
      </c>
      <c r="P45" s="91" t="str">
        <f t="shared" si="3"/>
        <v>茨木市</v>
      </c>
      <c r="Q45" s="207">
        <f t="shared" si="4"/>
        <v>0.15486537420984017</v>
      </c>
      <c r="S45" s="207">
        <f t="shared" si="5"/>
        <v>0.15684715153693801</v>
      </c>
      <c r="T45" s="226">
        <v>0</v>
      </c>
    </row>
    <row r="46" spans="2:20" s="106" customFormat="1">
      <c r="B46" s="223">
        <v>42</v>
      </c>
      <c r="C46" s="224" t="s">
        <v>15</v>
      </c>
      <c r="D46" s="208">
        <v>297906896.12866008</v>
      </c>
      <c r="E46" s="208">
        <v>254683577.76486006</v>
      </c>
      <c r="F46" s="208">
        <v>95961792.305380076</v>
      </c>
      <c r="G46" s="208">
        <v>158721785.45948011</v>
      </c>
      <c r="H46" s="208">
        <v>28616558.438090008</v>
      </c>
      <c r="I46" s="208">
        <v>16719051.860000007</v>
      </c>
      <c r="J46" s="317">
        <v>11897506.578090001</v>
      </c>
      <c r="K46" s="208">
        <v>130105227.02139005</v>
      </c>
      <c r="L46" s="25">
        <f t="shared" si="0"/>
        <v>0.77029268514706217</v>
      </c>
      <c r="M46" s="25">
        <f t="shared" si="1"/>
        <v>0.13420511477493896</v>
      </c>
      <c r="N46" s="27">
        <f t="shared" si="2"/>
        <v>0.90449779992200119</v>
      </c>
      <c r="P46" s="91" t="str">
        <f t="shared" si="3"/>
        <v>島本町</v>
      </c>
      <c r="Q46" s="207">
        <f t="shared" si="4"/>
        <v>0.15415257126845033</v>
      </c>
      <c r="S46" s="207">
        <f t="shared" si="5"/>
        <v>0.15684715153693801</v>
      </c>
      <c r="T46" s="226">
        <v>0</v>
      </c>
    </row>
    <row r="47" spans="2:20" s="106" customFormat="1">
      <c r="B47" s="223">
        <v>43</v>
      </c>
      <c r="C47" s="224" t="s">
        <v>10</v>
      </c>
      <c r="D47" s="208">
        <v>177955605.99109986</v>
      </c>
      <c r="E47" s="208">
        <v>149252277.79060018</v>
      </c>
      <c r="F47" s="208">
        <v>54981298.453389995</v>
      </c>
      <c r="G47" s="208">
        <v>94270979.337210014</v>
      </c>
      <c r="H47" s="208">
        <v>18106915.279030003</v>
      </c>
      <c r="I47" s="208">
        <v>11318833.570000002</v>
      </c>
      <c r="J47" s="317">
        <v>6788081.7090299986</v>
      </c>
      <c r="K47" s="208">
        <v>76164064.058180094</v>
      </c>
      <c r="L47" s="25">
        <f t="shared" si="0"/>
        <v>0.75225943617502511</v>
      </c>
      <c r="M47" s="25">
        <f t="shared" si="1"/>
        <v>0.15486537420984017</v>
      </c>
      <c r="N47" s="27">
        <f t="shared" si="2"/>
        <v>0.90712481038486525</v>
      </c>
      <c r="P47" s="91" t="str">
        <f t="shared" si="3"/>
        <v>都島区</v>
      </c>
      <c r="Q47" s="207">
        <f t="shared" si="4"/>
        <v>0.15348088653238437</v>
      </c>
      <c r="S47" s="207">
        <f t="shared" si="5"/>
        <v>0.15684715153693801</v>
      </c>
      <c r="T47" s="226">
        <v>0</v>
      </c>
    </row>
    <row r="48" spans="2:20" s="106" customFormat="1">
      <c r="B48" s="223">
        <v>44</v>
      </c>
      <c r="C48" s="224" t="s">
        <v>22</v>
      </c>
      <c r="D48" s="208">
        <v>225326449.42530006</v>
      </c>
      <c r="E48" s="208">
        <v>194279393.78226021</v>
      </c>
      <c r="F48" s="208">
        <v>67651213.611719951</v>
      </c>
      <c r="G48" s="208">
        <v>126628180.17054</v>
      </c>
      <c r="H48" s="208">
        <v>21783276.220890004</v>
      </c>
      <c r="I48" s="208">
        <v>12704545.775000002</v>
      </c>
      <c r="J48" s="317">
        <v>9078730.445890002</v>
      </c>
      <c r="K48" s="208">
        <v>104844903.94965003</v>
      </c>
      <c r="L48" s="25">
        <f t="shared" si="0"/>
        <v>0.75643315837479852</v>
      </c>
      <c r="M48" s="25">
        <f t="shared" si="1"/>
        <v>0.14205420972131069</v>
      </c>
      <c r="N48" s="27">
        <f t="shared" si="2"/>
        <v>0.8984873680961093</v>
      </c>
      <c r="P48" s="91" t="str">
        <f t="shared" si="3"/>
        <v>松原市</v>
      </c>
      <c r="Q48" s="207">
        <f t="shared" si="4"/>
        <v>0.15300922321350835</v>
      </c>
      <c r="S48" s="207">
        <f t="shared" si="5"/>
        <v>0.15684715153693801</v>
      </c>
      <c r="T48" s="226">
        <v>0</v>
      </c>
    </row>
    <row r="49" spans="2:20" s="106" customFormat="1">
      <c r="B49" s="223">
        <v>45</v>
      </c>
      <c r="C49" s="224" t="s">
        <v>48</v>
      </c>
      <c r="D49" s="208">
        <v>75548173.176760003</v>
      </c>
      <c r="E49" s="208">
        <v>62371874.203759991</v>
      </c>
      <c r="F49" s="208">
        <v>25525606.465399984</v>
      </c>
      <c r="G49" s="208">
        <v>36846267.73835998</v>
      </c>
      <c r="H49" s="208">
        <v>8311132.6329999994</v>
      </c>
      <c r="I49" s="208">
        <v>4993919.5</v>
      </c>
      <c r="J49" s="317">
        <v>3317213.1329999999</v>
      </c>
      <c r="K49" s="208">
        <v>28535135.105360005</v>
      </c>
      <c r="L49" s="28">
        <f t="shared" si="0"/>
        <v>0.7543754849180192</v>
      </c>
      <c r="M49" s="28">
        <f t="shared" si="1"/>
        <v>0.14758867529986494</v>
      </c>
      <c r="N49" s="29">
        <f t="shared" si="2"/>
        <v>0.90196416021788406</v>
      </c>
      <c r="P49" s="91" t="str">
        <f t="shared" si="3"/>
        <v>堺市中区</v>
      </c>
      <c r="Q49" s="207">
        <f t="shared" si="4"/>
        <v>0.15288444287806133</v>
      </c>
      <c r="S49" s="207">
        <f t="shared" si="5"/>
        <v>0.15684715153693801</v>
      </c>
      <c r="T49" s="226">
        <v>0</v>
      </c>
    </row>
    <row r="50" spans="2:20" s="106" customFormat="1">
      <c r="B50" s="223">
        <v>46</v>
      </c>
      <c r="C50" s="224" t="s">
        <v>26</v>
      </c>
      <c r="D50" s="208">
        <v>84708061.124569997</v>
      </c>
      <c r="E50" s="208">
        <v>71442389.088579938</v>
      </c>
      <c r="F50" s="208">
        <v>28140148.622709978</v>
      </c>
      <c r="G50" s="208">
        <v>43302240.465869963</v>
      </c>
      <c r="H50" s="208">
        <v>10174198.983919997</v>
      </c>
      <c r="I50" s="208">
        <v>6009788.1499999966</v>
      </c>
      <c r="J50" s="317">
        <v>4164410.8339200001</v>
      </c>
      <c r="K50" s="208">
        <v>33128041.481950004</v>
      </c>
      <c r="L50" s="25">
        <f t="shared" si="0"/>
        <v>0.73445459418028991</v>
      </c>
      <c r="M50" s="25">
        <f t="shared" si="1"/>
        <v>0.15685476917686192</v>
      </c>
      <c r="N50" s="27">
        <f t="shared" si="2"/>
        <v>0.89130936335715172</v>
      </c>
      <c r="P50" s="91" t="str">
        <f t="shared" si="3"/>
        <v>此花区</v>
      </c>
      <c r="Q50" s="207">
        <f t="shared" si="4"/>
        <v>0.15187819083687903</v>
      </c>
      <c r="S50" s="207">
        <f t="shared" si="5"/>
        <v>0.15684715153693801</v>
      </c>
      <c r="T50" s="226">
        <v>0</v>
      </c>
    </row>
    <row r="51" spans="2:20" s="106" customFormat="1">
      <c r="B51" s="223">
        <v>47</v>
      </c>
      <c r="C51" s="224" t="s">
        <v>16</v>
      </c>
      <c r="D51" s="208">
        <v>188051865.07852986</v>
      </c>
      <c r="E51" s="208">
        <v>162834077.26052982</v>
      </c>
      <c r="F51" s="208">
        <v>61207121.607599922</v>
      </c>
      <c r="G51" s="208">
        <v>101626955.65293002</v>
      </c>
      <c r="H51" s="208">
        <v>17012921.817600004</v>
      </c>
      <c r="I51" s="208">
        <v>10296760.349999998</v>
      </c>
      <c r="J51" s="317">
        <v>6716161.4676000057</v>
      </c>
      <c r="K51" s="208">
        <v>84614033.835330024</v>
      </c>
      <c r="L51" s="25">
        <f t="shared" si="0"/>
        <v>0.7824992026005575</v>
      </c>
      <c r="M51" s="25">
        <f t="shared" si="1"/>
        <v>0.13163838703115216</v>
      </c>
      <c r="N51" s="27">
        <f t="shared" si="2"/>
        <v>0.91413758963170966</v>
      </c>
      <c r="P51" s="91" t="str">
        <f t="shared" si="3"/>
        <v>鶴見区</v>
      </c>
      <c r="Q51" s="207">
        <f t="shared" si="4"/>
        <v>0.15127367934034874</v>
      </c>
      <c r="S51" s="207">
        <f t="shared" si="5"/>
        <v>0.15684715153693801</v>
      </c>
      <c r="T51" s="226">
        <v>0</v>
      </c>
    </row>
    <row r="52" spans="2:20" s="106" customFormat="1">
      <c r="B52" s="223">
        <v>48</v>
      </c>
      <c r="C52" s="224" t="s">
        <v>27</v>
      </c>
      <c r="D52" s="208">
        <v>91484359.847750098</v>
      </c>
      <c r="E52" s="208">
        <v>76707713.483849972</v>
      </c>
      <c r="F52" s="208">
        <v>29351915.297190007</v>
      </c>
      <c r="G52" s="208">
        <v>47355798.186659984</v>
      </c>
      <c r="H52" s="208">
        <v>12150180.214430002</v>
      </c>
      <c r="I52" s="208">
        <v>7091869.0999999996</v>
      </c>
      <c r="J52" s="317">
        <v>5058311.1144300029</v>
      </c>
      <c r="K52" s="208">
        <v>35205617.972229972</v>
      </c>
      <c r="L52" s="25">
        <f t="shared" si="0"/>
        <v>0.70723935587714792</v>
      </c>
      <c r="M52" s="25">
        <f t="shared" si="1"/>
        <v>0.17087978360067085</v>
      </c>
      <c r="N52" s="27">
        <f t="shared" si="2"/>
        <v>0.87811913947781872</v>
      </c>
      <c r="P52" s="91" t="str">
        <f t="shared" si="3"/>
        <v>平野区</v>
      </c>
      <c r="Q52" s="207">
        <f t="shared" si="4"/>
        <v>0.15040394017168418</v>
      </c>
      <c r="S52" s="207">
        <f t="shared" si="5"/>
        <v>0.15684715153693801</v>
      </c>
      <c r="T52" s="226">
        <v>0</v>
      </c>
    </row>
    <row r="53" spans="2:20" s="106" customFormat="1">
      <c r="B53" s="223">
        <v>49</v>
      </c>
      <c r="C53" s="224" t="s">
        <v>28</v>
      </c>
      <c r="D53" s="208">
        <v>102785870.08234</v>
      </c>
      <c r="E53" s="208">
        <v>86562574.319700077</v>
      </c>
      <c r="F53" s="208">
        <v>33638134.930629998</v>
      </c>
      <c r="G53" s="208">
        <v>52924439.389069974</v>
      </c>
      <c r="H53" s="208">
        <v>11082674.810699999</v>
      </c>
      <c r="I53" s="208">
        <v>6842696.3600000003</v>
      </c>
      <c r="J53" s="317">
        <v>4239978.4506999999</v>
      </c>
      <c r="K53" s="208">
        <v>41841764.578370012</v>
      </c>
      <c r="L53" s="25">
        <f t="shared" si="0"/>
        <v>0.75218081079471977</v>
      </c>
      <c r="M53" s="25">
        <f t="shared" si="1"/>
        <v>0.15300922321350835</v>
      </c>
      <c r="N53" s="27">
        <f t="shared" si="2"/>
        <v>0.90519003400822806</v>
      </c>
      <c r="P53" s="91" t="str">
        <f t="shared" si="3"/>
        <v>忠岡町</v>
      </c>
      <c r="Q53" s="207">
        <f t="shared" si="4"/>
        <v>0.14991948651549089</v>
      </c>
      <c r="S53" s="207">
        <f t="shared" si="5"/>
        <v>0.15684715153693801</v>
      </c>
      <c r="T53" s="226">
        <v>0</v>
      </c>
    </row>
    <row r="54" spans="2:20" s="106" customFormat="1">
      <c r="B54" s="223">
        <v>50</v>
      </c>
      <c r="C54" s="224" t="s">
        <v>17</v>
      </c>
      <c r="D54" s="208">
        <v>97861936.226860031</v>
      </c>
      <c r="E54" s="208">
        <v>84652479.920360029</v>
      </c>
      <c r="F54" s="208">
        <v>26028883.798009973</v>
      </c>
      <c r="G54" s="208">
        <v>58623596.122350007</v>
      </c>
      <c r="H54" s="208">
        <v>12199894.620220002</v>
      </c>
      <c r="I54" s="208">
        <v>7484710.0249999985</v>
      </c>
      <c r="J54" s="317">
        <v>4715184.5952200042</v>
      </c>
      <c r="K54" s="208">
        <v>46423701.502130039</v>
      </c>
      <c r="L54" s="25">
        <f t="shared" si="0"/>
        <v>0.68087145012192452</v>
      </c>
      <c r="M54" s="25">
        <f t="shared" si="1"/>
        <v>0.19578731873448513</v>
      </c>
      <c r="N54" s="27">
        <f t="shared" si="2"/>
        <v>0.87665876885640959</v>
      </c>
      <c r="P54" s="91" t="str">
        <f t="shared" si="3"/>
        <v>堺市</v>
      </c>
      <c r="Q54" s="207">
        <f t="shared" si="4"/>
        <v>0.1496464484060136</v>
      </c>
      <c r="S54" s="207">
        <f t="shared" si="5"/>
        <v>0.15684715153693801</v>
      </c>
      <c r="T54" s="226">
        <v>0</v>
      </c>
    </row>
    <row r="55" spans="2:20" s="106" customFormat="1">
      <c r="B55" s="223">
        <v>51</v>
      </c>
      <c r="C55" s="224" t="s">
        <v>49</v>
      </c>
      <c r="D55" s="208">
        <v>112332757.89722</v>
      </c>
      <c r="E55" s="208">
        <v>94751435.105519995</v>
      </c>
      <c r="F55" s="208">
        <v>33806822.146600038</v>
      </c>
      <c r="G55" s="208">
        <v>60944612.958919987</v>
      </c>
      <c r="H55" s="208">
        <v>14561692.793000001</v>
      </c>
      <c r="I55" s="208">
        <v>9356199.0000000019</v>
      </c>
      <c r="J55" s="317">
        <v>5205493.7930000005</v>
      </c>
      <c r="K55" s="208">
        <v>46382920.165919982</v>
      </c>
      <c r="L55" s="28">
        <f t="shared" si="0"/>
        <v>0.6989427355546507</v>
      </c>
      <c r="M55" s="28">
        <f t="shared" si="1"/>
        <v>0.19343573007530857</v>
      </c>
      <c r="N55" s="29">
        <f t="shared" si="2"/>
        <v>0.89237846562995915</v>
      </c>
      <c r="P55" s="91" t="str">
        <f t="shared" si="3"/>
        <v>浪速区</v>
      </c>
      <c r="Q55" s="207">
        <f t="shared" si="4"/>
        <v>0.14870709009746666</v>
      </c>
      <c r="S55" s="207">
        <f t="shared" si="5"/>
        <v>0.15684715153693801</v>
      </c>
      <c r="T55" s="226">
        <v>0</v>
      </c>
    </row>
    <row r="56" spans="2:20" s="106" customFormat="1">
      <c r="B56" s="223">
        <v>52</v>
      </c>
      <c r="C56" s="224" t="s">
        <v>5</v>
      </c>
      <c r="D56" s="208">
        <v>95813789.81847994</v>
      </c>
      <c r="E56" s="208">
        <v>82301586.675589949</v>
      </c>
      <c r="F56" s="208">
        <v>26405943.646730002</v>
      </c>
      <c r="G56" s="208">
        <v>55895643.028860025</v>
      </c>
      <c r="H56" s="208">
        <v>9921299.2658300009</v>
      </c>
      <c r="I56" s="208">
        <v>5999262.3999999994</v>
      </c>
      <c r="J56" s="317">
        <v>3922036.865830001</v>
      </c>
      <c r="K56" s="208">
        <v>45974343.763029963</v>
      </c>
      <c r="L56" s="25">
        <f t="shared" si="0"/>
        <v>0.72689093720350162</v>
      </c>
      <c r="M56" s="25">
        <f t="shared" si="1"/>
        <v>0.16514499639954175</v>
      </c>
      <c r="N56" s="27">
        <f t="shared" si="2"/>
        <v>0.89203593360304334</v>
      </c>
      <c r="P56" s="91" t="str">
        <f t="shared" si="3"/>
        <v>泉佐野市</v>
      </c>
      <c r="Q56" s="207">
        <f t="shared" si="4"/>
        <v>0.14758867529986494</v>
      </c>
      <c r="S56" s="207">
        <f t="shared" si="5"/>
        <v>0.15684715153693801</v>
      </c>
      <c r="T56" s="226">
        <v>0</v>
      </c>
    </row>
    <row r="57" spans="2:20" s="106" customFormat="1">
      <c r="B57" s="223">
        <v>53</v>
      </c>
      <c r="C57" s="224" t="s">
        <v>23</v>
      </c>
      <c r="D57" s="208">
        <v>58820357.153829977</v>
      </c>
      <c r="E57" s="208">
        <v>50608613.978530012</v>
      </c>
      <c r="F57" s="208">
        <v>17771810.954999998</v>
      </c>
      <c r="G57" s="208">
        <v>32836803.023529999</v>
      </c>
      <c r="H57" s="208">
        <v>6647611.0592900021</v>
      </c>
      <c r="I57" s="208">
        <v>4325216.7500000009</v>
      </c>
      <c r="J57" s="317">
        <v>2322394.3092900012</v>
      </c>
      <c r="K57" s="208">
        <v>26189191.964239988</v>
      </c>
      <c r="L57" s="25">
        <f t="shared" si="0"/>
        <v>0.727773611701379</v>
      </c>
      <c r="M57" s="25">
        <f t="shared" si="1"/>
        <v>0.17712199524906558</v>
      </c>
      <c r="N57" s="27">
        <f t="shared" si="2"/>
        <v>0.90489560695044458</v>
      </c>
      <c r="P57" s="91" t="str">
        <f t="shared" si="3"/>
        <v>城東区</v>
      </c>
      <c r="Q57" s="207">
        <f t="shared" si="4"/>
        <v>0.14686150342556636</v>
      </c>
      <c r="S57" s="207">
        <f t="shared" si="5"/>
        <v>0.15684715153693801</v>
      </c>
      <c r="T57" s="226">
        <v>0</v>
      </c>
    </row>
    <row r="58" spans="2:20" s="106" customFormat="1">
      <c r="B58" s="223">
        <v>54</v>
      </c>
      <c r="C58" s="224" t="s">
        <v>29</v>
      </c>
      <c r="D58" s="208">
        <v>91741606.02632004</v>
      </c>
      <c r="E58" s="208">
        <v>77854984.508320004</v>
      </c>
      <c r="F58" s="208">
        <v>29131105.498650007</v>
      </c>
      <c r="G58" s="208">
        <v>48723879.009669922</v>
      </c>
      <c r="H58" s="208">
        <v>10203371.397899996</v>
      </c>
      <c r="I58" s="208">
        <v>6125139.799999998</v>
      </c>
      <c r="J58" s="317">
        <v>4078231.5978999981</v>
      </c>
      <c r="K58" s="208">
        <v>38520507.611769989</v>
      </c>
      <c r="L58" s="25">
        <f t="shared" si="0"/>
        <v>0.74059979430424505</v>
      </c>
      <c r="M58" s="25">
        <f t="shared" si="1"/>
        <v>0.15571936589138241</v>
      </c>
      <c r="N58" s="27">
        <f t="shared" si="2"/>
        <v>0.89631916019562741</v>
      </c>
      <c r="P58" s="91" t="str">
        <f t="shared" si="3"/>
        <v>堺市東区</v>
      </c>
      <c r="Q58" s="207">
        <f t="shared" si="4"/>
        <v>0.14613143880108698</v>
      </c>
      <c r="S58" s="207">
        <f t="shared" si="5"/>
        <v>0.15684715153693801</v>
      </c>
      <c r="T58" s="226">
        <v>0</v>
      </c>
    </row>
    <row r="59" spans="2:20" s="106" customFormat="1">
      <c r="B59" s="223">
        <v>55</v>
      </c>
      <c r="C59" s="224" t="s">
        <v>18</v>
      </c>
      <c r="D59" s="208">
        <v>97913580.367820024</v>
      </c>
      <c r="E59" s="208">
        <v>84561120.335319951</v>
      </c>
      <c r="F59" s="208">
        <v>32698938.202400006</v>
      </c>
      <c r="G59" s="208">
        <v>51862182.132919997</v>
      </c>
      <c r="H59" s="208">
        <v>9867919.0718900021</v>
      </c>
      <c r="I59" s="208">
        <v>6014030.4252000004</v>
      </c>
      <c r="J59" s="317">
        <v>3853888.6466900012</v>
      </c>
      <c r="K59" s="208">
        <v>41994263.061029986</v>
      </c>
      <c r="L59" s="25">
        <f t="shared" si="0"/>
        <v>0.76817835039350824</v>
      </c>
      <c r="M59" s="25">
        <f t="shared" si="1"/>
        <v>0.14128434209852789</v>
      </c>
      <c r="N59" s="27">
        <f t="shared" si="2"/>
        <v>0.90946269249203615</v>
      </c>
      <c r="P59" s="91" t="str">
        <f t="shared" si="3"/>
        <v>堺市美原区</v>
      </c>
      <c r="Q59" s="207">
        <f t="shared" si="4"/>
        <v>0.14530198638006606</v>
      </c>
      <c r="S59" s="207">
        <f t="shared" si="5"/>
        <v>0.15684715153693801</v>
      </c>
      <c r="T59" s="226">
        <v>0</v>
      </c>
    </row>
    <row r="60" spans="2:20" s="106" customFormat="1">
      <c r="B60" s="223">
        <v>56</v>
      </c>
      <c r="C60" s="224" t="s">
        <v>11</v>
      </c>
      <c r="D60" s="208">
        <v>55011215.677979931</v>
      </c>
      <c r="E60" s="208">
        <v>47442883.058479913</v>
      </c>
      <c r="F60" s="208">
        <v>19729258.117290005</v>
      </c>
      <c r="G60" s="208">
        <v>27713624.941189986</v>
      </c>
      <c r="H60" s="208">
        <v>5015770.477359999</v>
      </c>
      <c r="I60" s="208">
        <v>2875878.1</v>
      </c>
      <c r="J60" s="317">
        <v>2139892.3773599993</v>
      </c>
      <c r="K60" s="208">
        <v>22697854.463829983</v>
      </c>
      <c r="L60" s="25">
        <f t="shared" si="0"/>
        <v>0.79730189204774515</v>
      </c>
      <c r="M60" s="25">
        <f t="shared" si="1"/>
        <v>0.11622043955211993</v>
      </c>
      <c r="N60" s="27">
        <f t="shared" si="2"/>
        <v>0.91352233159986518</v>
      </c>
      <c r="P60" s="91" t="str">
        <f t="shared" si="3"/>
        <v>堺市西区</v>
      </c>
      <c r="Q60" s="207">
        <f t="shared" si="4"/>
        <v>0.14514913508433933</v>
      </c>
      <c r="S60" s="207">
        <f t="shared" si="5"/>
        <v>0.15684715153693801</v>
      </c>
      <c r="T60" s="226">
        <v>0</v>
      </c>
    </row>
    <row r="61" spans="2:20" s="106" customFormat="1">
      <c r="B61" s="223">
        <v>57</v>
      </c>
      <c r="C61" s="224" t="s">
        <v>50</v>
      </c>
      <c r="D61" s="208">
        <v>49090652.054819994</v>
      </c>
      <c r="E61" s="208">
        <v>40320078.700820006</v>
      </c>
      <c r="F61" s="208">
        <v>14216463.137999997</v>
      </c>
      <c r="G61" s="208">
        <v>26103615.56282001</v>
      </c>
      <c r="H61" s="208">
        <v>5407165.2279999992</v>
      </c>
      <c r="I61" s="208">
        <v>3410528.8600000003</v>
      </c>
      <c r="J61" s="317">
        <v>1996636.3679999989</v>
      </c>
      <c r="K61" s="208">
        <v>20696450.334819995</v>
      </c>
      <c r="L61" s="25">
        <f t="shared" si="0"/>
        <v>0.72445639882945989</v>
      </c>
      <c r="M61" s="25">
        <f t="shared" si="1"/>
        <v>0.1737970571186061</v>
      </c>
      <c r="N61" s="27">
        <f t="shared" si="2"/>
        <v>0.89825345594806594</v>
      </c>
      <c r="P61" s="91" t="str">
        <f t="shared" si="3"/>
        <v>豊能町</v>
      </c>
      <c r="Q61" s="207">
        <f t="shared" si="4"/>
        <v>0.14499297203493092</v>
      </c>
      <c r="S61" s="207">
        <f t="shared" si="5"/>
        <v>0.15684715153693801</v>
      </c>
      <c r="T61" s="226">
        <v>0</v>
      </c>
    </row>
    <row r="62" spans="2:20" s="106" customFormat="1">
      <c r="B62" s="223">
        <v>58</v>
      </c>
      <c r="C62" s="224" t="s">
        <v>30</v>
      </c>
      <c r="D62" s="208">
        <v>53169307.41717995</v>
      </c>
      <c r="E62" s="208">
        <v>44855573.338380016</v>
      </c>
      <c r="F62" s="208">
        <v>15618452.415300012</v>
      </c>
      <c r="G62" s="208">
        <v>29237120.923079986</v>
      </c>
      <c r="H62" s="208">
        <v>6133049.620339998</v>
      </c>
      <c r="I62" s="208">
        <v>3520451.6999999993</v>
      </c>
      <c r="J62" s="317">
        <v>2612597.9203399988</v>
      </c>
      <c r="K62" s="208">
        <v>23104071.30274</v>
      </c>
      <c r="L62" s="25">
        <f t="shared" si="0"/>
        <v>0.71804017900506611</v>
      </c>
      <c r="M62" s="25">
        <f t="shared" si="1"/>
        <v>0.16184867115069623</v>
      </c>
      <c r="N62" s="27">
        <f t="shared" si="2"/>
        <v>0.87988885015576235</v>
      </c>
      <c r="P62" s="91" t="str">
        <f t="shared" si="3"/>
        <v>西成区</v>
      </c>
      <c r="Q62" s="207">
        <f t="shared" si="4"/>
        <v>0.14403436801915862</v>
      </c>
      <c r="S62" s="207">
        <f t="shared" si="5"/>
        <v>0.15684715153693801</v>
      </c>
      <c r="T62" s="226">
        <v>0</v>
      </c>
    </row>
    <row r="63" spans="2:20" s="106" customFormat="1">
      <c r="B63" s="223">
        <v>59</v>
      </c>
      <c r="C63" s="224" t="s">
        <v>24</v>
      </c>
      <c r="D63" s="208">
        <v>400608602.98234004</v>
      </c>
      <c r="E63" s="208">
        <v>343574037.56644028</v>
      </c>
      <c r="F63" s="208">
        <v>116293188.38110003</v>
      </c>
      <c r="G63" s="208">
        <v>227280849.18534011</v>
      </c>
      <c r="H63" s="208">
        <v>47142672.467380002</v>
      </c>
      <c r="I63" s="208">
        <v>29692769.320000004</v>
      </c>
      <c r="J63" s="317">
        <v>17449903.147379994</v>
      </c>
      <c r="K63" s="208">
        <v>180138176.71796</v>
      </c>
      <c r="L63" s="28">
        <f t="shared" si="0"/>
        <v>0.71155245719857296</v>
      </c>
      <c r="M63" s="28">
        <f t="shared" si="1"/>
        <v>0.18167842213972801</v>
      </c>
      <c r="N63" s="29">
        <f t="shared" si="2"/>
        <v>0.89323087933830092</v>
      </c>
      <c r="P63" s="91" t="str">
        <f t="shared" si="3"/>
        <v>住之江区</v>
      </c>
      <c r="Q63" s="207">
        <f t="shared" si="4"/>
        <v>0.14316840224437472</v>
      </c>
      <c r="S63" s="207">
        <f t="shared" si="5"/>
        <v>0.15684715153693801</v>
      </c>
      <c r="T63" s="226">
        <v>0</v>
      </c>
    </row>
    <row r="64" spans="2:20" s="106" customFormat="1">
      <c r="B64" s="223">
        <v>60</v>
      </c>
      <c r="C64" s="224" t="s">
        <v>51</v>
      </c>
      <c r="D64" s="208">
        <v>48033890.038400009</v>
      </c>
      <c r="E64" s="208">
        <v>38972667.467400014</v>
      </c>
      <c r="F64" s="208">
        <v>15434181.512499996</v>
      </c>
      <c r="G64" s="208">
        <v>23538485.954900011</v>
      </c>
      <c r="H64" s="208">
        <v>5465392.8438999988</v>
      </c>
      <c r="I64" s="208">
        <v>3323770.6</v>
      </c>
      <c r="J64" s="317">
        <v>2141622.2438999992</v>
      </c>
      <c r="K64" s="208">
        <v>18073093.110999994</v>
      </c>
      <c r="L64" s="25">
        <f t="shared" si="0"/>
        <v>0.73849262426598883</v>
      </c>
      <c r="M64" s="25">
        <f t="shared" si="1"/>
        <v>0.15903532499369658</v>
      </c>
      <c r="N64" s="27">
        <f t="shared" si="2"/>
        <v>0.89752794925968549</v>
      </c>
      <c r="P64" s="91" t="str">
        <f t="shared" si="3"/>
        <v>八尾市</v>
      </c>
      <c r="Q64" s="207">
        <f t="shared" si="4"/>
        <v>0.14205420972131069</v>
      </c>
      <c r="S64" s="207">
        <f t="shared" si="5"/>
        <v>0.15684715153693801</v>
      </c>
      <c r="T64" s="226">
        <v>0</v>
      </c>
    </row>
    <row r="65" spans="2:20" s="106" customFormat="1">
      <c r="B65" s="223">
        <v>61</v>
      </c>
      <c r="C65" s="224" t="s">
        <v>19</v>
      </c>
      <c r="D65" s="208">
        <v>42692803.599320024</v>
      </c>
      <c r="E65" s="208">
        <v>37000121.812019996</v>
      </c>
      <c r="F65" s="208">
        <v>13273659.8193</v>
      </c>
      <c r="G65" s="208">
        <v>23726461.992720015</v>
      </c>
      <c r="H65" s="208">
        <v>4791008.8173999991</v>
      </c>
      <c r="I65" s="208">
        <v>2859635.399999999</v>
      </c>
      <c r="J65" s="317">
        <v>1931373.4174000002</v>
      </c>
      <c r="K65" s="208">
        <v>18935453.175319996</v>
      </c>
      <c r="L65" s="25">
        <f t="shared" si="0"/>
        <v>0.73478567950775286</v>
      </c>
      <c r="M65" s="25">
        <f t="shared" si="1"/>
        <v>0.15829990892777257</v>
      </c>
      <c r="N65" s="27">
        <f t="shared" si="2"/>
        <v>0.89308558843552543</v>
      </c>
      <c r="P65" s="91" t="str">
        <f t="shared" si="3"/>
        <v>門真市</v>
      </c>
      <c r="Q65" s="207">
        <f t="shared" si="4"/>
        <v>0.14128434209852789</v>
      </c>
      <c r="S65" s="207">
        <f t="shared" si="5"/>
        <v>0.15684715153693801</v>
      </c>
      <c r="T65" s="226">
        <v>0</v>
      </c>
    </row>
    <row r="66" spans="2:20" s="106" customFormat="1">
      <c r="B66" s="223">
        <v>62</v>
      </c>
      <c r="C66" s="224" t="s">
        <v>20</v>
      </c>
      <c r="D66" s="208">
        <v>63481511.455209956</v>
      </c>
      <c r="E66" s="208">
        <v>54416026.651209995</v>
      </c>
      <c r="F66" s="208">
        <v>18679784.065549996</v>
      </c>
      <c r="G66" s="208">
        <v>35736242.585660003</v>
      </c>
      <c r="H66" s="208">
        <v>6334790.8116299994</v>
      </c>
      <c r="I66" s="208">
        <v>3981735.2299999991</v>
      </c>
      <c r="J66" s="317">
        <v>2353055.5816300004</v>
      </c>
      <c r="K66" s="208">
        <v>29401451.77402997</v>
      </c>
      <c r="L66" s="25">
        <f t="shared" si="0"/>
        <v>0.7467560075382681</v>
      </c>
      <c r="M66" s="25">
        <f t="shared" si="1"/>
        <v>0.15917661001836214</v>
      </c>
      <c r="N66" s="27">
        <f t="shared" si="2"/>
        <v>0.90593261755663024</v>
      </c>
      <c r="P66" s="91" t="str">
        <f t="shared" si="3"/>
        <v>岬町</v>
      </c>
      <c r="Q66" s="207">
        <f t="shared" si="4"/>
        <v>0.14084001486457251</v>
      </c>
      <c r="S66" s="207">
        <f t="shared" si="5"/>
        <v>0.15684715153693801</v>
      </c>
      <c r="T66" s="226">
        <v>0</v>
      </c>
    </row>
    <row r="67" spans="2:20" s="106" customFormat="1">
      <c r="B67" s="223">
        <v>63</v>
      </c>
      <c r="C67" s="224" t="s">
        <v>31</v>
      </c>
      <c r="D67" s="208">
        <v>42972521.669460036</v>
      </c>
      <c r="E67" s="208">
        <v>36555394.681260005</v>
      </c>
      <c r="F67" s="208">
        <v>12600896.390810009</v>
      </c>
      <c r="G67" s="208">
        <v>23954498.290449984</v>
      </c>
      <c r="H67" s="208">
        <v>5433913.1210900005</v>
      </c>
      <c r="I67" s="208">
        <v>3163914.5719999997</v>
      </c>
      <c r="J67" s="317">
        <v>2269998.5490900013</v>
      </c>
      <c r="K67" s="208">
        <v>18520585.169359986</v>
      </c>
      <c r="L67" s="25">
        <f t="shared" si="0"/>
        <v>0.698698612951553</v>
      </c>
      <c r="M67" s="25">
        <f t="shared" si="1"/>
        <v>0.17543376712198355</v>
      </c>
      <c r="N67" s="27">
        <f t="shared" si="2"/>
        <v>0.87413238007353655</v>
      </c>
      <c r="P67" s="91" t="str">
        <f t="shared" si="3"/>
        <v>田尻町</v>
      </c>
      <c r="Q67" s="207">
        <f t="shared" si="4"/>
        <v>0.14075079506663749</v>
      </c>
      <c r="S67" s="207">
        <f t="shared" si="5"/>
        <v>0.15684715153693801</v>
      </c>
      <c r="T67" s="226">
        <v>0</v>
      </c>
    </row>
    <row r="68" spans="2:20" s="106" customFormat="1">
      <c r="B68" s="223">
        <v>64</v>
      </c>
      <c r="C68" s="224" t="s">
        <v>52</v>
      </c>
      <c r="D68" s="208">
        <v>49678410.336659923</v>
      </c>
      <c r="E68" s="208">
        <v>41138263.318659991</v>
      </c>
      <c r="F68" s="208">
        <v>14096415.156109996</v>
      </c>
      <c r="G68" s="208">
        <v>27041848.162549991</v>
      </c>
      <c r="H68" s="208">
        <v>6044578.8789000008</v>
      </c>
      <c r="I68" s="208">
        <v>3915887.15</v>
      </c>
      <c r="J68" s="317">
        <v>2128691.7289000014</v>
      </c>
      <c r="K68" s="208">
        <v>20997269.283650018</v>
      </c>
      <c r="L68" s="25">
        <f t="shared" si="0"/>
        <v>0.69988676485415591</v>
      </c>
      <c r="M68" s="25">
        <f t="shared" si="1"/>
        <v>0.19442372820294898</v>
      </c>
      <c r="N68" s="27">
        <f t="shared" si="2"/>
        <v>0.89431049305710475</v>
      </c>
      <c r="P68" s="91" t="str">
        <f t="shared" si="3"/>
        <v>港区</v>
      </c>
      <c r="Q68" s="207">
        <f t="shared" si="4"/>
        <v>0.13453554269023196</v>
      </c>
      <c r="S68" s="207">
        <f t="shared" si="5"/>
        <v>0.15684715153693801</v>
      </c>
      <c r="T68" s="226">
        <v>0</v>
      </c>
    </row>
    <row r="69" spans="2:20" s="106" customFormat="1">
      <c r="B69" s="223">
        <v>65</v>
      </c>
      <c r="C69" s="224" t="s">
        <v>12</v>
      </c>
      <c r="D69" s="208">
        <v>23436106.058660008</v>
      </c>
      <c r="E69" s="208">
        <v>20290710.324460007</v>
      </c>
      <c r="F69" s="208">
        <v>6652118.3910000063</v>
      </c>
      <c r="G69" s="208">
        <v>13638591.933460001</v>
      </c>
      <c r="H69" s="208">
        <v>2217782.9590000007</v>
      </c>
      <c r="I69" s="208">
        <v>1367318.0999999999</v>
      </c>
      <c r="J69" s="317">
        <v>850464.85900000064</v>
      </c>
      <c r="K69" s="208">
        <v>11420808.974459998</v>
      </c>
      <c r="L69" s="28">
        <f t="shared" si="0"/>
        <v>0.74996531849815906</v>
      </c>
      <c r="M69" s="28">
        <f t="shared" si="1"/>
        <v>0.15415257126845033</v>
      </c>
      <c r="N69" s="29">
        <f t="shared" si="2"/>
        <v>0.90411788976660934</v>
      </c>
      <c r="P69" s="91" t="str">
        <f t="shared" si="3"/>
        <v>枚方市</v>
      </c>
      <c r="Q69" s="207">
        <f t="shared" si="4"/>
        <v>0.13420511477493896</v>
      </c>
      <c r="S69" s="207">
        <f t="shared" si="5"/>
        <v>0.15684715153693801</v>
      </c>
      <c r="T69" s="226">
        <v>0</v>
      </c>
    </row>
    <row r="70" spans="2:20" s="106" customFormat="1">
      <c r="B70" s="223">
        <v>66</v>
      </c>
      <c r="C70" s="224" t="s">
        <v>6</v>
      </c>
      <c r="D70" s="208">
        <v>19146252.218690015</v>
      </c>
      <c r="E70" s="208">
        <v>15992809.815690005</v>
      </c>
      <c r="F70" s="208">
        <v>6637925.2799999984</v>
      </c>
      <c r="G70" s="208">
        <v>9354884.5356899947</v>
      </c>
      <c r="H70" s="208">
        <v>2081019.5919999999</v>
      </c>
      <c r="I70" s="208">
        <v>1264185.73</v>
      </c>
      <c r="J70" s="317">
        <v>816833.86199999996</v>
      </c>
      <c r="K70" s="208">
        <v>7273864.9436899936</v>
      </c>
      <c r="L70" s="25">
        <f t="shared" ref="L70:L78" si="6">IFERROR(F70/(F70+H70),0)</f>
        <v>0.76132208397337375</v>
      </c>
      <c r="M70" s="25">
        <f t="shared" ref="M70:M78" si="7">IFERROR(I70/(F70+H70),0)</f>
        <v>0.14499297203493092</v>
      </c>
      <c r="N70" s="27">
        <f t="shared" ref="N70:N78" si="8">IFERROR((F70+I70)/(F70+H70),0)</f>
        <v>0.90631505600830453</v>
      </c>
      <c r="P70" s="91" t="str">
        <f t="shared" ref="P70:P78" si="9">INDEX($C$5:$C$78,MATCH(Q70,M$5:M$78,0))</f>
        <v>東淀川区</v>
      </c>
      <c r="Q70" s="207">
        <f t="shared" ref="Q70:Q78" si="10">LARGE(M$5:M$78,ROW(A66))</f>
        <v>0.13302892554301193</v>
      </c>
      <c r="S70" s="207">
        <f t="shared" ref="S70:S78" si="11">$M$79</f>
        <v>0.15684715153693801</v>
      </c>
      <c r="T70" s="226">
        <v>0</v>
      </c>
    </row>
    <row r="71" spans="2:20" s="106" customFormat="1">
      <c r="B71" s="223">
        <v>67</v>
      </c>
      <c r="C71" s="224" t="s">
        <v>7</v>
      </c>
      <c r="D71" s="208">
        <v>9137401.0778400023</v>
      </c>
      <c r="E71" s="208">
        <v>7783437.1232399959</v>
      </c>
      <c r="F71" s="208">
        <v>3510533.5126800006</v>
      </c>
      <c r="G71" s="208">
        <v>4272903.6105600074</v>
      </c>
      <c r="H71" s="208">
        <v>795132.02999999991</v>
      </c>
      <c r="I71" s="208">
        <v>466666.64999999991</v>
      </c>
      <c r="J71" s="317">
        <v>328465.38</v>
      </c>
      <c r="K71" s="208">
        <v>3477771.5805600057</v>
      </c>
      <c r="L71" s="25">
        <f t="shared" si="6"/>
        <v>0.8153288911741432</v>
      </c>
      <c r="M71" s="25">
        <f t="shared" si="7"/>
        <v>0.10838432418267439</v>
      </c>
      <c r="N71" s="27">
        <f t="shared" si="8"/>
        <v>0.92371321535681761</v>
      </c>
      <c r="P71" s="91" t="str">
        <f t="shared" si="9"/>
        <v>堺市堺区</v>
      </c>
      <c r="Q71" s="207">
        <f t="shared" si="10"/>
        <v>0.13233965603290782</v>
      </c>
      <c r="S71" s="207">
        <f t="shared" si="11"/>
        <v>0.15684715153693801</v>
      </c>
      <c r="T71" s="226">
        <v>0</v>
      </c>
    </row>
    <row r="72" spans="2:20" s="106" customFormat="1">
      <c r="B72" s="223">
        <v>68</v>
      </c>
      <c r="C72" s="224" t="s">
        <v>53</v>
      </c>
      <c r="D72" s="208">
        <v>17508485.357999992</v>
      </c>
      <c r="E72" s="208">
        <v>15361715.819999993</v>
      </c>
      <c r="F72" s="208">
        <v>5063684.2529999977</v>
      </c>
      <c r="G72" s="208">
        <v>10298031.566999998</v>
      </c>
      <c r="H72" s="208">
        <v>1695543.1399999997</v>
      </c>
      <c r="I72" s="208">
        <v>1013339.8999999997</v>
      </c>
      <c r="J72" s="317">
        <v>682203.24</v>
      </c>
      <c r="K72" s="208">
        <v>8602488.4269999992</v>
      </c>
      <c r="L72" s="25">
        <f t="shared" si="6"/>
        <v>0.74915133913737819</v>
      </c>
      <c r="M72" s="25">
        <f t="shared" si="7"/>
        <v>0.14991948651549089</v>
      </c>
      <c r="N72" s="27">
        <f t="shared" si="8"/>
        <v>0.899070825652869</v>
      </c>
      <c r="P72" s="91" t="str">
        <f t="shared" si="9"/>
        <v>寝屋川市</v>
      </c>
      <c r="Q72" s="207">
        <f t="shared" si="10"/>
        <v>0.13163838703115216</v>
      </c>
      <c r="S72" s="207">
        <f t="shared" si="11"/>
        <v>0.15684715153693801</v>
      </c>
      <c r="T72" s="226">
        <v>0</v>
      </c>
    </row>
    <row r="73" spans="2:20" s="106" customFormat="1">
      <c r="B73" s="223">
        <v>69</v>
      </c>
      <c r="C73" s="224" t="s">
        <v>54</v>
      </c>
      <c r="D73" s="208">
        <v>33357118.001700025</v>
      </c>
      <c r="E73" s="208">
        <v>28368991.960699998</v>
      </c>
      <c r="F73" s="208">
        <v>11365808.295999996</v>
      </c>
      <c r="G73" s="208">
        <v>17003183.664699987</v>
      </c>
      <c r="H73" s="208">
        <v>3047244.1119999993</v>
      </c>
      <c r="I73" s="208">
        <v>1746493.2000000002</v>
      </c>
      <c r="J73" s="317">
        <v>1300750.9119999991</v>
      </c>
      <c r="K73" s="208">
        <v>13955939.5527</v>
      </c>
      <c r="L73" s="25">
        <f t="shared" si="6"/>
        <v>0.78857746258463468</v>
      </c>
      <c r="M73" s="25">
        <f t="shared" si="7"/>
        <v>0.12117441542296796</v>
      </c>
      <c r="N73" s="27">
        <f t="shared" si="8"/>
        <v>0.9097518780076026</v>
      </c>
      <c r="P73" s="91" t="str">
        <f t="shared" si="9"/>
        <v>淀川区</v>
      </c>
      <c r="Q73" s="207">
        <f t="shared" si="10"/>
        <v>0.12873982652743146</v>
      </c>
      <c r="S73" s="207">
        <f t="shared" si="11"/>
        <v>0.15684715153693801</v>
      </c>
      <c r="T73" s="226">
        <v>0</v>
      </c>
    </row>
    <row r="74" spans="2:20" s="106" customFormat="1">
      <c r="B74" s="223">
        <v>70</v>
      </c>
      <c r="C74" s="224" t="s">
        <v>55</v>
      </c>
      <c r="D74" s="208">
        <v>6640176.7969999984</v>
      </c>
      <c r="E74" s="208">
        <v>5783383.7600000007</v>
      </c>
      <c r="F74" s="208">
        <v>2243518.4280000008</v>
      </c>
      <c r="G74" s="208">
        <v>3539865.3320000013</v>
      </c>
      <c r="H74" s="208">
        <v>648350.49399999995</v>
      </c>
      <c r="I74" s="208">
        <v>407032.85</v>
      </c>
      <c r="J74" s="317">
        <v>241317.64400000003</v>
      </c>
      <c r="K74" s="208">
        <v>2891514.8380000019</v>
      </c>
      <c r="L74" s="25">
        <f t="shared" si="6"/>
        <v>0.77580225401378</v>
      </c>
      <c r="M74" s="25">
        <f t="shared" si="7"/>
        <v>0.14075079506663749</v>
      </c>
      <c r="N74" s="27">
        <f t="shared" si="8"/>
        <v>0.91655304908041757</v>
      </c>
      <c r="P74" s="91" t="str">
        <f t="shared" si="9"/>
        <v>高槻市</v>
      </c>
      <c r="Q74" s="207">
        <f t="shared" si="10"/>
        <v>0.12427959103308996</v>
      </c>
      <c r="S74" s="207">
        <f t="shared" si="11"/>
        <v>0.15684715153693801</v>
      </c>
      <c r="T74" s="226">
        <v>0</v>
      </c>
    </row>
    <row r="75" spans="2:20" s="106" customFormat="1">
      <c r="B75" s="223">
        <v>71</v>
      </c>
      <c r="C75" s="224" t="s">
        <v>56</v>
      </c>
      <c r="D75" s="208">
        <v>16897051.292299993</v>
      </c>
      <c r="E75" s="208">
        <v>14375888.850299995</v>
      </c>
      <c r="F75" s="208">
        <v>5622400.8002999956</v>
      </c>
      <c r="G75" s="208">
        <v>8753488.0499999952</v>
      </c>
      <c r="H75" s="208">
        <v>1645943.3630000004</v>
      </c>
      <c r="I75" s="208">
        <v>1023673.7000000003</v>
      </c>
      <c r="J75" s="317">
        <v>622269.66300000006</v>
      </c>
      <c r="K75" s="208">
        <v>7107544.686999999</v>
      </c>
      <c r="L75" s="28">
        <f t="shared" si="6"/>
        <v>0.77354630903268828</v>
      </c>
      <c r="M75" s="28">
        <f t="shared" si="7"/>
        <v>0.14084001486457251</v>
      </c>
      <c r="N75" s="29">
        <f t="shared" si="8"/>
        <v>0.91438632389726082</v>
      </c>
      <c r="P75" s="91" t="str">
        <f t="shared" si="9"/>
        <v>熊取町</v>
      </c>
      <c r="Q75" s="207">
        <f t="shared" si="10"/>
        <v>0.12117441542296796</v>
      </c>
      <c r="S75" s="207">
        <f t="shared" si="11"/>
        <v>0.15684715153693801</v>
      </c>
      <c r="T75" s="226">
        <v>0</v>
      </c>
    </row>
    <row r="76" spans="2:20" s="106" customFormat="1">
      <c r="B76" s="223">
        <v>72</v>
      </c>
      <c r="C76" s="224" t="s">
        <v>32</v>
      </c>
      <c r="D76" s="208">
        <v>10572500.717699997</v>
      </c>
      <c r="E76" s="208">
        <v>9119065.6862000022</v>
      </c>
      <c r="F76" s="208">
        <v>3157935.4830000009</v>
      </c>
      <c r="G76" s="208">
        <v>5961130.2031999994</v>
      </c>
      <c r="H76" s="208">
        <v>1403448.8050000004</v>
      </c>
      <c r="I76" s="208">
        <v>930967.30000000016</v>
      </c>
      <c r="J76" s="317">
        <v>472481.50500000024</v>
      </c>
      <c r="K76" s="208">
        <v>4557681.3982000016</v>
      </c>
      <c r="L76" s="25">
        <f t="shared" si="6"/>
        <v>0.69231954240466742</v>
      </c>
      <c r="M76" s="25">
        <f t="shared" si="7"/>
        <v>0.20409753733075511</v>
      </c>
      <c r="N76" s="27">
        <f t="shared" si="8"/>
        <v>0.89641707973542262</v>
      </c>
      <c r="P76" s="91" t="str">
        <f t="shared" si="9"/>
        <v>摂津市</v>
      </c>
      <c r="Q76" s="207">
        <f t="shared" si="10"/>
        <v>0.11622043955211993</v>
      </c>
      <c r="S76" s="207">
        <f t="shared" si="11"/>
        <v>0.15684715153693801</v>
      </c>
      <c r="T76" s="226">
        <v>0</v>
      </c>
    </row>
    <row r="77" spans="2:20" s="106" customFormat="1">
      <c r="B77" s="223">
        <v>73</v>
      </c>
      <c r="C77" s="224" t="s">
        <v>33</v>
      </c>
      <c r="D77" s="208">
        <v>12598720.196769996</v>
      </c>
      <c r="E77" s="208">
        <v>10727141.488769999</v>
      </c>
      <c r="F77" s="208">
        <v>4322061.8655700004</v>
      </c>
      <c r="G77" s="208">
        <v>6405079.6232000003</v>
      </c>
      <c r="H77" s="208">
        <v>1755537.4602999999</v>
      </c>
      <c r="I77" s="208">
        <v>1052986.2999999998</v>
      </c>
      <c r="J77" s="317">
        <v>702551.16029999999</v>
      </c>
      <c r="K77" s="208">
        <v>4649542.1629000027</v>
      </c>
      <c r="L77" s="25">
        <f t="shared" si="6"/>
        <v>0.71114623288387036</v>
      </c>
      <c r="M77" s="25">
        <f t="shared" si="7"/>
        <v>0.17325694629421237</v>
      </c>
      <c r="N77" s="27">
        <f t="shared" si="8"/>
        <v>0.88440317917808275</v>
      </c>
      <c r="P77" s="91" t="str">
        <f t="shared" si="9"/>
        <v>能勢町</v>
      </c>
      <c r="Q77" s="207">
        <f t="shared" si="10"/>
        <v>0.10838432418267439</v>
      </c>
      <c r="S77" s="207">
        <f t="shared" si="11"/>
        <v>0.15684715153693801</v>
      </c>
      <c r="T77" s="226">
        <v>0</v>
      </c>
    </row>
    <row r="78" spans="2:20" s="106" customFormat="1" ht="14.25" thickBot="1">
      <c r="B78" s="223">
        <v>74</v>
      </c>
      <c r="C78" s="224" t="s">
        <v>34</v>
      </c>
      <c r="D78" s="208">
        <v>5651629.3112899996</v>
      </c>
      <c r="E78" s="208">
        <v>4724452.5187900001</v>
      </c>
      <c r="F78" s="208">
        <v>1614720.8610000003</v>
      </c>
      <c r="G78" s="208">
        <v>3109731.6577900019</v>
      </c>
      <c r="H78" s="208">
        <v>993519.73999999987</v>
      </c>
      <c r="I78" s="208">
        <v>634132.5</v>
      </c>
      <c r="J78" s="317">
        <v>359387.23999999987</v>
      </c>
      <c r="K78" s="208">
        <v>2116211.9177900031</v>
      </c>
      <c r="L78" s="25">
        <f t="shared" si="6"/>
        <v>0.61908432081799347</v>
      </c>
      <c r="M78" s="25">
        <f t="shared" si="7"/>
        <v>0.24312653508916063</v>
      </c>
      <c r="N78" s="27">
        <f t="shared" si="8"/>
        <v>0.86221085590715418</v>
      </c>
      <c r="P78" s="91" t="str">
        <f t="shared" si="9"/>
        <v>西淀川区</v>
      </c>
      <c r="Q78" s="207">
        <f t="shared" si="10"/>
        <v>9.8140324283228567E-2</v>
      </c>
      <c r="S78" s="207">
        <f t="shared" si="11"/>
        <v>0.15684715153693801</v>
      </c>
      <c r="T78" s="226">
        <v>999</v>
      </c>
    </row>
    <row r="79" spans="2:20" s="106" customFormat="1" ht="14.25" thickTop="1">
      <c r="B79" s="385" t="s">
        <v>0</v>
      </c>
      <c r="C79" s="386"/>
      <c r="D79" s="211">
        <f>'ポテンシャル(数量)'!E3</f>
        <v>6649260862.6209402</v>
      </c>
      <c r="E79" s="211">
        <f>'ポテンシャル(数量)'!E4</f>
        <v>5649407906.8597298</v>
      </c>
      <c r="F79" s="211">
        <f>'ポテンシャル(数量)'!D8</f>
        <v>2042865806.7548399</v>
      </c>
      <c r="G79" s="211">
        <f>'ポテンシャル(数量)'!D11</f>
        <v>3606542100.1048899</v>
      </c>
      <c r="H79" s="211">
        <f>'ポテンシャル(数量)'!H12</f>
        <v>708353447.26888001</v>
      </c>
      <c r="I79" s="211">
        <f>'ポテンシャル(数量)'!K11</f>
        <v>431520903.24720007</v>
      </c>
      <c r="J79" s="212">
        <f>'ポテンシャル(数量)'!K14</f>
        <v>276832544.02168</v>
      </c>
      <c r="K79" s="222">
        <f>'ポテンシャル(数量)'!H17</f>
        <v>2898188652.836009</v>
      </c>
      <c r="L79" s="31">
        <f>'ポテンシャル(数量)'!O19</f>
        <v>0.74253108099876197</v>
      </c>
      <c r="M79" s="30">
        <f>'ポテンシャル(数量)'!S11</f>
        <v>0.15684715153693801</v>
      </c>
      <c r="N79" s="31">
        <f>'ポテンシャル(数量)'!R19</f>
        <v>0.89937823253570004</v>
      </c>
    </row>
    <row r="80" spans="2:20" s="106" customFormat="1">
      <c r="H80" s="107"/>
    </row>
    <row r="81" spans="8:8" s="106" customFormat="1">
      <c r="H81" s="107"/>
    </row>
  </sheetData>
  <mergeCells count="14">
    <mergeCell ref="P4:Q4"/>
    <mergeCell ref="S4:T4"/>
    <mergeCell ref="N3:N4"/>
    <mergeCell ref="B79:C79"/>
    <mergeCell ref="H3:H4"/>
    <mergeCell ref="K3:K4"/>
    <mergeCell ref="L3:L4"/>
    <mergeCell ref="M3:M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&amp;R&amp;"ＭＳ 明朝,標準"&amp;12 2-14.①ジェネリック医薬品分析(医科･調剤)</oddHeader>
  </headerFooter>
  <ignoredErrors>
    <ignoredError sqref="Q7:Q78" emptyCellReferenc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showGridLines="0" zoomScaleNormal="100" zoomScaleSheetLayoutView="9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6.5" customHeight="1">
      <c r="A1" s="39" t="s">
        <v>218</v>
      </c>
    </row>
    <row r="2" spans="1:1" ht="16.5" customHeight="1">
      <c r="A2" s="19" t="s">
        <v>150</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showGridLines="0" zoomScaleNormal="100" zoomScaleSheetLayoutView="13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240</v>
      </c>
    </row>
    <row r="2" spans="1:1" ht="15.75" customHeight="1">
      <c r="A2" s="19" t="s">
        <v>137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0"/>
  <dimension ref="A1:P80"/>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5" ht="15.75" customHeight="1">
      <c r="A1" s="60" t="s">
        <v>225</v>
      </c>
    </row>
    <row r="2" spans="1:15" ht="15.75" customHeight="1">
      <c r="A2" s="60" t="s">
        <v>193</v>
      </c>
    </row>
    <row r="4" spans="1:15" ht="13.5" customHeight="1">
      <c r="B4" s="108"/>
      <c r="C4" s="109"/>
      <c r="D4" s="109"/>
      <c r="E4" s="109"/>
      <c r="F4" s="109"/>
      <c r="G4" s="110"/>
    </row>
    <row r="5" spans="1:15" ht="13.5" customHeight="1">
      <c r="B5" s="111"/>
      <c r="C5" s="112"/>
      <c r="D5" s="113">
        <v>0.50600000000000001</v>
      </c>
      <c r="E5" s="114" t="s">
        <v>204</v>
      </c>
      <c r="F5" s="115">
        <v>0.52</v>
      </c>
      <c r="G5" s="116" t="s">
        <v>205</v>
      </c>
    </row>
    <row r="6" spans="1:15">
      <c r="B6" s="111"/>
      <c r="D6" s="113"/>
      <c r="E6" s="114"/>
      <c r="F6" s="115"/>
      <c r="G6" s="116"/>
    </row>
    <row r="7" spans="1:15">
      <c r="B7" s="111"/>
      <c r="C7" s="117"/>
      <c r="D7" s="113">
        <v>0.49200000000000005</v>
      </c>
      <c r="E7" s="114" t="s">
        <v>204</v>
      </c>
      <c r="F7" s="115">
        <v>0.50600000000000001</v>
      </c>
      <c r="G7" s="116" t="s">
        <v>206</v>
      </c>
    </row>
    <row r="8" spans="1:15">
      <c r="B8" s="111"/>
      <c r="D8" s="113"/>
      <c r="E8" s="114"/>
      <c r="F8" s="115"/>
      <c r="G8" s="116"/>
    </row>
    <row r="9" spans="1:15">
      <c r="B9" s="111"/>
      <c r="C9" s="118"/>
      <c r="D9" s="113">
        <v>0.47800000000000004</v>
      </c>
      <c r="E9" s="114" t="s">
        <v>204</v>
      </c>
      <c r="F9" s="115">
        <v>0.49200000000000005</v>
      </c>
      <c r="G9" s="116" t="s">
        <v>206</v>
      </c>
    </row>
    <row r="10" spans="1:15">
      <c r="B10" s="111"/>
      <c r="D10" s="113"/>
      <c r="E10" s="114"/>
      <c r="F10" s="115"/>
      <c r="G10" s="116"/>
    </row>
    <row r="11" spans="1:15">
      <c r="B11" s="111"/>
      <c r="C11" s="119"/>
      <c r="D11" s="113">
        <v>0.46400000000000002</v>
      </c>
      <c r="E11" s="114" t="s">
        <v>204</v>
      </c>
      <c r="F11" s="115">
        <v>0.47800000000000004</v>
      </c>
      <c r="G11" s="116" t="s">
        <v>206</v>
      </c>
    </row>
    <row r="12" spans="1:15">
      <c r="B12" s="111"/>
      <c r="D12" s="113"/>
      <c r="E12" s="114"/>
      <c r="F12" s="115"/>
      <c r="G12" s="116"/>
    </row>
    <row r="13" spans="1:15">
      <c r="B13" s="111"/>
      <c r="C13" s="120"/>
      <c r="D13" s="113">
        <v>0.45</v>
      </c>
      <c r="E13" s="114" t="s">
        <v>204</v>
      </c>
      <c r="F13" s="115">
        <v>0.46400000000000002</v>
      </c>
      <c r="G13" s="116" t="s">
        <v>206</v>
      </c>
    </row>
    <row r="14" spans="1:15">
      <c r="B14" s="121"/>
      <c r="C14" s="122"/>
      <c r="D14" s="122"/>
      <c r="E14" s="122"/>
      <c r="F14" s="122"/>
      <c r="G14" s="123"/>
    </row>
    <row r="16" spans="1:15">
      <c r="B16" s="108"/>
      <c r="C16" s="109"/>
      <c r="D16" s="109"/>
      <c r="E16" s="109"/>
      <c r="F16" s="109"/>
      <c r="G16" s="109"/>
      <c r="H16" s="109"/>
      <c r="I16" s="109"/>
      <c r="J16" s="109"/>
      <c r="K16" s="109"/>
      <c r="L16" s="109"/>
      <c r="M16" s="109"/>
      <c r="N16" s="110"/>
      <c r="O16" s="111"/>
    </row>
    <row r="17" spans="2:15">
      <c r="B17" s="111"/>
      <c r="N17" s="124"/>
      <c r="O17" s="111"/>
    </row>
    <row r="18" spans="2:15">
      <c r="B18" s="111"/>
      <c r="N18" s="124"/>
      <c r="O18" s="111"/>
    </row>
    <row r="19" spans="2:15">
      <c r="B19" s="111"/>
      <c r="N19" s="124"/>
      <c r="O19" s="111"/>
    </row>
    <row r="20" spans="2:15">
      <c r="B20" s="111"/>
      <c r="N20" s="124"/>
      <c r="O20" s="111"/>
    </row>
    <row r="21" spans="2:15">
      <c r="B21" s="111"/>
      <c r="N21" s="124"/>
      <c r="O21" s="111"/>
    </row>
    <row r="22" spans="2:15">
      <c r="B22" s="111"/>
      <c r="N22" s="124"/>
      <c r="O22" s="111"/>
    </row>
    <row r="23" spans="2:15">
      <c r="B23" s="111"/>
      <c r="N23" s="124"/>
      <c r="O23" s="111"/>
    </row>
    <row r="24" spans="2:15">
      <c r="B24" s="111"/>
      <c r="N24" s="124"/>
      <c r="O24" s="111"/>
    </row>
    <row r="25" spans="2:15">
      <c r="B25" s="111"/>
      <c r="N25" s="124"/>
      <c r="O25" s="111"/>
    </row>
    <row r="26" spans="2:15">
      <c r="B26" s="111"/>
      <c r="N26" s="124"/>
      <c r="O26" s="111"/>
    </row>
    <row r="27" spans="2:15">
      <c r="B27" s="111"/>
      <c r="N27" s="124"/>
      <c r="O27" s="111"/>
    </row>
    <row r="28" spans="2:15">
      <c r="B28" s="111"/>
      <c r="N28" s="124"/>
      <c r="O28" s="111"/>
    </row>
    <row r="29" spans="2:15">
      <c r="B29" s="111"/>
      <c r="N29" s="124"/>
      <c r="O29" s="111"/>
    </row>
    <row r="30" spans="2:15">
      <c r="B30" s="111"/>
      <c r="N30" s="124"/>
      <c r="O30" s="111"/>
    </row>
    <row r="31" spans="2:15">
      <c r="B31" s="111"/>
      <c r="N31" s="124"/>
      <c r="O31" s="111"/>
    </row>
    <row r="32" spans="2:15">
      <c r="B32" s="111"/>
      <c r="N32" s="124"/>
      <c r="O32" s="111"/>
    </row>
    <row r="33" spans="2:15">
      <c r="B33" s="111"/>
      <c r="N33" s="124"/>
      <c r="O33" s="111"/>
    </row>
    <row r="34" spans="2:15">
      <c r="B34" s="111"/>
      <c r="N34" s="124"/>
      <c r="O34" s="111"/>
    </row>
    <row r="35" spans="2:15">
      <c r="B35" s="111"/>
      <c r="N35" s="124"/>
      <c r="O35" s="111"/>
    </row>
    <row r="36" spans="2:15">
      <c r="B36" s="111"/>
      <c r="N36" s="124"/>
      <c r="O36" s="111"/>
    </row>
    <row r="37" spans="2:15">
      <c r="B37" s="111"/>
      <c r="N37" s="124"/>
      <c r="O37" s="111"/>
    </row>
    <row r="38" spans="2:15">
      <c r="B38" s="111"/>
      <c r="N38" s="124"/>
      <c r="O38" s="111"/>
    </row>
    <row r="39" spans="2:15">
      <c r="B39" s="111"/>
      <c r="N39" s="124"/>
      <c r="O39" s="111"/>
    </row>
    <row r="40" spans="2:15">
      <c r="B40" s="111"/>
      <c r="N40" s="124"/>
      <c r="O40" s="111"/>
    </row>
    <row r="41" spans="2:15">
      <c r="B41" s="111"/>
      <c r="N41" s="124"/>
      <c r="O41" s="111"/>
    </row>
    <row r="42" spans="2:15">
      <c r="B42" s="111"/>
      <c r="N42" s="124"/>
      <c r="O42" s="111"/>
    </row>
    <row r="43" spans="2:15">
      <c r="B43" s="111"/>
      <c r="N43" s="124"/>
      <c r="O43" s="111"/>
    </row>
    <row r="44" spans="2:15">
      <c r="B44" s="111"/>
      <c r="N44" s="124"/>
      <c r="O44" s="111"/>
    </row>
    <row r="45" spans="2:15">
      <c r="B45" s="111"/>
      <c r="N45" s="124"/>
      <c r="O45" s="111"/>
    </row>
    <row r="46" spans="2:15">
      <c r="B46" s="111"/>
      <c r="N46" s="124"/>
      <c r="O46" s="111"/>
    </row>
    <row r="47" spans="2:15">
      <c r="B47" s="111"/>
      <c r="N47" s="124"/>
      <c r="O47" s="111"/>
    </row>
    <row r="48" spans="2:15">
      <c r="B48" s="111"/>
      <c r="N48" s="124"/>
      <c r="O48" s="111"/>
    </row>
    <row r="49" spans="2:15">
      <c r="B49" s="111"/>
      <c r="N49" s="124"/>
      <c r="O49" s="111"/>
    </row>
    <row r="50" spans="2:15">
      <c r="B50" s="111"/>
      <c r="N50" s="124"/>
      <c r="O50" s="111"/>
    </row>
    <row r="51" spans="2:15">
      <c r="B51" s="111"/>
      <c r="N51" s="124"/>
      <c r="O51" s="111"/>
    </row>
    <row r="52" spans="2:15">
      <c r="B52" s="111"/>
      <c r="N52" s="124"/>
      <c r="O52" s="111"/>
    </row>
    <row r="53" spans="2:15">
      <c r="B53" s="111"/>
      <c r="N53" s="124"/>
      <c r="O53" s="111"/>
    </row>
    <row r="54" spans="2:15">
      <c r="B54" s="111"/>
      <c r="N54" s="124"/>
      <c r="O54" s="111"/>
    </row>
    <row r="55" spans="2:15">
      <c r="B55" s="111"/>
      <c r="N55" s="124"/>
      <c r="O55" s="111"/>
    </row>
    <row r="56" spans="2:15">
      <c r="B56" s="111"/>
      <c r="N56" s="124"/>
      <c r="O56" s="111"/>
    </row>
    <row r="57" spans="2:15">
      <c r="B57" s="111"/>
      <c r="N57" s="124"/>
      <c r="O57" s="111"/>
    </row>
    <row r="58" spans="2:15">
      <c r="B58" s="111"/>
      <c r="N58" s="124"/>
      <c r="O58" s="111"/>
    </row>
    <row r="59" spans="2:15">
      <c r="B59" s="111"/>
      <c r="N59" s="124"/>
      <c r="O59" s="111"/>
    </row>
    <row r="60" spans="2:15">
      <c r="B60" s="111"/>
      <c r="N60" s="124"/>
      <c r="O60" s="111"/>
    </row>
    <row r="61" spans="2:15">
      <c r="B61" s="111"/>
      <c r="N61" s="124"/>
      <c r="O61" s="111"/>
    </row>
    <row r="62" spans="2:15">
      <c r="B62" s="111"/>
      <c r="N62" s="124"/>
      <c r="O62" s="111"/>
    </row>
    <row r="63" spans="2:15">
      <c r="B63" s="111"/>
      <c r="N63" s="124"/>
      <c r="O63" s="111"/>
    </row>
    <row r="64" spans="2:15">
      <c r="B64" s="111"/>
      <c r="N64" s="124"/>
      <c r="O64" s="111"/>
    </row>
    <row r="65" spans="2:15">
      <c r="B65" s="111"/>
      <c r="N65" s="124"/>
      <c r="O65" s="111"/>
    </row>
    <row r="66" spans="2:15">
      <c r="B66" s="111"/>
      <c r="N66" s="124"/>
      <c r="O66" s="111"/>
    </row>
    <row r="67" spans="2:15">
      <c r="B67" s="111"/>
      <c r="N67" s="124"/>
      <c r="O67" s="111"/>
    </row>
    <row r="68" spans="2:15">
      <c r="B68" s="111"/>
      <c r="N68" s="124"/>
      <c r="O68" s="111"/>
    </row>
    <row r="69" spans="2:15">
      <c r="B69" s="111"/>
      <c r="N69" s="124"/>
      <c r="O69" s="111"/>
    </row>
    <row r="70" spans="2:15">
      <c r="B70" s="111"/>
      <c r="N70" s="124"/>
      <c r="O70" s="111"/>
    </row>
    <row r="71" spans="2:15">
      <c r="B71" s="111"/>
      <c r="N71" s="124"/>
      <c r="O71" s="111"/>
    </row>
    <row r="72" spans="2:15">
      <c r="B72" s="111"/>
      <c r="N72" s="124"/>
      <c r="O72" s="111"/>
    </row>
    <row r="73" spans="2:15">
      <c r="B73" s="111"/>
      <c r="N73" s="124"/>
      <c r="O73" s="111"/>
    </row>
    <row r="74" spans="2:15">
      <c r="B74" s="111"/>
      <c r="N74" s="124"/>
      <c r="O74" s="111"/>
    </row>
    <row r="75" spans="2:15">
      <c r="B75" s="111"/>
      <c r="N75" s="124"/>
      <c r="O75" s="111"/>
    </row>
    <row r="76" spans="2:15">
      <c r="B76" s="111"/>
      <c r="N76" s="124"/>
      <c r="O76" s="111"/>
    </row>
    <row r="77" spans="2:15">
      <c r="B77" s="111"/>
      <c r="N77" s="124"/>
      <c r="O77" s="111"/>
    </row>
    <row r="78" spans="2:15">
      <c r="B78" s="111"/>
      <c r="N78" s="124"/>
      <c r="O78" s="111"/>
    </row>
    <row r="79" spans="2:15">
      <c r="B79" s="121"/>
      <c r="C79" s="122"/>
      <c r="D79" s="122"/>
      <c r="E79" s="122"/>
      <c r="F79" s="122"/>
      <c r="G79" s="122"/>
      <c r="H79" s="122"/>
      <c r="I79" s="122"/>
      <c r="J79" s="122"/>
      <c r="K79" s="122"/>
      <c r="L79" s="122"/>
      <c r="M79" s="122"/>
      <c r="N79" s="125"/>
      <c r="O79" s="111"/>
    </row>
    <row r="80" spans="2:15">
      <c r="B80" s="109"/>
      <c r="C80" s="109"/>
      <c r="D80" s="109"/>
      <c r="E80" s="109"/>
      <c r="F80" s="109"/>
      <c r="G80" s="109"/>
      <c r="H80" s="109"/>
      <c r="I80" s="109"/>
      <c r="J80" s="109"/>
      <c r="K80" s="109"/>
      <c r="L80" s="109"/>
      <c r="M80" s="109"/>
      <c r="N80" s="109"/>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2-14.①ジェネリック医薬品分析(医科･調剤)</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226</v>
      </c>
    </row>
    <row r="2" spans="1:1" ht="15.75" customHeight="1">
      <c r="A2" s="19" t="s">
        <v>137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A1:P80"/>
  <sheetViews>
    <sheetView showGridLines="0" zoomScaleNormal="100" zoomScaleSheetLayoutView="100" workbookViewId="0"/>
  </sheetViews>
  <sheetFormatPr defaultColWidth="9" defaultRowHeight="13.5"/>
  <cols>
    <col min="1" max="1" width="4.625" style="60" customWidth="1"/>
    <col min="2" max="2" width="2.125" style="60" customWidth="1"/>
    <col min="3" max="3" width="8.375" style="60" customWidth="1"/>
    <col min="4" max="4" width="11.625" style="60" customWidth="1"/>
    <col min="5" max="5" width="5.5" style="60" bestFit="1" customWidth="1"/>
    <col min="6" max="6" width="11.625" style="60" customWidth="1"/>
    <col min="7" max="7" width="5.5" style="60" customWidth="1"/>
    <col min="8" max="16" width="8.875" style="60" customWidth="1"/>
    <col min="17" max="17" width="2" style="20" customWidth="1"/>
    <col min="18" max="16384" width="9" style="20"/>
  </cols>
  <sheetData>
    <row r="1" spans="1:15" ht="15.75" customHeight="1">
      <c r="A1" s="60" t="s">
        <v>227</v>
      </c>
    </row>
    <row r="2" spans="1:15" ht="15.75" customHeight="1">
      <c r="A2" s="60" t="s">
        <v>193</v>
      </c>
    </row>
    <row r="4" spans="1:15" ht="13.5" customHeight="1">
      <c r="B4" s="108"/>
      <c r="C4" s="109"/>
      <c r="D4" s="109"/>
      <c r="E4" s="109"/>
      <c r="F4" s="109"/>
      <c r="G4" s="110"/>
    </row>
    <row r="5" spans="1:15" ht="13.5" customHeight="1">
      <c r="B5" s="111"/>
      <c r="C5" s="112"/>
      <c r="D5" s="113">
        <v>0.76800000000000002</v>
      </c>
      <c r="E5" s="114" t="s">
        <v>204</v>
      </c>
      <c r="F5" s="115">
        <v>0.78</v>
      </c>
      <c r="G5" s="116" t="s">
        <v>205</v>
      </c>
    </row>
    <row r="6" spans="1:15">
      <c r="B6" s="111"/>
      <c r="D6" s="113"/>
      <c r="E6" s="114"/>
      <c r="F6" s="115"/>
      <c r="G6" s="116"/>
    </row>
    <row r="7" spans="1:15">
      <c r="B7" s="111"/>
      <c r="C7" s="117"/>
      <c r="D7" s="113">
        <v>0.75600000000000001</v>
      </c>
      <c r="E7" s="114" t="s">
        <v>204</v>
      </c>
      <c r="F7" s="115">
        <v>0.76800000000000002</v>
      </c>
      <c r="G7" s="116" t="s">
        <v>206</v>
      </c>
    </row>
    <row r="8" spans="1:15">
      <c r="B8" s="111"/>
      <c r="D8" s="113"/>
      <c r="E8" s="114"/>
      <c r="F8" s="115"/>
      <c r="G8" s="116"/>
    </row>
    <row r="9" spans="1:15">
      <c r="B9" s="111"/>
      <c r="C9" s="118"/>
      <c r="D9" s="113">
        <v>0.74399999999999999</v>
      </c>
      <c r="E9" s="114" t="s">
        <v>204</v>
      </c>
      <c r="F9" s="115">
        <v>0.75600000000000001</v>
      </c>
      <c r="G9" s="116" t="s">
        <v>206</v>
      </c>
    </row>
    <row r="10" spans="1:15">
      <c r="B10" s="111"/>
      <c r="D10" s="113"/>
      <c r="E10" s="114"/>
      <c r="F10" s="115"/>
      <c r="G10" s="116"/>
    </row>
    <row r="11" spans="1:15">
      <c r="B11" s="111"/>
      <c r="C11" s="119"/>
      <c r="D11" s="113">
        <v>0.73199999999999998</v>
      </c>
      <c r="E11" s="114" t="s">
        <v>204</v>
      </c>
      <c r="F11" s="115">
        <v>0.74399999999999999</v>
      </c>
      <c r="G11" s="116" t="s">
        <v>206</v>
      </c>
    </row>
    <row r="12" spans="1:15">
      <c r="B12" s="111"/>
      <c r="D12" s="113"/>
      <c r="E12" s="114"/>
      <c r="F12" s="115"/>
      <c r="G12" s="116"/>
    </row>
    <row r="13" spans="1:15">
      <c r="B13" s="111"/>
      <c r="C13" s="120"/>
      <c r="D13" s="113">
        <v>0.72</v>
      </c>
      <c r="E13" s="114" t="s">
        <v>204</v>
      </c>
      <c r="F13" s="115">
        <v>0.73199999999999998</v>
      </c>
      <c r="G13" s="116" t="s">
        <v>206</v>
      </c>
    </row>
    <row r="14" spans="1:15">
      <c r="B14" s="121"/>
      <c r="C14" s="122"/>
      <c r="D14" s="122"/>
      <c r="E14" s="122"/>
      <c r="F14" s="122"/>
      <c r="G14" s="123"/>
    </row>
    <row r="16" spans="1:15">
      <c r="B16" s="108"/>
      <c r="C16" s="109"/>
      <c r="D16" s="109"/>
      <c r="E16" s="109"/>
      <c r="F16" s="109"/>
      <c r="G16" s="109"/>
      <c r="H16" s="109"/>
      <c r="I16" s="109"/>
      <c r="J16" s="109"/>
      <c r="K16" s="109"/>
      <c r="L16" s="109"/>
      <c r="M16" s="109"/>
      <c r="N16" s="110"/>
      <c r="O16" s="111"/>
    </row>
    <row r="17" spans="2:15">
      <c r="B17" s="111"/>
      <c r="N17" s="124"/>
      <c r="O17" s="111"/>
    </row>
    <row r="18" spans="2:15">
      <c r="B18" s="111"/>
      <c r="N18" s="124"/>
      <c r="O18" s="111"/>
    </row>
    <row r="19" spans="2:15">
      <c r="B19" s="111"/>
      <c r="N19" s="124"/>
      <c r="O19" s="111"/>
    </row>
    <row r="20" spans="2:15">
      <c r="B20" s="111"/>
      <c r="N20" s="124"/>
      <c r="O20" s="111"/>
    </row>
    <row r="21" spans="2:15">
      <c r="B21" s="111"/>
      <c r="N21" s="124"/>
      <c r="O21" s="111"/>
    </row>
    <row r="22" spans="2:15">
      <c r="B22" s="111"/>
      <c r="N22" s="124"/>
      <c r="O22" s="111"/>
    </row>
    <row r="23" spans="2:15">
      <c r="B23" s="111"/>
      <c r="N23" s="124"/>
      <c r="O23" s="111"/>
    </row>
    <row r="24" spans="2:15">
      <c r="B24" s="111"/>
      <c r="N24" s="124"/>
      <c r="O24" s="111"/>
    </row>
    <row r="25" spans="2:15">
      <c r="B25" s="111"/>
      <c r="N25" s="124"/>
      <c r="O25" s="111"/>
    </row>
    <row r="26" spans="2:15">
      <c r="B26" s="111"/>
      <c r="N26" s="124"/>
      <c r="O26" s="111"/>
    </row>
    <row r="27" spans="2:15">
      <c r="B27" s="111"/>
      <c r="N27" s="124"/>
      <c r="O27" s="111"/>
    </row>
    <row r="28" spans="2:15">
      <c r="B28" s="111"/>
      <c r="N28" s="124"/>
      <c r="O28" s="111"/>
    </row>
    <row r="29" spans="2:15">
      <c r="B29" s="111"/>
      <c r="N29" s="124"/>
      <c r="O29" s="111"/>
    </row>
    <row r="30" spans="2:15">
      <c r="B30" s="111"/>
      <c r="N30" s="124"/>
      <c r="O30" s="111"/>
    </row>
    <row r="31" spans="2:15">
      <c r="B31" s="111"/>
      <c r="N31" s="124"/>
      <c r="O31" s="111"/>
    </row>
    <row r="32" spans="2:15">
      <c r="B32" s="111"/>
      <c r="N32" s="124"/>
      <c r="O32" s="111"/>
    </row>
    <row r="33" spans="2:15">
      <c r="B33" s="111"/>
      <c r="N33" s="124"/>
      <c r="O33" s="111"/>
    </row>
    <row r="34" spans="2:15">
      <c r="B34" s="111"/>
      <c r="N34" s="124"/>
      <c r="O34" s="111"/>
    </row>
    <row r="35" spans="2:15">
      <c r="B35" s="111"/>
      <c r="N35" s="124"/>
      <c r="O35" s="111"/>
    </row>
    <row r="36" spans="2:15">
      <c r="B36" s="111"/>
      <c r="N36" s="124"/>
      <c r="O36" s="111"/>
    </row>
    <row r="37" spans="2:15">
      <c r="B37" s="111"/>
      <c r="N37" s="124"/>
      <c r="O37" s="111"/>
    </row>
    <row r="38" spans="2:15">
      <c r="B38" s="111"/>
      <c r="N38" s="124"/>
      <c r="O38" s="111"/>
    </row>
    <row r="39" spans="2:15">
      <c r="B39" s="111"/>
      <c r="N39" s="124"/>
      <c r="O39" s="111"/>
    </row>
    <row r="40" spans="2:15">
      <c r="B40" s="111"/>
      <c r="N40" s="124"/>
      <c r="O40" s="111"/>
    </row>
    <row r="41" spans="2:15">
      <c r="B41" s="111"/>
      <c r="N41" s="124"/>
      <c r="O41" s="111"/>
    </row>
    <row r="42" spans="2:15">
      <c r="B42" s="111"/>
      <c r="N42" s="124"/>
      <c r="O42" s="111"/>
    </row>
    <row r="43" spans="2:15">
      <c r="B43" s="111"/>
      <c r="N43" s="124"/>
      <c r="O43" s="111"/>
    </row>
    <row r="44" spans="2:15">
      <c r="B44" s="111"/>
      <c r="N44" s="124"/>
      <c r="O44" s="111"/>
    </row>
    <row r="45" spans="2:15">
      <c r="B45" s="111"/>
      <c r="N45" s="124"/>
      <c r="O45" s="111"/>
    </row>
    <row r="46" spans="2:15">
      <c r="B46" s="111"/>
      <c r="N46" s="124"/>
      <c r="O46" s="111"/>
    </row>
    <row r="47" spans="2:15">
      <c r="B47" s="111"/>
      <c r="N47" s="124"/>
      <c r="O47" s="111"/>
    </row>
    <row r="48" spans="2:15">
      <c r="B48" s="111"/>
      <c r="N48" s="124"/>
      <c r="O48" s="111"/>
    </row>
    <row r="49" spans="2:15">
      <c r="B49" s="111"/>
      <c r="N49" s="124"/>
      <c r="O49" s="111"/>
    </row>
    <row r="50" spans="2:15">
      <c r="B50" s="111"/>
      <c r="N50" s="124"/>
      <c r="O50" s="111"/>
    </row>
    <row r="51" spans="2:15">
      <c r="B51" s="111"/>
      <c r="N51" s="124"/>
      <c r="O51" s="111"/>
    </row>
    <row r="52" spans="2:15">
      <c r="B52" s="111"/>
      <c r="N52" s="124"/>
      <c r="O52" s="111"/>
    </row>
    <row r="53" spans="2:15">
      <c r="B53" s="111"/>
      <c r="N53" s="124"/>
      <c r="O53" s="111"/>
    </row>
    <row r="54" spans="2:15">
      <c r="B54" s="111"/>
      <c r="N54" s="124"/>
      <c r="O54" s="111"/>
    </row>
    <row r="55" spans="2:15">
      <c r="B55" s="111"/>
      <c r="N55" s="124"/>
      <c r="O55" s="111"/>
    </row>
    <row r="56" spans="2:15">
      <c r="B56" s="111"/>
      <c r="N56" s="124"/>
      <c r="O56" s="111"/>
    </row>
    <row r="57" spans="2:15">
      <c r="B57" s="111"/>
      <c r="N57" s="124"/>
      <c r="O57" s="111"/>
    </row>
    <row r="58" spans="2:15">
      <c r="B58" s="111"/>
      <c r="N58" s="124"/>
      <c r="O58" s="111"/>
    </row>
    <row r="59" spans="2:15">
      <c r="B59" s="111"/>
      <c r="N59" s="124"/>
      <c r="O59" s="111"/>
    </row>
    <row r="60" spans="2:15">
      <c r="B60" s="111"/>
      <c r="N60" s="124"/>
      <c r="O60" s="111"/>
    </row>
    <row r="61" spans="2:15">
      <c r="B61" s="111"/>
      <c r="N61" s="124"/>
      <c r="O61" s="111"/>
    </row>
    <row r="62" spans="2:15">
      <c r="B62" s="111"/>
      <c r="N62" s="124"/>
      <c r="O62" s="111"/>
    </row>
    <row r="63" spans="2:15">
      <c r="B63" s="111"/>
      <c r="N63" s="124"/>
      <c r="O63" s="111"/>
    </row>
    <row r="64" spans="2:15">
      <c r="B64" s="111"/>
      <c r="N64" s="124"/>
      <c r="O64" s="111"/>
    </row>
    <row r="65" spans="2:15">
      <c r="B65" s="111"/>
      <c r="N65" s="124"/>
      <c r="O65" s="111"/>
    </row>
    <row r="66" spans="2:15">
      <c r="B66" s="111"/>
      <c r="N66" s="124"/>
      <c r="O66" s="111"/>
    </row>
    <row r="67" spans="2:15">
      <c r="B67" s="111"/>
      <c r="N67" s="124"/>
      <c r="O67" s="111"/>
    </row>
    <row r="68" spans="2:15">
      <c r="B68" s="111"/>
      <c r="N68" s="124"/>
      <c r="O68" s="111"/>
    </row>
    <row r="69" spans="2:15">
      <c r="B69" s="111"/>
      <c r="N69" s="124"/>
      <c r="O69" s="111"/>
    </row>
    <row r="70" spans="2:15">
      <c r="B70" s="111"/>
      <c r="N70" s="124"/>
      <c r="O70" s="111"/>
    </row>
    <row r="71" spans="2:15">
      <c r="B71" s="111"/>
      <c r="N71" s="124"/>
      <c r="O71" s="111"/>
    </row>
    <row r="72" spans="2:15">
      <c r="B72" s="111"/>
      <c r="N72" s="124"/>
      <c r="O72" s="111"/>
    </row>
    <row r="73" spans="2:15">
      <c r="B73" s="111"/>
      <c r="N73" s="124"/>
      <c r="O73" s="111"/>
    </row>
    <row r="74" spans="2:15">
      <c r="B74" s="111"/>
      <c r="N74" s="124"/>
      <c r="O74" s="111"/>
    </row>
    <row r="75" spans="2:15">
      <c r="B75" s="111"/>
      <c r="N75" s="124"/>
      <c r="O75" s="111"/>
    </row>
    <row r="76" spans="2:15">
      <c r="B76" s="111"/>
      <c r="N76" s="124"/>
      <c r="O76" s="111"/>
    </row>
    <row r="77" spans="2:15">
      <c r="B77" s="111"/>
      <c r="N77" s="124"/>
      <c r="O77" s="111"/>
    </row>
    <row r="78" spans="2:15">
      <c r="B78" s="111"/>
      <c r="N78" s="124"/>
      <c r="O78" s="111"/>
    </row>
    <row r="79" spans="2:15">
      <c r="B79" s="121"/>
      <c r="C79" s="122"/>
      <c r="D79" s="122"/>
      <c r="E79" s="122"/>
      <c r="F79" s="122"/>
      <c r="G79" s="122"/>
      <c r="H79" s="122"/>
      <c r="I79" s="122"/>
      <c r="J79" s="122"/>
      <c r="K79" s="122"/>
      <c r="L79" s="122"/>
      <c r="M79" s="122"/>
      <c r="N79" s="125"/>
      <c r="O79" s="111"/>
    </row>
    <row r="80" spans="2:15">
      <c r="B80" s="109"/>
      <c r="C80" s="109"/>
      <c r="D80" s="109"/>
      <c r="E80" s="109"/>
      <c r="F80" s="109"/>
      <c r="G80" s="109"/>
      <c r="H80" s="109"/>
      <c r="I80" s="109"/>
      <c r="J80" s="109"/>
      <c r="K80" s="109"/>
      <c r="L80" s="109"/>
      <c r="M80" s="109"/>
      <c r="N80" s="109"/>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2-14.①ジェネリック医薬品分析(医科･調剤)</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80"/>
  <sheetViews>
    <sheetView showGridLines="0" zoomScaleNormal="100" zoomScaleSheetLayoutView="100" workbookViewId="0"/>
  </sheetViews>
  <sheetFormatPr defaultColWidth="9" defaultRowHeight="13.5"/>
  <cols>
    <col min="1" max="1" width="4.625" style="20" customWidth="1"/>
    <col min="2" max="2" width="3.625" style="20" customWidth="1"/>
    <col min="3" max="3" width="13" style="20" customWidth="1"/>
    <col min="4" max="7" width="10.625" style="20" customWidth="1"/>
    <col min="8" max="10" width="9" style="20"/>
    <col min="11" max="15" width="10.375" style="20" customWidth="1"/>
    <col min="16" max="17" width="14.125" style="60" bestFit="1" customWidth="1"/>
    <col min="18" max="18" width="9" style="60"/>
    <col min="19" max="16384" width="9" style="20"/>
  </cols>
  <sheetData>
    <row r="1" spans="1:18" ht="15.75" customHeight="1">
      <c r="A1" s="18" t="s">
        <v>215</v>
      </c>
    </row>
    <row r="2" spans="1:18" ht="15.75" customHeight="1">
      <c r="A2" s="18" t="s">
        <v>138</v>
      </c>
    </row>
    <row r="3" spans="1:18" ht="16.5" customHeight="1">
      <c r="B3" s="383"/>
      <c r="C3" s="384" t="s">
        <v>126</v>
      </c>
      <c r="D3" s="381" t="s">
        <v>220</v>
      </c>
      <c r="E3" s="381"/>
      <c r="F3" s="382" t="s">
        <v>228</v>
      </c>
      <c r="G3" s="382"/>
    </row>
    <row r="4" spans="1:18" ht="16.5" customHeight="1">
      <c r="B4" s="383"/>
      <c r="C4" s="384"/>
      <c r="D4" s="375" t="s">
        <v>197</v>
      </c>
      <c r="E4" s="377" t="s">
        <v>198</v>
      </c>
      <c r="F4" s="375" t="s">
        <v>197</v>
      </c>
      <c r="G4" s="377" t="s">
        <v>198</v>
      </c>
      <c r="K4" s="105" t="s">
        <v>192</v>
      </c>
      <c r="L4" s="86"/>
    </row>
    <row r="5" spans="1:18" ht="33" customHeight="1">
      <c r="B5" s="383"/>
      <c r="C5" s="384"/>
      <c r="D5" s="376"/>
      <c r="E5" s="378"/>
      <c r="F5" s="376"/>
      <c r="G5" s="378"/>
      <c r="K5" s="379" t="s">
        <v>281</v>
      </c>
      <c r="L5" s="380"/>
      <c r="M5" s="379" t="s">
        <v>282</v>
      </c>
      <c r="N5" s="380"/>
      <c r="P5" s="219" t="s">
        <v>222</v>
      </c>
      <c r="Q5" s="219" t="s">
        <v>229</v>
      </c>
      <c r="R5" s="89"/>
    </row>
    <row r="6" spans="1:18" s="106" customFormat="1" ht="13.5" customHeight="1">
      <c r="B6" s="223">
        <v>1</v>
      </c>
      <c r="C6" s="103" t="s">
        <v>58</v>
      </c>
      <c r="D6" s="304">
        <v>0.48104703746564609</v>
      </c>
      <c r="E6" s="27">
        <v>0.74964770161855931</v>
      </c>
      <c r="F6" s="304">
        <v>0.47406400810728244</v>
      </c>
      <c r="G6" s="27">
        <v>0.74308835706255072</v>
      </c>
      <c r="K6" s="91" t="str">
        <f>INDEX($C$6:$C$79,MATCH(L6,F$6:F$79,0))</f>
        <v>能勢町</v>
      </c>
      <c r="L6" s="207">
        <f>LARGE(F$6:F$79,ROW(A1))</f>
        <v>0.56686497111690715</v>
      </c>
      <c r="M6" s="91" t="str">
        <f>INDEX($C$6:$C$79,MATCH(N6,G$6:G$79,0))</f>
        <v>西淀川区</v>
      </c>
      <c r="N6" s="207">
        <f>LARGE(G$6:G$79,ROW(A1))</f>
        <v>0.82057427890623202</v>
      </c>
      <c r="O6" s="90"/>
      <c r="P6" s="207">
        <f>$F$80</f>
        <v>0.47238652532593811</v>
      </c>
      <c r="Q6" s="207">
        <f>$G$80</f>
        <v>0.74253108099876186</v>
      </c>
      <c r="R6" s="226">
        <v>0</v>
      </c>
    </row>
    <row r="7" spans="1:18" s="106" customFormat="1" ht="13.5" customHeight="1">
      <c r="B7" s="223">
        <v>2</v>
      </c>
      <c r="C7" s="103" t="s">
        <v>108</v>
      </c>
      <c r="D7" s="304">
        <v>0.50914829195630629</v>
      </c>
      <c r="E7" s="27">
        <v>0.75493110831582966</v>
      </c>
      <c r="F7" s="304">
        <v>0.49903876057920421</v>
      </c>
      <c r="G7" s="27">
        <v>0.74779628415706023</v>
      </c>
      <c r="K7" s="91" t="str">
        <f t="shared" ref="K7:K70" si="0">INDEX($C$6:$C$79,MATCH(L7,F$6:F$79,0))</f>
        <v>西淀川区</v>
      </c>
      <c r="L7" s="207">
        <f t="shared" ref="L7:L70" si="1">LARGE(F$6:F$79,ROW(A2))</f>
        <v>0.54997096664537126</v>
      </c>
      <c r="M7" s="91" t="str">
        <f t="shared" ref="M7:M70" si="2">INDEX($C$6:$C$79,MATCH(N7,G$6:G$79,0))</f>
        <v>能勢町</v>
      </c>
      <c r="N7" s="207">
        <f t="shared" ref="N7:N70" si="3">LARGE(G$6:G$79,ROW(A2))</f>
        <v>0.8153288911741432</v>
      </c>
      <c r="O7" s="90"/>
      <c r="P7" s="207">
        <f t="shared" ref="P7:P70" si="4">$F$80</f>
        <v>0.47238652532593811</v>
      </c>
      <c r="Q7" s="207">
        <f t="shared" ref="Q7:Q70" si="5">$G$80</f>
        <v>0.74253108099876186</v>
      </c>
      <c r="R7" s="226">
        <v>0</v>
      </c>
    </row>
    <row r="8" spans="1:18" s="106" customFormat="1" ht="13.5" customHeight="1">
      <c r="B8" s="223">
        <v>3</v>
      </c>
      <c r="C8" s="103" t="s">
        <v>109</v>
      </c>
      <c r="D8" s="304">
        <v>0.4296208885567922</v>
      </c>
      <c r="E8" s="27">
        <v>0.72560754353929668</v>
      </c>
      <c r="F8" s="304">
        <v>0.41975098863409721</v>
      </c>
      <c r="G8" s="27">
        <v>0.7185402892710353</v>
      </c>
      <c r="K8" s="91" t="str">
        <f t="shared" si="0"/>
        <v>摂津市</v>
      </c>
      <c r="L8" s="207">
        <f t="shared" si="1"/>
        <v>0.54835800397291679</v>
      </c>
      <c r="M8" s="91" t="str">
        <f t="shared" si="2"/>
        <v>摂津市</v>
      </c>
      <c r="N8" s="207">
        <f t="shared" si="3"/>
        <v>0.79730189204774515</v>
      </c>
      <c r="O8" s="90"/>
      <c r="P8" s="207">
        <f t="shared" si="4"/>
        <v>0.47238652532593811</v>
      </c>
      <c r="Q8" s="207">
        <f t="shared" si="5"/>
        <v>0.74253108099876186</v>
      </c>
      <c r="R8" s="226">
        <v>0</v>
      </c>
    </row>
    <row r="9" spans="1:18" s="106" customFormat="1" ht="13.5" customHeight="1">
      <c r="B9" s="223">
        <v>4</v>
      </c>
      <c r="C9" s="103" t="s">
        <v>110</v>
      </c>
      <c r="D9" s="304">
        <v>0.45567138837067128</v>
      </c>
      <c r="E9" s="27">
        <v>0.76395792350252401</v>
      </c>
      <c r="F9" s="304">
        <v>0.45022681462555336</v>
      </c>
      <c r="G9" s="27">
        <v>0.75762276911122806</v>
      </c>
      <c r="K9" s="91" t="str">
        <f t="shared" si="0"/>
        <v>岬町</v>
      </c>
      <c r="L9" s="207">
        <f t="shared" si="1"/>
        <v>0.54697115845269584</v>
      </c>
      <c r="M9" s="91" t="str">
        <f t="shared" si="2"/>
        <v>高槻市</v>
      </c>
      <c r="N9" s="207">
        <f t="shared" si="3"/>
        <v>0.79296528302790326</v>
      </c>
      <c r="O9" s="90"/>
      <c r="P9" s="207">
        <f t="shared" si="4"/>
        <v>0.47238652532593811</v>
      </c>
      <c r="Q9" s="207">
        <f t="shared" si="5"/>
        <v>0.74253108099876186</v>
      </c>
      <c r="R9" s="226">
        <v>0</v>
      </c>
    </row>
    <row r="10" spans="1:18" s="106" customFormat="1" ht="13.5" customHeight="1">
      <c r="B10" s="223">
        <v>5</v>
      </c>
      <c r="C10" s="103" t="s">
        <v>111</v>
      </c>
      <c r="D10" s="304">
        <v>0.48993930927426893</v>
      </c>
      <c r="E10" s="27">
        <v>0.74630967317436125</v>
      </c>
      <c r="F10" s="304">
        <v>0.47407023768671658</v>
      </c>
      <c r="G10" s="27">
        <v>0.74225226896054686</v>
      </c>
      <c r="K10" s="91" t="str">
        <f t="shared" si="0"/>
        <v>東淀川区</v>
      </c>
      <c r="L10" s="207">
        <f t="shared" si="1"/>
        <v>0.53340959724045078</v>
      </c>
      <c r="M10" s="91" t="str">
        <f t="shared" si="2"/>
        <v>熊取町</v>
      </c>
      <c r="N10" s="207">
        <f t="shared" si="3"/>
        <v>0.78857746258463479</v>
      </c>
      <c r="O10" s="90"/>
      <c r="P10" s="207">
        <f t="shared" si="4"/>
        <v>0.47238652532593811</v>
      </c>
      <c r="Q10" s="207">
        <f t="shared" si="5"/>
        <v>0.74253108099876186</v>
      </c>
      <c r="R10" s="226">
        <v>0</v>
      </c>
    </row>
    <row r="11" spans="1:18" s="106" customFormat="1" ht="13.5" customHeight="1">
      <c r="B11" s="223">
        <v>6</v>
      </c>
      <c r="C11" s="103" t="s">
        <v>112</v>
      </c>
      <c r="D11" s="304">
        <v>0.54642536401098729</v>
      </c>
      <c r="E11" s="27">
        <v>0.79474582086975532</v>
      </c>
      <c r="F11" s="304">
        <v>0.52755332646782926</v>
      </c>
      <c r="G11" s="27">
        <v>0.78516607578088604</v>
      </c>
      <c r="K11" s="91" t="str">
        <f t="shared" si="0"/>
        <v>港区</v>
      </c>
      <c r="L11" s="207">
        <f t="shared" si="1"/>
        <v>0.52755332646782926</v>
      </c>
      <c r="M11" s="91" t="str">
        <f t="shared" si="2"/>
        <v>港区</v>
      </c>
      <c r="N11" s="207">
        <f t="shared" si="3"/>
        <v>0.78516607578088604</v>
      </c>
      <c r="O11" s="90"/>
      <c r="P11" s="207">
        <f t="shared" si="4"/>
        <v>0.47238652532593811</v>
      </c>
      <c r="Q11" s="207">
        <f t="shared" si="5"/>
        <v>0.74253108099876186</v>
      </c>
      <c r="R11" s="226">
        <v>0</v>
      </c>
    </row>
    <row r="12" spans="1:18" s="106" customFormat="1" ht="13.5" customHeight="1">
      <c r="B12" s="223">
        <v>7</v>
      </c>
      <c r="C12" s="103" t="s">
        <v>113</v>
      </c>
      <c r="D12" s="305">
        <v>0.45364094334266769</v>
      </c>
      <c r="E12" s="29">
        <v>0.74371352937070234</v>
      </c>
      <c r="F12" s="305">
        <v>0.44367235610207356</v>
      </c>
      <c r="G12" s="29">
        <v>0.73938853470787946</v>
      </c>
      <c r="K12" s="91" t="str">
        <f t="shared" si="0"/>
        <v>淀川区</v>
      </c>
      <c r="L12" s="207">
        <f t="shared" si="1"/>
        <v>0.52507282497334318</v>
      </c>
      <c r="M12" s="91" t="str">
        <f t="shared" si="2"/>
        <v>寝屋川市</v>
      </c>
      <c r="N12" s="207">
        <f t="shared" si="3"/>
        <v>0.78249920260055783</v>
      </c>
      <c r="O12" s="90"/>
      <c r="P12" s="207">
        <f t="shared" si="4"/>
        <v>0.47238652532593811</v>
      </c>
      <c r="Q12" s="207">
        <f t="shared" si="5"/>
        <v>0.74253108099876186</v>
      </c>
      <c r="R12" s="226">
        <v>0</v>
      </c>
    </row>
    <row r="13" spans="1:18" s="106" customFormat="1" ht="13.5" customHeight="1">
      <c r="B13" s="223">
        <v>8</v>
      </c>
      <c r="C13" s="103" t="s">
        <v>59</v>
      </c>
      <c r="D13" s="306">
        <v>0.39241122355838054</v>
      </c>
      <c r="E13" s="307">
        <v>0.66776935164443729</v>
      </c>
      <c r="F13" s="306">
        <v>0.39322177421917204</v>
      </c>
      <c r="G13" s="307">
        <v>0.66034838829915887</v>
      </c>
      <c r="K13" s="91" t="str">
        <f t="shared" si="0"/>
        <v>高槻市</v>
      </c>
      <c r="L13" s="207">
        <f t="shared" si="1"/>
        <v>0.52247761156816452</v>
      </c>
      <c r="M13" s="91" t="str">
        <f t="shared" si="2"/>
        <v>淀川区</v>
      </c>
      <c r="N13" s="207">
        <f t="shared" si="3"/>
        <v>0.77997823220428175</v>
      </c>
      <c r="O13" s="90"/>
      <c r="P13" s="207">
        <f t="shared" si="4"/>
        <v>0.47238652532593811</v>
      </c>
      <c r="Q13" s="207">
        <f t="shared" si="5"/>
        <v>0.74253108099876186</v>
      </c>
      <c r="R13" s="226">
        <v>0</v>
      </c>
    </row>
    <row r="14" spans="1:18" s="106" customFormat="1" ht="13.5" customHeight="1">
      <c r="B14" s="223">
        <v>9</v>
      </c>
      <c r="C14" s="103" t="s">
        <v>114</v>
      </c>
      <c r="D14" s="304">
        <v>0.48635214090596196</v>
      </c>
      <c r="E14" s="27">
        <v>0.75181585730754374</v>
      </c>
      <c r="F14" s="304">
        <v>0.48218260258624662</v>
      </c>
      <c r="G14" s="27">
        <v>0.74893819662294048</v>
      </c>
      <c r="K14" s="91" t="str">
        <f t="shared" si="0"/>
        <v>寝屋川市</v>
      </c>
      <c r="L14" s="207">
        <f t="shared" si="1"/>
        <v>0.51803697415421546</v>
      </c>
      <c r="M14" s="91" t="str">
        <f t="shared" si="2"/>
        <v>東淀川区</v>
      </c>
      <c r="N14" s="207">
        <f t="shared" si="3"/>
        <v>0.77630759026216667</v>
      </c>
      <c r="P14" s="207">
        <f t="shared" si="4"/>
        <v>0.47238652532593811</v>
      </c>
      <c r="Q14" s="207">
        <f t="shared" si="5"/>
        <v>0.74253108099876186</v>
      </c>
      <c r="R14" s="226">
        <v>0</v>
      </c>
    </row>
    <row r="15" spans="1:18" s="106" customFormat="1" ht="13.5" customHeight="1">
      <c r="B15" s="223">
        <v>10</v>
      </c>
      <c r="C15" s="103" t="s">
        <v>60</v>
      </c>
      <c r="D15" s="304">
        <v>0.55380922967148716</v>
      </c>
      <c r="E15" s="27">
        <v>0.82402840700744828</v>
      </c>
      <c r="F15" s="304">
        <v>0.54997096664537126</v>
      </c>
      <c r="G15" s="27">
        <v>0.82057427890623202</v>
      </c>
      <c r="K15" s="91" t="str">
        <f t="shared" si="0"/>
        <v>堺市堺区</v>
      </c>
      <c r="L15" s="207">
        <f t="shared" si="1"/>
        <v>0.5177257362443225</v>
      </c>
      <c r="M15" s="91" t="str">
        <f t="shared" si="2"/>
        <v>田尻町</v>
      </c>
      <c r="N15" s="207">
        <f t="shared" si="3"/>
        <v>0.77580225401378</v>
      </c>
      <c r="P15" s="207">
        <f t="shared" si="4"/>
        <v>0.47238652532593811</v>
      </c>
      <c r="Q15" s="207">
        <f t="shared" si="5"/>
        <v>0.74253108099876186</v>
      </c>
      <c r="R15" s="226">
        <v>0</v>
      </c>
    </row>
    <row r="16" spans="1:18" s="106" customFormat="1" ht="13.5" customHeight="1">
      <c r="B16" s="223">
        <v>11</v>
      </c>
      <c r="C16" s="103" t="s">
        <v>61</v>
      </c>
      <c r="D16" s="304">
        <v>0.53918645305563118</v>
      </c>
      <c r="E16" s="27">
        <v>0.78334388550931333</v>
      </c>
      <c r="F16" s="304">
        <v>0.53340959724045078</v>
      </c>
      <c r="G16" s="27">
        <v>0.77630759026216667</v>
      </c>
      <c r="K16" s="91" t="str">
        <f t="shared" si="0"/>
        <v>田尻町</v>
      </c>
      <c r="L16" s="207">
        <f t="shared" si="1"/>
        <v>0.51741057251910028</v>
      </c>
      <c r="M16" s="91" t="str">
        <f t="shared" si="2"/>
        <v>堺市堺区</v>
      </c>
      <c r="N16" s="207">
        <f t="shared" si="3"/>
        <v>0.77490618584464854</v>
      </c>
      <c r="P16" s="207">
        <f t="shared" si="4"/>
        <v>0.47238652532593811</v>
      </c>
      <c r="Q16" s="207">
        <f t="shared" si="5"/>
        <v>0.74253108099876186</v>
      </c>
      <c r="R16" s="226">
        <v>0</v>
      </c>
    </row>
    <row r="17" spans="2:18" s="106" customFormat="1" ht="13.5" customHeight="1">
      <c r="B17" s="223">
        <v>12</v>
      </c>
      <c r="C17" s="103" t="s">
        <v>115</v>
      </c>
      <c r="D17" s="304">
        <v>0.45213739011743687</v>
      </c>
      <c r="E17" s="27">
        <v>0.71297184550913084</v>
      </c>
      <c r="F17" s="304">
        <v>0.44170692645904647</v>
      </c>
      <c r="G17" s="27">
        <v>0.7085389549345269</v>
      </c>
      <c r="K17" s="91" t="str">
        <f t="shared" si="0"/>
        <v>熊取町</v>
      </c>
      <c r="L17" s="207">
        <f t="shared" si="1"/>
        <v>0.51313488974440413</v>
      </c>
      <c r="M17" s="91" t="str">
        <f t="shared" si="2"/>
        <v>岬町</v>
      </c>
      <c r="N17" s="207">
        <f t="shared" si="3"/>
        <v>0.77354630903268851</v>
      </c>
      <c r="P17" s="207">
        <f t="shared" si="4"/>
        <v>0.47238652532593811</v>
      </c>
      <c r="Q17" s="207">
        <f t="shared" si="5"/>
        <v>0.74253108099876186</v>
      </c>
      <c r="R17" s="226">
        <v>0</v>
      </c>
    </row>
    <row r="18" spans="2:18" s="106" customFormat="1" ht="13.5" customHeight="1">
      <c r="B18" s="223">
        <v>13</v>
      </c>
      <c r="C18" s="103" t="s">
        <v>116</v>
      </c>
      <c r="D18" s="304">
        <v>0.43990290843756874</v>
      </c>
      <c r="E18" s="27">
        <v>0.72431622334553925</v>
      </c>
      <c r="F18" s="304">
        <v>0.43952434430508175</v>
      </c>
      <c r="G18" s="27">
        <v>0.718720533475944</v>
      </c>
      <c r="K18" s="91" t="str">
        <f t="shared" si="0"/>
        <v>豊能町</v>
      </c>
      <c r="L18" s="207">
        <f t="shared" si="1"/>
        <v>0.51271097443727132</v>
      </c>
      <c r="M18" s="91" t="str">
        <f t="shared" si="2"/>
        <v>住之江区</v>
      </c>
      <c r="N18" s="207">
        <f t="shared" si="3"/>
        <v>0.77182059833298133</v>
      </c>
      <c r="P18" s="207">
        <f t="shared" si="4"/>
        <v>0.47238652532593811</v>
      </c>
      <c r="Q18" s="207">
        <f t="shared" si="5"/>
        <v>0.74253108099876186</v>
      </c>
      <c r="R18" s="226">
        <v>0</v>
      </c>
    </row>
    <row r="19" spans="2:18" s="106" customFormat="1" ht="13.5" customHeight="1">
      <c r="B19" s="223">
        <v>14</v>
      </c>
      <c r="C19" s="103" t="s">
        <v>117</v>
      </c>
      <c r="D19" s="304">
        <v>0.45354214718071056</v>
      </c>
      <c r="E19" s="27">
        <v>0.72777347633684564</v>
      </c>
      <c r="F19" s="304">
        <v>0.45331295993466231</v>
      </c>
      <c r="G19" s="27">
        <v>0.72232304186838425</v>
      </c>
      <c r="K19" s="91" t="str">
        <f t="shared" si="0"/>
        <v>門真市</v>
      </c>
      <c r="L19" s="207">
        <f t="shared" si="1"/>
        <v>0.5121096535901708</v>
      </c>
      <c r="M19" s="91" t="str">
        <f t="shared" si="2"/>
        <v>枚方市</v>
      </c>
      <c r="N19" s="207">
        <f t="shared" si="3"/>
        <v>0.77029268514706206</v>
      </c>
      <c r="P19" s="207">
        <f t="shared" si="4"/>
        <v>0.47238652532593811</v>
      </c>
      <c r="Q19" s="207">
        <f t="shared" si="5"/>
        <v>0.74253108099876186</v>
      </c>
      <c r="R19" s="226">
        <v>0</v>
      </c>
    </row>
    <row r="20" spans="2:18" s="106" customFormat="1" ht="13.5" customHeight="1">
      <c r="B20" s="223">
        <v>15</v>
      </c>
      <c r="C20" s="103" t="s">
        <v>118</v>
      </c>
      <c r="D20" s="305">
        <v>0.50604297189610681</v>
      </c>
      <c r="E20" s="29">
        <v>0.76706457456608801</v>
      </c>
      <c r="F20" s="305">
        <v>0.50124253685321707</v>
      </c>
      <c r="G20" s="29">
        <v>0.76020549356164624</v>
      </c>
      <c r="K20" s="91" t="str">
        <f t="shared" si="0"/>
        <v>堺市西区</v>
      </c>
      <c r="L20" s="207">
        <f t="shared" si="1"/>
        <v>0.50238207812265423</v>
      </c>
      <c r="M20" s="91" t="str">
        <f t="shared" si="2"/>
        <v>門真市</v>
      </c>
      <c r="N20" s="207">
        <f t="shared" si="3"/>
        <v>0.76817835039350824</v>
      </c>
      <c r="P20" s="207">
        <f t="shared" si="4"/>
        <v>0.47238652532593811</v>
      </c>
      <c r="Q20" s="207">
        <f t="shared" si="5"/>
        <v>0.74253108099876186</v>
      </c>
      <c r="R20" s="226">
        <v>0</v>
      </c>
    </row>
    <row r="21" spans="2:18" s="106" customFormat="1" ht="13.5" customHeight="1">
      <c r="B21" s="223">
        <v>16</v>
      </c>
      <c r="C21" s="103" t="s">
        <v>62</v>
      </c>
      <c r="D21" s="306">
        <v>0.39070483020211377</v>
      </c>
      <c r="E21" s="307">
        <v>0.64653842102902426</v>
      </c>
      <c r="F21" s="306">
        <v>0.38423988089746985</v>
      </c>
      <c r="G21" s="307">
        <v>0.64529637893650893</v>
      </c>
      <c r="K21" s="91" t="str">
        <f t="shared" si="0"/>
        <v>城東区</v>
      </c>
      <c r="L21" s="207">
        <f t="shared" si="1"/>
        <v>0.50124253685321707</v>
      </c>
      <c r="M21" s="91" t="str">
        <f t="shared" si="2"/>
        <v>西成区</v>
      </c>
      <c r="N21" s="207">
        <f t="shared" si="3"/>
        <v>0.76662237944793965</v>
      </c>
      <c r="P21" s="207">
        <f t="shared" si="4"/>
        <v>0.47238652532593811</v>
      </c>
      <c r="Q21" s="207">
        <f t="shared" si="5"/>
        <v>0.74253108099876186</v>
      </c>
      <c r="R21" s="226">
        <v>0</v>
      </c>
    </row>
    <row r="22" spans="2:18" s="106" customFormat="1" ht="13.5" customHeight="1">
      <c r="B22" s="223">
        <v>17</v>
      </c>
      <c r="C22" s="103" t="s">
        <v>119</v>
      </c>
      <c r="D22" s="304">
        <v>0.47896768963937014</v>
      </c>
      <c r="E22" s="27">
        <v>0.72805136870183884</v>
      </c>
      <c r="F22" s="304">
        <v>0.46486901544313747</v>
      </c>
      <c r="G22" s="27">
        <v>0.72104766171315204</v>
      </c>
      <c r="K22" s="91" t="str">
        <f t="shared" si="0"/>
        <v>西成区</v>
      </c>
      <c r="L22" s="207">
        <f t="shared" si="1"/>
        <v>0.49954740339175174</v>
      </c>
      <c r="M22" s="91" t="str">
        <f t="shared" si="2"/>
        <v>豊能町</v>
      </c>
      <c r="N22" s="207">
        <f t="shared" si="3"/>
        <v>0.76132208397337364</v>
      </c>
      <c r="P22" s="207">
        <f t="shared" si="4"/>
        <v>0.47238652532593811</v>
      </c>
      <c r="Q22" s="207">
        <f t="shared" si="5"/>
        <v>0.74253108099876186</v>
      </c>
      <c r="R22" s="226">
        <v>0</v>
      </c>
    </row>
    <row r="23" spans="2:18" s="106" customFormat="1" ht="13.5" customHeight="1">
      <c r="B23" s="223">
        <v>18</v>
      </c>
      <c r="C23" s="103" t="s">
        <v>63</v>
      </c>
      <c r="D23" s="304">
        <v>0.46143842851348887</v>
      </c>
      <c r="E23" s="27">
        <v>0.7370218335507599</v>
      </c>
      <c r="F23" s="304">
        <v>0.45325612517897146</v>
      </c>
      <c r="G23" s="27">
        <v>0.72602436433737705</v>
      </c>
      <c r="K23" s="91" t="str">
        <f t="shared" si="0"/>
        <v>都島区</v>
      </c>
      <c r="L23" s="207">
        <f t="shared" si="1"/>
        <v>0.49903876057920421</v>
      </c>
      <c r="M23" s="91" t="str">
        <f t="shared" si="2"/>
        <v>城東区</v>
      </c>
      <c r="N23" s="207">
        <f t="shared" si="3"/>
        <v>0.76020549356164624</v>
      </c>
      <c r="P23" s="207">
        <f t="shared" si="4"/>
        <v>0.47238652532593811</v>
      </c>
      <c r="Q23" s="207">
        <f t="shared" si="5"/>
        <v>0.74253108099876186</v>
      </c>
      <c r="R23" s="226">
        <v>0</v>
      </c>
    </row>
    <row r="24" spans="2:18" s="106" customFormat="1" ht="13.5" customHeight="1">
      <c r="B24" s="223">
        <v>19</v>
      </c>
      <c r="C24" s="103" t="s">
        <v>120</v>
      </c>
      <c r="D24" s="304">
        <v>0.50496247787346171</v>
      </c>
      <c r="E24" s="27">
        <v>0.77444735564034706</v>
      </c>
      <c r="F24" s="304">
        <v>0.49954740339175174</v>
      </c>
      <c r="G24" s="27">
        <v>0.76662237944793965</v>
      </c>
      <c r="K24" s="91" t="str">
        <f t="shared" si="0"/>
        <v>住之江区</v>
      </c>
      <c r="L24" s="207">
        <f t="shared" si="1"/>
        <v>0.49779626850835235</v>
      </c>
      <c r="M24" s="91" t="str">
        <f t="shared" si="2"/>
        <v>堺市西区</v>
      </c>
      <c r="N24" s="207">
        <f t="shared" si="3"/>
        <v>0.75911915448632339</v>
      </c>
      <c r="P24" s="207">
        <f t="shared" si="4"/>
        <v>0.47238652532593811</v>
      </c>
      <c r="Q24" s="207">
        <f t="shared" si="5"/>
        <v>0.74253108099876186</v>
      </c>
      <c r="R24" s="226">
        <v>0</v>
      </c>
    </row>
    <row r="25" spans="2:18" s="106" customFormat="1" ht="13.5" customHeight="1">
      <c r="B25" s="223">
        <v>20</v>
      </c>
      <c r="C25" s="103" t="s">
        <v>121</v>
      </c>
      <c r="D25" s="304">
        <v>0.53841268618873006</v>
      </c>
      <c r="E25" s="27">
        <v>0.78496300447231171</v>
      </c>
      <c r="F25" s="304">
        <v>0.52507282497334318</v>
      </c>
      <c r="G25" s="27">
        <v>0.77997823220428175</v>
      </c>
      <c r="K25" s="91" t="str">
        <f t="shared" si="0"/>
        <v>島本町</v>
      </c>
      <c r="L25" s="207">
        <f t="shared" si="1"/>
        <v>0.49537786856052995</v>
      </c>
      <c r="M25" s="91" t="str">
        <f t="shared" si="2"/>
        <v>此花区</v>
      </c>
      <c r="N25" s="207">
        <f t="shared" si="3"/>
        <v>0.75762276911122806</v>
      </c>
      <c r="P25" s="207">
        <f t="shared" si="4"/>
        <v>0.47238652532593811</v>
      </c>
      <c r="Q25" s="207">
        <f t="shared" si="5"/>
        <v>0.74253108099876186</v>
      </c>
      <c r="R25" s="226">
        <v>0</v>
      </c>
    </row>
    <row r="26" spans="2:18" s="106" customFormat="1" ht="13.5" customHeight="1">
      <c r="B26" s="223">
        <v>21</v>
      </c>
      <c r="C26" s="103" t="s">
        <v>122</v>
      </c>
      <c r="D26" s="304">
        <v>0.4865695786606401</v>
      </c>
      <c r="E26" s="27">
        <v>0.76467567980005435</v>
      </c>
      <c r="F26" s="304">
        <v>0.48935177505014776</v>
      </c>
      <c r="G26" s="27">
        <v>0.75503361939331226</v>
      </c>
      <c r="K26" s="91" t="str">
        <f t="shared" si="0"/>
        <v>八尾市</v>
      </c>
      <c r="L26" s="207">
        <f t="shared" si="1"/>
        <v>0.49049379122916642</v>
      </c>
      <c r="M26" s="91" t="str">
        <f t="shared" si="2"/>
        <v>八尾市</v>
      </c>
      <c r="N26" s="207">
        <f t="shared" si="3"/>
        <v>0.75643315837479863</v>
      </c>
      <c r="P26" s="207">
        <f t="shared" si="4"/>
        <v>0.47238652532593811</v>
      </c>
      <c r="Q26" s="207">
        <f t="shared" si="5"/>
        <v>0.74253108099876186</v>
      </c>
      <c r="R26" s="226">
        <v>0</v>
      </c>
    </row>
    <row r="27" spans="2:18" s="106" customFormat="1" ht="13.5" customHeight="1">
      <c r="B27" s="223">
        <v>22</v>
      </c>
      <c r="C27" s="103" t="s">
        <v>64</v>
      </c>
      <c r="D27" s="304">
        <v>0.50405454078358092</v>
      </c>
      <c r="E27" s="27">
        <v>0.77975839413823556</v>
      </c>
      <c r="F27" s="304">
        <v>0.49779626850835235</v>
      </c>
      <c r="G27" s="27">
        <v>0.77182059833298133</v>
      </c>
      <c r="K27" s="91" t="str">
        <f t="shared" si="0"/>
        <v>泉佐野市</v>
      </c>
      <c r="L27" s="207">
        <f t="shared" si="1"/>
        <v>0.48965143174160869</v>
      </c>
      <c r="M27" s="91" t="str">
        <f t="shared" si="2"/>
        <v>鶴見区</v>
      </c>
      <c r="N27" s="207">
        <f t="shared" si="3"/>
        <v>0.75503361939331226</v>
      </c>
      <c r="P27" s="207">
        <f t="shared" si="4"/>
        <v>0.47238652532593811</v>
      </c>
      <c r="Q27" s="207">
        <f t="shared" si="5"/>
        <v>0.74253108099876186</v>
      </c>
      <c r="R27" s="226">
        <v>0</v>
      </c>
    </row>
    <row r="28" spans="2:18" s="106" customFormat="1" ht="13.5" customHeight="1">
      <c r="B28" s="223">
        <v>23</v>
      </c>
      <c r="C28" s="103" t="s">
        <v>123</v>
      </c>
      <c r="D28" s="305">
        <v>0.48920785376567777</v>
      </c>
      <c r="E28" s="29">
        <v>0.75490659989979314</v>
      </c>
      <c r="F28" s="305">
        <v>0.47590586076681335</v>
      </c>
      <c r="G28" s="29">
        <v>0.74666423220110456</v>
      </c>
      <c r="K28" s="91" t="str">
        <f t="shared" si="0"/>
        <v>鶴見区</v>
      </c>
      <c r="L28" s="207">
        <f t="shared" si="1"/>
        <v>0.48935177505014776</v>
      </c>
      <c r="M28" s="91" t="str">
        <f t="shared" si="2"/>
        <v>泉佐野市</v>
      </c>
      <c r="N28" s="207">
        <f t="shared" si="3"/>
        <v>0.7543754849180192</v>
      </c>
      <c r="P28" s="207">
        <f t="shared" si="4"/>
        <v>0.47238652532593811</v>
      </c>
      <c r="Q28" s="207">
        <f t="shared" si="5"/>
        <v>0.74253108099876186</v>
      </c>
      <c r="R28" s="226">
        <v>0</v>
      </c>
    </row>
    <row r="29" spans="2:18" s="106" customFormat="1" ht="13.5" customHeight="1">
      <c r="B29" s="223">
        <v>24</v>
      </c>
      <c r="C29" s="103" t="s">
        <v>124</v>
      </c>
      <c r="D29" s="306">
        <v>0.44327289223141242</v>
      </c>
      <c r="E29" s="307">
        <v>0.71453583137358534</v>
      </c>
      <c r="F29" s="306">
        <v>0.44647304252401199</v>
      </c>
      <c r="G29" s="307">
        <v>0.70597083602351696</v>
      </c>
      <c r="K29" s="91" t="str">
        <f t="shared" si="0"/>
        <v>枚方市</v>
      </c>
      <c r="L29" s="207">
        <f t="shared" si="1"/>
        <v>0.48713958439883887</v>
      </c>
      <c r="M29" s="91" t="str">
        <f t="shared" si="2"/>
        <v>茨木市</v>
      </c>
      <c r="N29" s="207">
        <f t="shared" si="3"/>
        <v>0.75225943617502511</v>
      </c>
      <c r="P29" s="207">
        <f t="shared" si="4"/>
        <v>0.47238652532593811</v>
      </c>
      <c r="Q29" s="207">
        <f t="shared" si="5"/>
        <v>0.74253108099876186</v>
      </c>
      <c r="R29" s="226">
        <v>0</v>
      </c>
    </row>
    <row r="30" spans="2:18" s="106" customFormat="1" ht="13.5" customHeight="1">
      <c r="B30" s="223">
        <v>25</v>
      </c>
      <c r="C30" s="103" t="s">
        <v>125</v>
      </c>
      <c r="D30" s="304">
        <v>0.45350851515809337</v>
      </c>
      <c r="E30" s="27">
        <v>0.73611207630833941</v>
      </c>
      <c r="F30" s="304">
        <v>0.44669758759646244</v>
      </c>
      <c r="G30" s="27">
        <v>0.73170484144901293</v>
      </c>
      <c r="K30" s="91" t="str">
        <f t="shared" si="0"/>
        <v>松原市</v>
      </c>
      <c r="L30" s="207">
        <f t="shared" si="1"/>
        <v>0.48351375231767757</v>
      </c>
      <c r="M30" s="91" t="str">
        <f t="shared" si="2"/>
        <v>松原市</v>
      </c>
      <c r="N30" s="207">
        <f t="shared" si="3"/>
        <v>0.75218081079471977</v>
      </c>
      <c r="P30" s="207">
        <f t="shared" si="4"/>
        <v>0.47238652532593811</v>
      </c>
      <c r="Q30" s="207">
        <f t="shared" si="5"/>
        <v>0.74253108099876186</v>
      </c>
      <c r="R30" s="226">
        <v>0</v>
      </c>
    </row>
    <row r="31" spans="2:18" s="106" customFormat="1" ht="13.5" customHeight="1">
      <c r="B31" s="223">
        <v>26</v>
      </c>
      <c r="C31" s="103" t="s">
        <v>36</v>
      </c>
      <c r="D31" s="304">
        <v>0.48009630243565105</v>
      </c>
      <c r="E31" s="27">
        <v>0.75185331118240706</v>
      </c>
      <c r="F31" s="304">
        <v>0.48004885167663786</v>
      </c>
      <c r="G31" s="27">
        <v>0.74684580769523523</v>
      </c>
      <c r="K31" s="91" t="str">
        <f t="shared" si="0"/>
        <v>浪速区</v>
      </c>
      <c r="L31" s="207">
        <f t="shared" si="1"/>
        <v>0.48218260258624662</v>
      </c>
      <c r="M31" s="91" t="str">
        <f t="shared" si="2"/>
        <v>堺市美原区</v>
      </c>
      <c r="N31" s="207">
        <f t="shared" si="3"/>
        <v>0.75116533107361427</v>
      </c>
      <c r="P31" s="207">
        <f t="shared" si="4"/>
        <v>0.47238652532593811</v>
      </c>
      <c r="Q31" s="207">
        <f t="shared" si="5"/>
        <v>0.74253108099876186</v>
      </c>
      <c r="R31" s="226">
        <v>0</v>
      </c>
    </row>
    <row r="32" spans="2:18" s="106" customFormat="1" ht="13.5" customHeight="1">
      <c r="B32" s="223">
        <v>27</v>
      </c>
      <c r="C32" s="103" t="s">
        <v>37</v>
      </c>
      <c r="D32" s="304">
        <v>0.52654001959860497</v>
      </c>
      <c r="E32" s="27">
        <v>0.77855236611764922</v>
      </c>
      <c r="F32" s="304">
        <v>0.5177257362443225</v>
      </c>
      <c r="G32" s="27">
        <v>0.77490618584464854</v>
      </c>
      <c r="K32" s="91" t="str">
        <f t="shared" si="0"/>
        <v>茨木市</v>
      </c>
      <c r="L32" s="207">
        <f t="shared" si="1"/>
        <v>0.48214984502061764</v>
      </c>
      <c r="M32" s="91" t="str">
        <f t="shared" si="2"/>
        <v>島本町</v>
      </c>
      <c r="N32" s="207">
        <f t="shared" si="3"/>
        <v>0.74996531849815895</v>
      </c>
      <c r="P32" s="207">
        <f t="shared" si="4"/>
        <v>0.47238652532593811</v>
      </c>
      <c r="Q32" s="207">
        <f t="shared" si="5"/>
        <v>0.74253108099876186</v>
      </c>
      <c r="R32" s="226">
        <v>0</v>
      </c>
    </row>
    <row r="33" spans="2:18" s="106" customFormat="1" ht="13.5" customHeight="1">
      <c r="B33" s="223">
        <v>28</v>
      </c>
      <c r="C33" s="103" t="s">
        <v>38</v>
      </c>
      <c r="D33" s="304">
        <v>0.47393939755600933</v>
      </c>
      <c r="E33" s="27">
        <v>0.74550686958056944</v>
      </c>
      <c r="F33" s="304">
        <v>0.47982349091789767</v>
      </c>
      <c r="G33" s="27">
        <v>0.74183441136413131</v>
      </c>
      <c r="K33" s="91" t="str">
        <f t="shared" si="0"/>
        <v>堺市</v>
      </c>
      <c r="L33" s="207">
        <f t="shared" si="1"/>
        <v>0.48004885167663786</v>
      </c>
      <c r="M33" s="91" t="str">
        <f t="shared" si="2"/>
        <v>忠岡町</v>
      </c>
      <c r="N33" s="207">
        <f t="shared" si="3"/>
        <v>0.7491513391373783</v>
      </c>
      <c r="P33" s="207">
        <f t="shared" si="4"/>
        <v>0.47238652532593811</v>
      </c>
      <c r="Q33" s="207">
        <f t="shared" si="5"/>
        <v>0.74253108099876186</v>
      </c>
      <c r="R33" s="226">
        <v>0</v>
      </c>
    </row>
    <row r="34" spans="2:18" s="106" customFormat="1" ht="13.5" customHeight="1">
      <c r="B34" s="223">
        <v>29</v>
      </c>
      <c r="C34" s="103" t="s">
        <v>39</v>
      </c>
      <c r="D34" s="304">
        <v>0.47453950816018159</v>
      </c>
      <c r="E34" s="27">
        <v>0.75288257987298057</v>
      </c>
      <c r="F34" s="304">
        <v>0.47501744909751631</v>
      </c>
      <c r="G34" s="27">
        <v>0.74709197286654461</v>
      </c>
      <c r="K34" s="91" t="str">
        <f t="shared" si="0"/>
        <v>堺市中区</v>
      </c>
      <c r="L34" s="207">
        <f t="shared" si="1"/>
        <v>0.47982349091789767</v>
      </c>
      <c r="M34" s="91" t="str">
        <f t="shared" si="2"/>
        <v>浪速区</v>
      </c>
      <c r="N34" s="207">
        <f t="shared" si="3"/>
        <v>0.74893819662294048</v>
      </c>
      <c r="P34" s="207">
        <f t="shared" si="4"/>
        <v>0.47238652532593811</v>
      </c>
      <c r="Q34" s="207">
        <f t="shared" si="5"/>
        <v>0.74253108099876186</v>
      </c>
      <c r="R34" s="226">
        <v>0</v>
      </c>
    </row>
    <row r="35" spans="2:18" s="106" customFormat="1" ht="13.5" customHeight="1">
      <c r="B35" s="223">
        <v>30</v>
      </c>
      <c r="C35" s="103" t="s">
        <v>40</v>
      </c>
      <c r="D35" s="304">
        <v>0.50206736866191204</v>
      </c>
      <c r="E35" s="27">
        <v>0.76659493814502833</v>
      </c>
      <c r="F35" s="304">
        <v>0.50238207812265423</v>
      </c>
      <c r="G35" s="27">
        <v>0.75911915448632339</v>
      </c>
      <c r="K35" s="91" t="str">
        <f t="shared" si="0"/>
        <v>守口市</v>
      </c>
      <c r="L35" s="207">
        <f t="shared" si="1"/>
        <v>0.47879105996869764</v>
      </c>
      <c r="M35" s="91" t="str">
        <f t="shared" si="2"/>
        <v>都島区</v>
      </c>
      <c r="N35" s="207">
        <f t="shared" si="3"/>
        <v>0.74779628415706023</v>
      </c>
      <c r="P35" s="207">
        <f t="shared" si="4"/>
        <v>0.47238652532593811</v>
      </c>
      <c r="Q35" s="207">
        <f t="shared" si="5"/>
        <v>0.74253108099876186</v>
      </c>
      <c r="R35" s="226">
        <v>0</v>
      </c>
    </row>
    <row r="36" spans="2:18" s="106" customFormat="1" ht="13.5" customHeight="1">
      <c r="B36" s="223">
        <v>31</v>
      </c>
      <c r="C36" s="103" t="s">
        <v>41</v>
      </c>
      <c r="D36" s="305">
        <v>0.43343232127450682</v>
      </c>
      <c r="E36" s="29">
        <v>0.72809817236331054</v>
      </c>
      <c r="F36" s="305">
        <v>0.43797113361998075</v>
      </c>
      <c r="G36" s="29">
        <v>0.72318757026530056</v>
      </c>
      <c r="K36" s="91" t="str">
        <f t="shared" si="0"/>
        <v>堺市北区</v>
      </c>
      <c r="L36" s="207">
        <f t="shared" si="1"/>
        <v>0.47829291407943969</v>
      </c>
      <c r="M36" s="91" t="str">
        <f t="shared" si="2"/>
        <v>堺市東区</v>
      </c>
      <c r="N36" s="207">
        <f t="shared" si="3"/>
        <v>0.74709197286654461</v>
      </c>
      <c r="P36" s="207">
        <f t="shared" si="4"/>
        <v>0.47238652532593811</v>
      </c>
      <c r="Q36" s="207">
        <f t="shared" si="5"/>
        <v>0.74253108099876186</v>
      </c>
      <c r="R36" s="226">
        <v>0</v>
      </c>
    </row>
    <row r="37" spans="2:18" s="106" customFormat="1" ht="13.5" customHeight="1">
      <c r="B37" s="223">
        <v>32</v>
      </c>
      <c r="C37" s="103" t="s">
        <v>42</v>
      </c>
      <c r="D37" s="305">
        <v>0.47731310036210511</v>
      </c>
      <c r="E37" s="29">
        <v>0.73855925549073154</v>
      </c>
      <c r="F37" s="305">
        <v>0.47829291407943969</v>
      </c>
      <c r="G37" s="29">
        <v>0.73625671388105307</v>
      </c>
      <c r="K37" s="91" t="str">
        <f t="shared" si="0"/>
        <v>堺市美原区</v>
      </c>
      <c r="L37" s="207">
        <f t="shared" si="1"/>
        <v>0.47629711468436753</v>
      </c>
      <c r="M37" s="91" t="str">
        <f t="shared" si="2"/>
        <v>堺市</v>
      </c>
      <c r="N37" s="207">
        <f t="shared" si="3"/>
        <v>0.74684580769523523</v>
      </c>
      <c r="P37" s="207">
        <f t="shared" si="4"/>
        <v>0.47238652532593811</v>
      </c>
      <c r="Q37" s="207">
        <f t="shared" si="5"/>
        <v>0.74253108099876186</v>
      </c>
      <c r="R37" s="226">
        <v>0</v>
      </c>
    </row>
    <row r="38" spans="2:18" s="106" customFormat="1" ht="13.5" customHeight="1">
      <c r="B38" s="223">
        <v>33</v>
      </c>
      <c r="C38" s="103" t="s">
        <v>43</v>
      </c>
      <c r="D38" s="304">
        <v>0.49443781634446382</v>
      </c>
      <c r="E38" s="27">
        <v>0.76581147706344121</v>
      </c>
      <c r="F38" s="304">
        <v>0.47629711468436753</v>
      </c>
      <c r="G38" s="27">
        <v>0.75116533107361427</v>
      </c>
      <c r="K38" s="91" t="str">
        <f t="shared" si="0"/>
        <v>平野区</v>
      </c>
      <c r="L38" s="207">
        <f t="shared" si="1"/>
        <v>0.47590586076681335</v>
      </c>
      <c r="M38" s="91" t="str">
        <f t="shared" si="2"/>
        <v>交野市</v>
      </c>
      <c r="N38" s="207">
        <f t="shared" si="3"/>
        <v>0.7467560075382681</v>
      </c>
      <c r="P38" s="207">
        <f t="shared" si="4"/>
        <v>0.47238652532593811</v>
      </c>
      <c r="Q38" s="207">
        <f t="shared" si="5"/>
        <v>0.74253108099876186</v>
      </c>
      <c r="R38" s="226">
        <v>0</v>
      </c>
    </row>
    <row r="39" spans="2:18" s="106" customFormat="1" ht="13.5" customHeight="1">
      <c r="B39" s="223">
        <v>34</v>
      </c>
      <c r="C39" s="103" t="s">
        <v>45</v>
      </c>
      <c r="D39" s="304">
        <v>0.46153394161056288</v>
      </c>
      <c r="E39" s="27">
        <v>0.73354308108859234</v>
      </c>
      <c r="F39" s="304">
        <v>0.45591582361519895</v>
      </c>
      <c r="G39" s="27">
        <v>0.72722227051318278</v>
      </c>
      <c r="K39" s="91" t="str">
        <f t="shared" si="0"/>
        <v>堺市東区</v>
      </c>
      <c r="L39" s="207">
        <f t="shared" si="1"/>
        <v>0.47501744909751631</v>
      </c>
      <c r="M39" s="91" t="str">
        <f t="shared" si="2"/>
        <v>平野区</v>
      </c>
      <c r="N39" s="207">
        <f t="shared" si="3"/>
        <v>0.74666423220110456</v>
      </c>
      <c r="P39" s="207">
        <f t="shared" si="4"/>
        <v>0.47238652532593811</v>
      </c>
      <c r="Q39" s="207">
        <f t="shared" si="5"/>
        <v>0.74253108099876186</v>
      </c>
      <c r="R39" s="226">
        <v>0</v>
      </c>
    </row>
    <row r="40" spans="2:18" s="106" customFormat="1" ht="13.5" customHeight="1">
      <c r="B40" s="223">
        <v>35</v>
      </c>
      <c r="C40" s="103" t="s">
        <v>2</v>
      </c>
      <c r="D40" s="304">
        <v>0.46408657618998056</v>
      </c>
      <c r="E40" s="27">
        <v>0.72536277021306972</v>
      </c>
      <c r="F40" s="304">
        <v>0.46263078344895808</v>
      </c>
      <c r="G40" s="27">
        <v>0.72351279050021544</v>
      </c>
      <c r="K40" s="91" t="str">
        <f t="shared" si="0"/>
        <v>交野市</v>
      </c>
      <c r="L40" s="207">
        <f t="shared" si="1"/>
        <v>0.47482621076399556</v>
      </c>
      <c r="M40" s="91" t="str">
        <f t="shared" si="2"/>
        <v>守口市</v>
      </c>
      <c r="N40" s="207">
        <f t="shared" si="3"/>
        <v>0.74654784383895045</v>
      </c>
      <c r="P40" s="207">
        <f t="shared" si="4"/>
        <v>0.47238652532593811</v>
      </c>
      <c r="Q40" s="207">
        <f t="shared" si="5"/>
        <v>0.74253108099876186</v>
      </c>
      <c r="R40" s="226">
        <v>0</v>
      </c>
    </row>
    <row r="41" spans="2:18" s="106" customFormat="1" ht="13.5" customHeight="1">
      <c r="B41" s="223">
        <v>36</v>
      </c>
      <c r="C41" s="103" t="s">
        <v>3</v>
      </c>
      <c r="D41" s="304">
        <v>0.46437008644147665</v>
      </c>
      <c r="E41" s="27">
        <v>0.7413442113756552</v>
      </c>
      <c r="F41" s="304">
        <v>0.46730314600717865</v>
      </c>
      <c r="G41" s="27">
        <v>0.72873101381867078</v>
      </c>
      <c r="K41" s="91" t="str">
        <f t="shared" si="0"/>
        <v>西区</v>
      </c>
      <c r="L41" s="207">
        <f t="shared" si="1"/>
        <v>0.47407023768671658</v>
      </c>
      <c r="M41" s="91" t="str">
        <f t="shared" si="2"/>
        <v>大阪市</v>
      </c>
      <c r="N41" s="207">
        <f t="shared" si="3"/>
        <v>0.74308835706255072</v>
      </c>
      <c r="P41" s="207">
        <f t="shared" si="4"/>
        <v>0.47238652532593811</v>
      </c>
      <c r="Q41" s="207">
        <f t="shared" si="5"/>
        <v>0.74253108099876186</v>
      </c>
      <c r="R41" s="226">
        <v>0</v>
      </c>
    </row>
    <row r="42" spans="2:18" s="106" customFormat="1" ht="13.5" customHeight="1">
      <c r="B42" s="223">
        <v>37</v>
      </c>
      <c r="C42" s="103" t="s">
        <v>4</v>
      </c>
      <c r="D42" s="304">
        <v>0.46728800203507487</v>
      </c>
      <c r="E42" s="27">
        <v>0.73592532228635898</v>
      </c>
      <c r="F42" s="304">
        <v>0.46159269530286601</v>
      </c>
      <c r="G42" s="27">
        <v>0.73007234267946775</v>
      </c>
      <c r="K42" s="91" t="str">
        <f t="shared" si="0"/>
        <v>大阪市</v>
      </c>
      <c r="L42" s="207">
        <f t="shared" si="1"/>
        <v>0.47406400810728244</v>
      </c>
      <c r="M42" s="91" t="str">
        <f t="shared" si="2"/>
        <v>西区</v>
      </c>
      <c r="N42" s="207">
        <f t="shared" si="3"/>
        <v>0.74225226896054686</v>
      </c>
      <c r="P42" s="207">
        <f t="shared" si="4"/>
        <v>0.47238652532593811</v>
      </c>
      <c r="Q42" s="207">
        <f t="shared" si="5"/>
        <v>0.74253108099876186</v>
      </c>
      <c r="R42" s="226">
        <v>0</v>
      </c>
    </row>
    <row r="43" spans="2:18" s="106" customFormat="1" ht="13.5" customHeight="1">
      <c r="B43" s="223">
        <v>38</v>
      </c>
      <c r="C43" s="224" t="s">
        <v>46</v>
      </c>
      <c r="D43" s="304">
        <v>0.45273893320688052</v>
      </c>
      <c r="E43" s="27">
        <v>0.74240783826547585</v>
      </c>
      <c r="F43" s="304">
        <v>0.45551887817452591</v>
      </c>
      <c r="G43" s="27">
        <v>0.73727498570851835</v>
      </c>
      <c r="K43" s="91" t="str">
        <f t="shared" si="0"/>
        <v>柏原市</v>
      </c>
      <c r="L43" s="207">
        <f t="shared" si="1"/>
        <v>0.47212358342198479</v>
      </c>
      <c r="M43" s="91" t="str">
        <f t="shared" si="2"/>
        <v>堺市中区</v>
      </c>
      <c r="N43" s="207">
        <f t="shared" si="3"/>
        <v>0.74183441136413131</v>
      </c>
      <c r="P43" s="207">
        <f t="shared" si="4"/>
        <v>0.47238652532593811</v>
      </c>
      <c r="Q43" s="207">
        <f t="shared" si="5"/>
        <v>0.74253108099876186</v>
      </c>
      <c r="R43" s="226">
        <v>0</v>
      </c>
    </row>
    <row r="44" spans="2:18" s="106" customFormat="1" ht="13.5" customHeight="1">
      <c r="B44" s="223">
        <v>39</v>
      </c>
      <c r="C44" s="224" t="s">
        <v>9</v>
      </c>
      <c r="D44" s="305">
        <v>0.52277662930197777</v>
      </c>
      <c r="E44" s="29">
        <v>0.79525532228001072</v>
      </c>
      <c r="F44" s="305">
        <v>0.52247761156816452</v>
      </c>
      <c r="G44" s="29">
        <v>0.79296528302790326</v>
      </c>
      <c r="K44" s="91" t="str">
        <f t="shared" si="0"/>
        <v>羽曳野市</v>
      </c>
      <c r="L44" s="207">
        <f t="shared" si="1"/>
        <v>0.47195383213968078</v>
      </c>
      <c r="M44" s="91" t="str">
        <f t="shared" si="2"/>
        <v>羽曳野市</v>
      </c>
      <c r="N44" s="207">
        <f t="shared" si="3"/>
        <v>0.74059979430424483</v>
      </c>
      <c r="P44" s="207">
        <f t="shared" si="4"/>
        <v>0.47238652532593811</v>
      </c>
      <c r="Q44" s="207">
        <f t="shared" si="5"/>
        <v>0.74253108099876186</v>
      </c>
      <c r="R44" s="226">
        <v>0</v>
      </c>
    </row>
    <row r="45" spans="2:18" s="106" customFormat="1" ht="13.5" customHeight="1">
      <c r="B45" s="223">
        <v>40</v>
      </c>
      <c r="C45" s="224" t="s">
        <v>47</v>
      </c>
      <c r="D45" s="306">
        <v>0.43724056119760368</v>
      </c>
      <c r="E45" s="307">
        <v>0.73005493793747711</v>
      </c>
      <c r="F45" s="306">
        <v>0.44024697079441422</v>
      </c>
      <c r="G45" s="307">
        <v>0.72497738853401006</v>
      </c>
      <c r="K45" s="91" t="str">
        <f t="shared" si="0"/>
        <v>箕面市</v>
      </c>
      <c r="L45" s="207">
        <f t="shared" si="1"/>
        <v>0.47046595843893085</v>
      </c>
      <c r="M45" s="91" t="str">
        <f t="shared" si="2"/>
        <v>大正区</v>
      </c>
      <c r="N45" s="207">
        <f t="shared" si="3"/>
        <v>0.73938853470787946</v>
      </c>
      <c r="P45" s="207">
        <f t="shared" si="4"/>
        <v>0.47238652532593811</v>
      </c>
      <c r="Q45" s="207">
        <f t="shared" si="5"/>
        <v>0.74253108099876186</v>
      </c>
      <c r="R45" s="226">
        <v>0</v>
      </c>
    </row>
    <row r="46" spans="2:18" s="106" customFormat="1" ht="13.5" customHeight="1">
      <c r="B46" s="223">
        <v>41</v>
      </c>
      <c r="C46" s="224" t="s">
        <v>14</v>
      </c>
      <c r="D46" s="304">
        <v>0.49474898015037166</v>
      </c>
      <c r="E46" s="27">
        <v>0.75567990935496854</v>
      </c>
      <c r="F46" s="304">
        <v>0.47879105996869764</v>
      </c>
      <c r="G46" s="27">
        <v>0.74654784383895045</v>
      </c>
      <c r="K46" s="91" t="str">
        <f t="shared" si="0"/>
        <v>泉南市</v>
      </c>
      <c r="L46" s="207">
        <f t="shared" si="1"/>
        <v>0.46976681171827789</v>
      </c>
      <c r="M46" s="91" t="str">
        <f t="shared" si="2"/>
        <v>泉南市</v>
      </c>
      <c r="N46" s="207">
        <f t="shared" si="3"/>
        <v>0.73849262426598883</v>
      </c>
      <c r="P46" s="207">
        <f t="shared" si="4"/>
        <v>0.47238652532593811</v>
      </c>
      <c r="Q46" s="207">
        <f t="shared" si="5"/>
        <v>0.74253108099876186</v>
      </c>
      <c r="R46" s="226">
        <v>0</v>
      </c>
    </row>
    <row r="47" spans="2:18" s="106" customFormat="1" ht="13.5" customHeight="1">
      <c r="B47" s="223">
        <v>42</v>
      </c>
      <c r="C47" s="224" t="s">
        <v>15</v>
      </c>
      <c r="D47" s="304">
        <v>0.49564053773199551</v>
      </c>
      <c r="E47" s="27">
        <v>0.77541079781541022</v>
      </c>
      <c r="F47" s="304">
        <v>0.48713958439883887</v>
      </c>
      <c r="G47" s="27">
        <v>0.77029268514706206</v>
      </c>
      <c r="K47" s="91" t="str">
        <f t="shared" si="0"/>
        <v>高石市</v>
      </c>
      <c r="L47" s="207">
        <f t="shared" si="1"/>
        <v>0.46926180040553406</v>
      </c>
      <c r="M47" s="91" t="str">
        <f t="shared" si="2"/>
        <v>泉大津市</v>
      </c>
      <c r="N47" s="207">
        <f t="shared" si="3"/>
        <v>0.73727498570851835</v>
      </c>
      <c r="P47" s="207">
        <f t="shared" si="4"/>
        <v>0.47238652532593811</v>
      </c>
      <c r="Q47" s="207">
        <f t="shared" si="5"/>
        <v>0.74253108099876186</v>
      </c>
      <c r="R47" s="226">
        <v>0</v>
      </c>
    </row>
    <row r="48" spans="2:18" s="106" customFormat="1" ht="13.5" customHeight="1">
      <c r="B48" s="223">
        <v>43</v>
      </c>
      <c r="C48" s="224" t="s">
        <v>10</v>
      </c>
      <c r="D48" s="304">
        <v>0.48887631478452137</v>
      </c>
      <c r="E48" s="27">
        <v>0.76271117168939495</v>
      </c>
      <c r="F48" s="304">
        <v>0.48214984502061764</v>
      </c>
      <c r="G48" s="27">
        <v>0.75225943617502511</v>
      </c>
      <c r="K48" s="91" t="str">
        <f t="shared" si="0"/>
        <v>池田市</v>
      </c>
      <c r="L48" s="207">
        <f t="shared" si="1"/>
        <v>0.46730314600717865</v>
      </c>
      <c r="M48" s="91" t="str">
        <f t="shared" si="2"/>
        <v>堺市北区</v>
      </c>
      <c r="N48" s="207">
        <f t="shared" si="3"/>
        <v>0.73625671388105307</v>
      </c>
      <c r="P48" s="207">
        <f t="shared" si="4"/>
        <v>0.47238652532593811</v>
      </c>
      <c r="Q48" s="207">
        <f t="shared" si="5"/>
        <v>0.74253108099876186</v>
      </c>
      <c r="R48" s="226">
        <v>0</v>
      </c>
    </row>
    <row r="49" spans="2:18" s="106" customFormat="1" ht="13.5" customHeight="1">
      <c r="B49" s="223">
        <v>44</v>
      </c>
      <c r="C49" s="224" t="s">
        <v>22</v>
      </c>
      <c r="D49" s="304">
        <v>0.49846833264809065</v>
      </c>
      <c r="E49" s="27">
        <v>0.76493267998954229</v>
      </c>
      <c r="F49" s="304">
        <v>0.49049379122916642</v>
      </c>
      <c r="G49" s="27">
        <v>0.75643315837479863</v>
      </c>
      <c r="K49" s="91" t="str">
        <f t="shared" si="0"/>
        <v>忠岡町</v>
      </c>
      <c r="L49" s="207">
        <f t="shared" si="1"/>
        <v>0.46725621219219393</v>
      </c>
      <c r="M49" s="91" t="str">
        <f t="shared" si="2"/>
        <v>四條畷市</v>
      </c>
      <c r="N49" s="207">
        <f t="shared" si="3"/>
        <v>0.73478567950775275</v>
      </c>
      <c r="P49" s="207">
        <f t="shared" si="4"/>
        <v>0.47238652532593811</v>
      </c>
      <c r="Q49" s="207">
        <f t="shared" si="5"/>
        <v>0.74253108099876186</v>
      </c>
      <c r="R49" s="226">
        <v>0</v>
      </c>
    </row>
    <row r="50" spans="2:18" s="106" customFormat="1" ht="13.5" customHeight="1">
      <c r="B50" s="223">
        <v>45</v>
      </c>
      <c r="C50" s="224" t="s">
        <v>48</v>
      </c>
      <c r="D50" s="304">
        <v>0.49460915518160403</v>
      </c>
      <c r="E50" s="27">
        <v>0.76574556083866818</v>
      </c>
      <c r="F50" s="304">
        <v>0.48965143174160869</v>
      </c>
      <c r="G50" s="27">
        <v>0.7543754849180192</v>
      </c>
      <c r="K50" s="91" t="str">
        <f t="shared" si="0"/>
        <v>住吉区</v>
      </c>
      <c r="L50" s="207">
        <f t="shared" si="1"/>
        <v>0.46486901544313747</v>
      </c>
      <c r="M50" s="91" t="str">
        <f t="shared" si="2"/>
        <v>富田林市</v>
      </c>
      <c r="N50" s="207">
        <f t="shared" si="3"/>
        <v>0.73445459418029002</v>
      </c>
      <c r="P50" s="207">
        <f t="shared" si="4"/>
        <v>0.47238652532593811</v>
      </c>
      <c r="Q50" s="207">
        <f t="shared" si="5"/>
        <v>0.74253108099876186</v>
      </c>
      <c r="R50" s="226">
        <v>0</v>
      </c>
    </row>
    <row r="51" spans="2:18" s="106" customFormat="1" ht="13.5" customHeight="1">
      <c r="B51" s="223">
        <v>46</v>
      </c>
      <c r="C51" s="224" t="s">
        <v>26</v>
      </c>
      <c r="D51" s="304">
        <v>0.48585718359880004</v>
      </c>
      <c r="E51" s="27">
        <v>0.75967940706110382</v>
      </c>
      <c r="F51" s="304">
        <v>0.45628316626846571</v>
      </c>
      <c r="G51" s="27">
        <v>0.73445459418029002</v>
      </c>
      <c r="K51" s="91" t="str">
        <f t="shared" si="0"/>
        <v>豊中市</v>
      </c>
      <c r="L51" s="207">
        <f t="shared" si="1"/>
        <v>0.46263078344895808</v>
      </c>
      <c r="M51" s="91" t="str">
        <f t="shared" si="2"/>
        <v>中央区</v>
      </c>
      <c r="N51" s="207">
        <f t="shared" si="3"/>
        <v>0.73170484144901293</v>
      </c>
      <c r="P51" s="207">
        <f t="shared" si="4"/>
        <v>0.47238652532593811</v>
      </c>
      <c r="Q51" s="207">
        <f t="shared" si="5"/>
        <v>0.74253108099876186</v>
      </c>
      <c r="R51" s="226">
        <v>0</v>
      </c>
    </row>
    <row r="52" spans="2:18" s="106" customFormat="1" ht="13.5" customHeight="1">
      <c r="B52" s="223">
        <v>47</v>
      </c>
      <c r="C52" s="224" t="s">
        <v>16</v>
      </c>
      <c r="D52" s="304">
        <v>0.52756075004539971</v>
      </c>
      <c r="E52" s="27">
        <v>0.78747998111663875</v>
      </c>
      <c r="F52" s="304">
        <v>0.51803697415421546</v>
      </c>
      <c r="G52" s="27">
        <v>0.78249920260055783</v>
      </c>
      <c r="K52" s="91" t="str">
        <f t="shared" si="0"/>
        <v>吹田市</v>
      </c>
      <c r="L52" s="207">
        <f t="shared" si="1"/>
        <v>0.46159269530286601</v>
      </c>
      <c r="M52" s="91" t="str">
        <f t="shared" si="2"/>
        <v>吹田市</v>
      </c>
      <c r="N52" s="207">
        <f t="shared" si="3"/>
        <v>0.73007234267946775</v>
      </c>
      <c r="P52" s="207">
        <f t="shared" si="4"/>
        <v>0.47238652532593811</v>
      </c>
      <c r="Q52" s="207">
        <f t="shared" si="5"/>
        <v>0.74253108099876186</v>
      </c>
      <c r="R52" s="226">
        <v>0</v>
      </c>
    </row>
    <row r="53" spans="2:18" s="106" customFormat="1" ht="13.5" customHeight="1">
      <c r="B53" s="223">
        <v>48</v>
      </c>
      <c r="C53" s="224" t="s">
        <v>27</v>
      </c>
      <c r="D53" s="304">
        <v>0.42912264077356393</v>
      </c>
      <c r="E53" s="27">
        <v>0.71483537418595544</v>
      </c>
      <c r="F53" s="304">
        <v>0.42688018943634615</v>
      </c>
      <c r="G53" s="27">
        <v>0.70723935587714792</v>
      </c>
      <c r="K53" s="91" t="str">
        <f t="shared" si="0"/>
        <v>藤井寺市</v>
      </c>
      <c r="L53" s="207">
        <f t="shared" si="1"/>
        <v>0.45839173500319796</v>
      </c>
      <c r="M53" s="91" t="str">
        <f t="shared" si="2"/>
        <v>池田市</v>
      </c>
      <c r="N53" s="207">
        <f t="shared" si="3"/>
        <v>0.72873101381867078</v>
      </c>
      <c r="P53" s="207">
        <f t="shared" si="4"/>
        <v>0.47238652532593811</v>
      </c>
      <c r="Q53" s="207">
        <f t="shared" si="5"/>
        <v>0.74253108099876186</v>
      </c>
      <c r="R53" s="226">
        <v>0</v>
      </c>
    </row>
    <row r="54" spans="2:18" s="106" customFormat="1" ht="13.5" customHeight="1">
      <c r="B54" s="223">
        <v>49</v>
      </c>
      <c r="C54" s="224" t="s">
        <v>28</v>
      </c>
      <c r="D54" s="304">
        <v>0.49900245339585442</v>
      </c>
      <c r="E54" s="27">
        <v>0.75952681877305928</v>
      </c>
      <c r="F54" s="304">
        <v>0.48351375231767757</v>
      </c>
      <c r="G54" s="27">
        <v>0.75218081079471977</v>
      </c>
      <c r="K54" s="91" t="str">
        <f t="shared" si="0"/>
        <v>富田林市</v>
      </c>
      <c r="L54" s="207">
        <f t="shared" si="1"/>
        <v>0.45628316626846571</v>
      </c>
      <c r="M54" s="91" t="str">
        <f t="shared" si="2"/>
        <v>柏原市</v>
      </c>
      <c r="N54" s="207">
        <f t="shared" si="3"/>
        <v>0.72777361170137911</v>
      </c>
      <c r="P54" s="207">
        <f t="shared" si="4"/>
        <v>0.47238652532593811</v>
      </c>
      <c r="Q54" s="207">
        <f t="shared" si="5"/>
        <v>0.74253108099876186</v>
      </c>
      <c r="R54" s="226">
        <v>0</v>
      </c>
    </row>
    <row r="55" spans="2:18" s="106" customFormat="1" ht="13.5" customHeight="1">
      <c r="B55" s="223">
        <v>50</v>
      </c>
      <c r="C55" s="224" t="s">
        <v>17</v>
      </c>
      <c r="D55" s="305">
        <v>0.38878879579934822</v>
      </c>
      <c r="E55" s="29">
        <v>0.67995772587605996</v>
      </c>
      <c r="F55" s="305">
        <v>0.39420099956811083</v>
      </c>
      <c r="G55" s="29">
        <v>0.68087145012192474</v>
      </c>
      <c r="K55" s="91" t="str">
        <f t="shared" si="0"/>
        <v>岸和田市</v>
      </c>
      <c r="L55" s="207">
        <f t="shared" si="1"/>
        <v>0.45591582361519895</v>
      </c>
      <c r="M55" s="91" t="str">
        <f t="shared" si="2"/>
        <v>岸和田市</v>
      </c>
      <c r="N55" s="207">
        <f t="shared" si="3"/>
        <v>0.72722227051318278</v>
      </c>
      <c r="P55" s="207">
        <f t="shared" si="4"/>
        <v>0.47238652532593811</v>
      </c>
      <c r="Q55" s="207">
        <f t="shared" si="5"/>
        <v>0.74253108099876186</v>
      </c>
      <c r="R55" s="226">
        <v>0</v>
      </c>
    </row>
    <row r="56" spans="2:18" s="106" customFormat="1" ht="13.5" customHeight="1">
      <c r="B56" s="223">
        <v>51</v>
      </c>
      <c r="C56" s="224" t="s">
        <v>49</v>
      </c>
      <c r="D56" s="306">
        <v>0.4200261094244116</v>
      </c>
      <c r="E56" s="307">
        <v>0.70482418685509041</v>
      </c>
      <c r="F56" s="306">
        <v>0.42272330931241087</v>
      </c>
      <c r="G56" s="307">
        <v>0.69894273555465047</v>
      </c>
      <c r="K56" s="91" t="str">
        <f t="shared" si="0"/>
        <v>泉大津市</v>
      </c>
      <c r="L56" s="207">
        <f t="shared" si="1"/>
        <v>0.45551887817452591</v>
      </c>
      <c r="M56" s="91" t="str">
        <f t="shared" si="2"/>
        <v>箕面市</v>
      </c>
      <c r="N56" s="207">
        <f t="shared" si="3"/>
        <v>0.72689093720350151</v>
      </c>
      <c r="P56" s="207">
        <f t="shared" si="4"/>
        <v>0.47238652532593811</v>
      </c>
      <c r="Q56" s="207">
        <f t="shared" si="5"/>
        <v>0.74253108099876186</v>
      </c>
      <c r="R56" s="226">
        <v>0</v>
      </c>
    </row>
    <row r="57" spans="2:18" s="106" customFormat="1" ht="13.5" customHeight="1">
      <c r="B57" s="223">
        <v>52</v>
      </c>
      <c r="C57" s="224" t="s">
        <v>5</v>
      </c>
      <c r="D57" s="304">
        <v>0.4721515141603615</v>
      </c>
      <c r="E57" s="27">
        <v>0.73814303062323394</v>
      </c>
      <c r="F57" s="304">
        <v>0.47046595843893085</v>
      </c>
      <c r="G57" s="27">
        <v>0.72689093720350151</v>
      </c>
      <c r="K57" s="91" t="str">
        <f t="shared" si="0"/>
        <v>四條畷市</v>
      </c>
      <c r="L57" s="207">
        <f t="shared" si="1"/>
        <v>0.45483232303576304</v>
      </c>
      <c r="M57" s="91" t="str">
        <f t="shared" si="2"/>
        <v>東住吉区</v>
      </c>
      <c r="N57" s="207">
        <f t="shared" si="3"/>
        <v>0.72602436433737705</v>
      </c>
      <c r="P57" s="207">
        <f t="shared" si="4"/>
        <v>0.47238652532593811</v>
      </c>
      <c r="Q57" s="207">
        <f t="shared" si="5"/>
        <v>0.74253108099876186</v>
      </c>
      <c r="R57" s="226">
        <v>0</v>
      </c>
    </row>
    <row r="58" spans="2:18" s="106" customFormat="1" ht="13.5" customHeight="1">
      <c r="B58" s="223">
        <v>53</v>
      </c>
      <c r="C58" s="224" t="s">
        <v>23</v>
      </c>
      <c r="D58" s="304">
        <v>0.46950501555319135</v>
      </c>
      <c r="E58" s="27">
        <v>0.73888014382010536</v>
      </c>
      <c r="F58" s="304">
        <v>0.47212358342198479</v>
      </c>
      <c r="G58" s="27">
        <v>0.72777361170137911</v>
      </c>
      <c r="K58" s="91" t="str">
        <f t="shared" si="0"/>
        <v>旭区</v>
      </c>
      <c r="L58" s="207">
        <f t="shared" si="1"/>
        <v>0.45331295993466231</v>
      </c>
      <c r="M58" s="91" t="str">
        <f t="shared" si="2"/>
        <v>貝塚市</v>
      </c>
      <c r="N58" s="207">
        <f t="shared" si="3"/>
        <v>0.72497738853401006</v>
      </c>
      <c r="P58" s="207">
        <f t="shared" si="4"/>
        <v>0.47238652532593811</v>
      </c>
      <c r="Q58" s="207">
        <f t="shared" si="5"/>
        <v>0.74253108099876186</v>
      </c>
      <c r="R58" s="226">
        <v>0</v>
      </c>
    </row>
    <row r="59" spans="2:18" s="106" customFormat="1" ht="13.5" customHeight="1">
      <c r="B59" s="223">
        <v>54</v>
      </c>
      <c r="C59" s="224" t="s">
        <v>29</v>
      </c>
      <c r="D59" s="305">
        <v>0.48579837138697013</v>
      </c>
      <c r="E59" s="29">
        <v>0.75654756804603018</v>
      </c>
      <c r="F59" s="305">
        <v>0.47195383213968078</v>
      </c>
      <c r="G59" s="29">
        <v>0.74059979430424483</v>
      </c>
      <c r="K59" s="91" t="str">
        <f t="shared" si="0"/>
        <v>東住吉区</v>
      </c>
      <c r="L59" s="207">
        <f t="shared" si="1"/>
        <v>0.45325612517897146</v>
      </c>
      <c r="M59" s="91" t="str">
        <f t="shared" si="2"/>
        <v>高石市</v>
      </c>
      <c r="N59" s="207">
        <f t="shared" si="3"/>
        <v>0.72445639882945989</v>
      </c>
      <c r="P59" s="207">
        <f t="shared" si="4"/>
        <v>0.47238652532593811</v>
      </c>
      <c r="Q59" s="207">
        <f t="shared" si="5"/>
        <v>0.74253108099876186</v>
      </c>
      <c r="R59" s="226">
        <v>0</v>
      </c>
    </row>
    <row r="60" spans="2:18" s="106" customFormat="1" ht="13.5" customHeight="1">
      <c r="B60" s="223">
        <v>55</v>
      </c>
      <c r="C60" s="224" t="s">
        <v>18</v>
      </c>
      <c r="D60" s="305">
        <v>0.52074580483130706</v>
      </c>
      <c r="E60" s="29">
        <v>0.77775421249369969</v>
      </c>
      <c r="F60" s="305">
        <v>0.5121096535901708</v>
      </c>
      <c r="G60" s="29">
        <v>0.76817835039350824</v>
      </c>
      <c r="K60" s="91" t="str">
        <f t="shared" si="0"/>
        <v>此花区</v>
      </c>
      <c r="L60" s="207">
        <f t="shared" si="1"/>
        <v>0.45022681462555336</v>
      </c>
      <c r="M60" s="91" t="str">
        <f t="shared" si="2"/>
        <v>豊中市</v>
      </c>
      <c r="N60" s="207">
        <f t="shared" si="3"/>
        <v>0.72351279050021544</v>
      </c>
      <c r="P60" s="207">
        <f t="shared" si="4"/>
        <v>0.47238652532593811</v>
      </c>
      <c r="Q60" s="207">
        <f t="shared" si="5"/>
        <v>0.74253108099876186</v>
      </c>
      <c r="R60" s="226">
        <v>0</v>
      </c>
    </row>
    <row r="61" spans="2:18" s="106" customFormat="1" ht="13.5" customHeight="1">
      <c r="B61" s="223">
        <v>56</v>
      </c>
      <c r="C61" s="224" t="s">
        <v>11</v>
      </c>
      <c r="D61" s="304">
        <v>0.55360218314713483</v>
      </c>
      <c r="E61" s="27">
        <v>0.80660329432375522</v>
      </c>
      <c r="F61" s="304">
        <v>0.54835800397291679</v>
      </c>
      <c r="G61" s="27">
        <v>0.79730189204774515</v>
      </c>
      <c r="K61" s="91" t="str">
        <f t="shared" si="0"/>
        <v>中央区</v>
      </c>
      <c r="L61" s="207">
        <f t="shared" si="1"/>
        <v>0.44669758759646244</v>
      </c>
      <c r="M61" s="91" t="str">
        <f t="shared" si="2"/>
        <v>堺市南区</v>
      </c>
      <c r="N61" s="207">
        <f t="shared" si="3"/>
        <v>0.72318757026530056</v>
      </c>
      <c r="P61" s="207">
        <f t="shared" si="4"/>
        <v>0.47238652532593811</v>
      </c>
      <c r="Q61" s="207">
        <f t="shared" si="5"/>
        <v>0.74253108099876186</v>
      </c>
      <c r="R61" s="226">
        <v>0</v>
      </c>
    </row>
    <row r="62" spans="2:18" s="106" customFormat="1" ht="13.5" customHeight="1">
      <c r="B62" s="223">
        <v>57</v>
      </c>
      <c r="C62" s="224" t="s">
        <v>50</v>
      </c>
      <c r="D62" s="305">
        <v>0.46087137541932199</v>
      </c>
      <c r="E62" s="29">
        <v>0.72500253035784923</v>
      </c>
      <c r="F62" s="305">
        <v>0.46926180040553406</v>
      </c>
      <c r="G62" s="29">
        <v>0.72445639882945989</v>
      </c>
      <c r="K62" s="91" t="str">
        <f t="shared" si="0"/>
        <v>北区</v>
      </c>
      <c r="L62" s="207">
        <f t="shared" si="1"/>
        <v>0.44647304252401199</v>
      </c>
      <c r="M62" s="91" t="str">
        <f t="shared" si="2"/>
        <v>旭区</v>
      </c>
      <c r="N62" s="207">
        <f t="shared" si="3"/>
        <v>0.72232304186838425</v>
      </c>
      <c r="P62" s="207">
        <f t="shared" si="4"/>
        <v>0.47238652532593811</v>
      </c>
      <c r="Q62" s="207">
        <f t="shared" si="5"/>
        <v>0.74253108099876186</v>
      </c>
      <c r="R62" s="226">
        <v>0</v>
      </c>
    </row>
    <row r="63" spans="2:18" s="106" customFormat="1" ht="13.5" customHeight="1">
      <c r="B63" s="223">
        <v>58</v>
      </c>
      <c r="C63" s="224" t="s">
        <v>30</v>
      </c>
      <c r="D63" s="306">
        <v>0.46641257171695139</v>
      </c>
      <c r="E63" s="307">
        <v>0.72375485651907601</v>
      </c>
      <c r="F63" s="306">
        <v>0.45839173500319796</v>
      </c>
      <c r="G63" s="307">
        <v>0.71804017900506578</v>
      </c>
      <c r="K63" s="91" t="str">
        <f t="shared" si="0"/>
        <v>大正区</v>
      </c>
      <c r="L63" s="207">
        <f t="shared" si="1"/>
        <v>0.44367235610207356</v>
      </c>
      <c r="M63" s="91" t="str">
        <f t="shared" si="2"/>
        <v>住吉区</v>
      </c>
      <c r="N63" s="207">
        <f t="shared" si="3"/>
        <v>0.72104766171315204</v>
      </c>
      <c r="P63" s="207">
        <f t="shared" si="4"/>
        <v>0.47238652532593811</v>
      </c>
      <c r="Q63" s="207">
        <f t="shared" si="5"/>
        <v>0.74253108099876186</v>
      </c>
      <c r="R63" s="226">
        <v>0</v>
      </c>
    </row>
    <row r="64" spans="2:18" s="106" customFormat="1" ht="13.5" customHeight="1">
      <c r="B64" s="223">
        <v>59</v>
      </c>
      <c r="C64" s="224" t="s">
        <v>24</v>
      </c>
      <c r="D64" s="304">
        <v>0.4398964580162209</v>
      </c>
      <c r="E64" s="27">
        <v>0.71433110517525733</v>
      </c>
      <c r="F64" s="304">
        <v>0.43228939601090288</v>
      </c>
      <c r="G64" s="27">
        <v>0.71155245719857307</v>
      </c>
      <c r="K64" s="91" t="str">
        <f t="shared" si="0"/>
        <v>東成区</v>
      </c>
      <c r="L64" s="207">
        <f t="shared" si="1"/>
        <v>0.44170692645904647</v>
      </c>
      <c r="M64" s="91" t="str">
        <f t="shared" si="2"/>
        <v>生野区</v>
      </c>
      <c r="N64" s="207">
        <f t="shared" si="3"/>
        <v>0.718720533475944</v>
      </c>
      <c r="P64" s="207">
        <f t="shared" si="4"/>
        <v>0.47238652532593811</v>
      </c>
      <c r="Q64" s="207">
        <f t="shared" si="5"/>
        <v>0.74253108099876186</v>
      </c>
      <c r="R64" s="226">
        <v>0</v>
      </c>
    </row>
    <row r="65" spans="2:18" s="106" customFormat="1" ht="13.5" customHeight="1">
      <c r="B65" s="223">
        <v>60</v>
      </c>
      <c r="C65" s="224" t="s">
        <v>51</v>
      </c>
      <c r="D65" s="304">
        <v>0.46316114466681452</v>
      </c>
      <c r="E65" s="27">
        <v>0.74181412664689106</v>
      </c>
      <c r="F65" s="304">
        <v>0.46976681171827789</v>
      </c>
      <c r="G65" s="27">
        <v>0.73849262426598883</v>
      </c>
      <c r="K65" s="91" t="str">
        <f t="shared" si="0"/>
        <v>河南町</v>
      </c>
      <c r="L65" s="207">
        <f t="shared" si="1"/>
        <v>0.44161499510077168</v>
      </c>
      <c r="M65" s="91" t="str">
        <f t="shared" si="2"/>
        <v>福島区</v>
      </c>
      <c r="N65" s="207">
        <f t="shared" si="3"/>
        <v>0.7185402892710353</v>
      </c>
      <c r="P65" s="207">
        <f t="shared" si="4"/>
        <v>0.47238652532593811</v>
      </c>
      <c r="Q65" s="207">
        <f t="shared" si="5"/>
        <v>0.74253108099876186</v>
      </c>
      <c r="R65" s="226">
        <v>0</v>
      </c>
    </row>
    <row r="66" spans="2:18" s="106" customFormat="1" ht="13.5" customHeight="1">
      <c r="B66" s="223">
        <v>61</v>
      </c>
      <c r="C66" s="224" t="s">
        <v>19</v>
      </c>
      <c r="D66" s="305">
        <v>0.45735751666408014</v>
      </c>
      <c r="E66" s="29">
        <v>0.74039293490060254</v>
      </c>
      <c r="F66" s="305">
        <v>0.45483232303576304</v>
      </c>
      <c r="G66" s="29">
        <v>0.73478567950775275</v>
      </c>
      <c r="K66" s="91" t="str">
        <f t="shared" si="0"/>
        <v>貝塚市</v>
      </c>
      <c r="L66" s="207">
        <f t="shared" si="1"/>
        <v>0.44024697079441422</v>
      </c>
      <c r="M66" s="91" t="str">
        <f t="shared" si="2"/>
        <v>藤井寺市</v>
      </c>
      <c r="N66" s="207">
        <f t="shared" si="3"/>
        <v>0.71804017900506578</v>
      </c>
      <c r="P66" s="207">
        <f t="shared" si="4"/>
        <v>0.47238652532593811</v>
      </c>
      <c r="Q66" s="207">
        <f t="shared" si="5"/>
        <v>0.74253108099876186</v>
      </c>
      <c r="R66" s="226">
        <v>0</v>
      </c>
    </row>
    <row r="67" spans="2:18" s="106" customFormat="1" ht="13.5" customHeight="1">
      <c r="B67" s="223">
        <v>62</v>
      </c>
      <c r="C67" s="224" t="s">
        <v>20</v>
      </c>
      <c r="D67" s="305">
        <v>0.46764745045840295</v>
      </c>
      <c r="E67" s="29">
        <v>0.75176031422228717</v>
      </c>
      <c r="F67" s="305">
        <v>0.47482621076399556</v>
      </c>
      <c r="G67" s="29">
        <v>0.7467560075382681</v>
      </c>
      <c r="K67" s="91" t="str">
        <f t="shared" si="0"/>
        <v>生野区</v>
      </c>
      <c r="L67" s="207">
        <f t="shared" si="1"/>
        <v>0.43952434430508175</v>
      </c>
      <c r="M67" s="91" t="str">
        <f t="shared" si="2"/>
        <v>東大阪市</v>
      </c>
      <c r="N67" s="207">
        <f t="shared" si="3"/>
        <v>0.71155245719857307</v>
      </c>
      <c r="P67" s="207">
        <f t="shared" si="4"/>
        <v>0.47238652532593811</v>
      </c>
      <c r="Q67" s="207">
        <f t="shared" si="5"/>
        <v>0.74253108099876186</v>
      </c>
      <c r="R67" s="226">
        <v>0</v>
      </c>
    </row>
    <row r="68" spans="2:18" s="106" customFormat="1" ht="13.5" customHeight="1">
      <c r="B68" s="223">
        <v>63</v>
      </c>
      <c r="C68" s="224" t="s">
        <v>31</v>
      </c>
      <c r="D68" s="304">
        <v>0.3713505232368382</v>
      </c>
      <c r="E68" s="27">
        <v>0.70088770096615027</v>
      </c>
      <c r="F68" s="304">
        <v>0.38599902249933954</v>
      </c>
      <c r="G68" s="27">
        <v>0.69869861295155278</v>
      </c>
      <c r="K68" s="91" t="str">
        <f t="shared" si="0"/>
        <v>堺市南区</v>
      </c>
      <c r="L68" s="207">
        <f t="shared" si="1"/>
        <v>0.43797113361998075</v>
      </c>
      <c r="M68" s="91" t="str">
        <f t="shared" si="2"/>
        <v>河南町</v>
      </c>
      <c r="N68" s="207">
        <f t="shared" si="3"/>
        <v>0.71114623288387036</v>
      </c>
      <c r="P68" s="207">
        <f t="shared" si="4"/>
        <v>0.47238652532593811</v>
      </c>
      <c r="Q68" s="207">
        <f t="shared" si="5"/>
        <v>0.74253108099876186</v>
      </c>
      <c r="R68" s="226">
        <v>0</v>
      </c>
    </row>
    <row r="69" spans="2:18" s="106" customFormat="1" ht="13.5" customHeight="1">
      <c r="B69" s="223">
        <v>64</v>
      </c>
      <c r="C69" s="224" t="s">
        <v>52</v>
      </c>
      <c r="D69" s="305">
        <v>0.42212702012329223</v>
      </c>
      <c r="E69" s="29">
        <v>0.70155272842166083</v>
      </c>
      <c r="F69" s="305">
        <v>0.4223752439475294</v>
      </c>
      <c r="G69" s="29">
        <v>0.6998867648541558</v>
      </c>
      <c r="K69" s="91" t="str">
        <f t="shared" si="0"/>
        <v>東大阪市</v>
      </c>
      <c r="L69" s="207">
        <f t="shared" si="1"/>
        <v>0.43228939601090288</v>
      </c>
      <c r="M69" s="91" t="str">
        <f t="shared" si="2"/>
        <v>東成区</v>
      </c>
      <c r="N69" s="207">
        <f t="shared" si="3"/>
        <v>0.7085389549345269</v>
      </c>
      <c r="P69" s="207">
        <f t="shared" si="4"/>
        <v>0.47238652532593811</v>
      </c>
      <c r="Q69" s="207">
        <f t="shared" si="5"/>
        <v>0.74253108099876186</v>
      </c>
      <c r="R69" s="226">
        <v>0</v>
      </c>
    </row>
    <row r="70" spans="2:18" s="106" customFormat="1" ht="13.5" customHeight="1">
      <c r="B70" s="223">
        <v>65</v>
      </c>
      <c r="C70" s="224" t="s">
        <v>12</v>
      </c>
      <c r="D70" s="306">
        <v>0.50341371446610761</v>
      </c>
      <c r="E70" s="307">
        <v>0.76123006811756577</v>
      </c>
      <c r="F70" s="306">
        <v>0.49537786856052995</v>
      </c>
      <c r="G70" s="307">
        <v>0.74996531849815895</v>
      </c>
      <c r="K70" s="91" t="str">
        <f t="shared" si="0"/>
        <v>太子町</v>
      </c>
      <c r="L70" s="207">
        <f t="shared" si="1"/>
        <v>0.42780484197585811</v>
      </c>
      <c r="M70" s="91" t="str">
        <f t="shared" si="2"/>
        <v>河内長野市</v>
      </c>
      <c r="N70" s="207">
        <f t="shared" si="3"/>
        <v>0.70723935587714792</v>
      </c>
      <c r="P70" s="207">
        <f t="shared" si="4"/>
        <v>0.47238652532593811</v>
      </c>
      <c r="Q70" s="207">
        <f t="shared" si="5"/>
        <v>0.74253108099876186</v>
      </c>
      <c r="R70" s="226">
        <v>0</v>
      </c>
    </row>
    <row r="71" spans="2:18" s="106" customFormat="1" ht="13.5" customHeight="1">
      <c r="B71" s="223">
        <v>66</v>
      </c>
      <c r="C71" s="224" t="s">
        <v>6</v>
      </c>
      <c r="D71" s="304">
        <v>0.49963726715446455</v>
      </c>
      <c r="E71" s="27">
        <v>0.76810921690637557</v>
      </c>
      <c r="F71" s="304">
        <v>0.51271097443727132</v>
      </c>
      <c r="G71" s="27">
        <v>0.76132208397337364</v>
      </c>
      <c r="K71" s="91" t="str">
        <f t="shared" ref="K71:K79" si="6">INDEX($C$6:$C$79,MATCH(L71,F$6:F$79,0))</f>
        <v>河内長野市</v>
      </c>
      <c r="L71" s="207">
        <f t="shared" ref="L71:L79" si="7">LARGE(F$6:F$79,ROW(A66))</f>
        <v>0.42688018943634615</v>
      </c>
      <c r="M71" s="91" t="str">
        <f t="shared" ref="M71:M79" si="8">INDEX($C$6:$C$79,MATCH(N71,G$6:G$79,0))</f>
        <v>北区</v>
      </c>
      <c r="N71" s="207">
        <f t="shared" ref="N71:N79" si="9">LARGE(G$6:G$79,ROW(A66))</f>
        <v>0.70597083602351696</v>
      </c>
      <c r="P71" s="207">
        <f t="shared" ref="P71:P79" si="10">$F$80</f>
        <v>0.47238652532593811</v>
      </c>
      <c r="Q71" s="207">
        <f t="shared" ref="Q71:Q79" si="11">$G$80</f>
        <v>0.74253108099876186</v>
      </c>
      <c r="R71" s="226">
        <v>0</v>
      </c>
    </row>
    <row r="72" spans="2:18" s="106" customFormat="1" ht="13.5" customHeight="1">
      <c r="B72" s="223">
        <v>67</v>
      </c>
      <c r="C72" s="224" t="s">
        <v>7</v>
      </c>
      <c r="D72" s="304">
        <v>0.55668238255766067</v>
      </c>
      <c r="E72" s="27">
        <v>0.81966655282598477</v>
      </c>
      <c r="F72" s="304">
        <v>0.56686497111690715</v>
      </c>
      <c r="G72" s="27">
        <v>0.8153288911741432</v>
      </c>
      <c r="K72" s="91" t="str">
        <f t="shared" si="6"/>
        <v>和泉市</v>
      </c>
      <c r="L72" s="207">
        <f t="shared" si="7"/>
        <v>0.42272330931241087</v>
      </c>
      <c r="M72" s="91" t="str">
        <f t="shared" si="8"/>
        <v>阪南市</v>
      </c>
      <c r="N72" s="207">
        <f t="shared" si="9"/>
        <v>0.6998867648541558</v>
      </c>
      <c r="P72" s="207">
        <f t="shared" si="10"/>
        <v>0.47238652532593811</v>
      </c>
      <c r="Q72" s="207">
        <f t="shared" si="11"/>
        <v>0.74253108099876186</v>
      </c>
      <c r="R72" s="226">
        <v>0</v>
      </c>
    </row>
    <row r="73" spans="2:18" s="106" customFormat="1" ht="13.5" customHeight="1">
      <c r="B73" s="223">
        <v>68</v>
      </c>
      <c r="C73" s="224" t="s">
        <v>53</v>
      </c>
      <c r="D73" s="305">
        <v>0.47250784909485999</v>
      </c>
      <c r="E73" s="29">
        <v>0.75216200738183303</v>
      </c>
      <c r="F73" s="305">
        <v>0.46725621219219393</v>
      </c>
      <c r="G73" s="29">
        <v>0.7491513391373783</v>
      </c>
      <c r="K73" s="91" t="str">
        <f t="shared" si="6"/>
        <v>阪南市</v>
      </c>
      <c r="L73" s="207">
        <f t="shared" si="7"/>
        <v>0.4223752439475294</v>
      </c>
      <c r="M73" s="91" t="str">
        <f t="shared" si="8"/>
        <v>和泉市</v>
      </c>
      <c r="N73" s="207">
        <f t="shared" si="9"/>
        <v>0.69894273555465047</v>
      </c>
      <c r="P73" s="207">
        <f t="shared" si="10"/>
        <v>0.47238652532593811</v>
      </c>
      <c r="Q73" s="207">
        <f t="shared" si="11"/>
        <v>0.74253108099876186</v>
      </c>
      <c r="R73" s="226">
        <v>0</v>
      </c>
    </row>
    <row r="74" spans="2:18" s="106" customFormat="1" ht="13.5" customHeight="1">
      <c r="B74" s="223">
        <v>69</v>
      </c>
      <c r="C74" s="224" t="s">
        <v>54</v>
      </c>
      <c r="D74" s="304">
        <v>0.50773773239497866</v>
      </c>
      <c r="E74" s="27">
        <v>0.7994193637139696</v>
      </c>
      <c r="F74" s="304">
        <v>0.51313488974440413</v>
      </c>
      <c r="G74" s="27">
        <v>0.78857746258463479</v>
      </c>
      <c r="K74" s="91" t="str">
        <f t="shared" si="6"/>
        <v>福島区</v>
      </c>
      <c r="L74" s="207">
        <f t="shared" si="7"/>
        <v>0.41975098863409721</v>
      </c>
      <c r="M74" s="91" t="str">
        <f t="shared" si="8"/>
        <v>大阪狭山市</v>
      </c>
      <c r="N74" s="207">
        <f t="shared" si="9"/>
        <v>0.69869861295155278</v>
      </c>
      <c r="P74" s="207">
        <f t="shared" si="10"/>
        <v>0.47238652532593811</v>
      </c>
      <c r="Q74" s="207">
        <f t="shared" si="11"/>
        <v>0.74253108099876186</v>
      </c>
      <c r="R74" s="226">
        <v>0</v>
      </c>
    </row>
    <row r="75" spans="2:18" s="106" customFormat="1" ht="13.5" customHeight="1">
      <c r="B75" s="223">
        <v>70</v>
      </c>
      <c r="C75" s="224" t="s">
        <v>55</v>
      </c>
      <c r="D75" s="305">
        <v>0.51331711035682981</v>
      </c>
      <c r="E75" s="29">
        <v>0.78643854848828332</v>
      </c>
      <c r="F75" s="305">
        <v>0.51741057251910028</v>
      </c>
      <c r="G75" s="29">
        <v>0.77580225401378</v>
      </c>
      <c r="K75" s="91" t="str">
        <f t="shared" si="6"/>
        <v>大東市</v>
      </c>
      <c r="L75" s="207">
        <f t="shared" si="7"/>
        <v>0.39420099956811083</v>
      </c>
      <c r="M75" s="91" t="str">
        <f t="shared" si="8"/>
        <v>太子町</v>
      </c>
      <c r="N75" s="207">
        <f t="shared" si="9"/>
        <v>0.69231954240466742</v>
      </c>
      <c r="P75" s="207">
        <f t="shared" si="10"/>
        <v>0.47238652532593811</v>
      </c>
      <c r="Q75" s="207">
        <f t="shared" si="11"/>
        <v>0.74253108099876186</v>
      </c>
      <c r="R75" s="226">
        <v>0</v>
      </c>
    </row>
    <row r="76" spans="2:18" s="106" customFormat="1" ht="13.5" customHeight="1">
      <c r="B76" s="223">
        <v>71</v>
      </c>
      <c r="C76" s="224" t="s">
        <v>56</v>
      </c>
      <c r="D76" s="305">
        <v>0.57733616860212622</v>
      </c>
      <c r="E76" s="29">
        <v>0.79043583931957095</v>
      </c>
      <c r="F76" s="305">
        <v>0.54697115845269584</v>
      </c>
      <c r="G76" s="29">
        <v>0.77354630903268851</v>
      </c>
      <c r="K76" s="91" t="str">
        <f t="shared" si="6"/>
        <v>天王寺区</v>
      </c>
      <c r="L76" s="207">
        <f t="shared" si="7"/>
        <v>0.39322177421917204</v>
      </c>
      <c r="M76" s="91" t="str">
        <f t="shared" si="8"/>
        <v>大東市</v>
      </c>
      <c r="N76" s="207">
        <f t="shared" si="9"/>
        <v>0.68087145012192474</v>
      </c>
      <c r="P76" s="207">
        <f t="shared" si="10"/>
        <v>0.47238652532593811</v>
      </c>
      <c r="Q76" s="207">
        <f t="shared" si="11"/>
        <v>0.74253108099876186</v>
      </c>
      <c r="R76" s="226">
        <v>0</v>
      </c>
    </row>
    <row r="77" spans="2:18" s="106" customFormat="1" ht="13.5" customHeight="1">
      <c r="B77" s="223">
        <v>72</v>
      </c>
      <c r="C77" s="224" t="s">
        <v>32</v>
      </c>
      <c r="D77" s="304">
        <v>0.45725125777344977</v>
      </c>
      <c r="E77" s="27">
        <v>0.7103124493261872</v>
      </c>
      <c r="F77" s="304">
        <v>0.42780484197585811</v>
      </c>
      <c r="G77" s="27">
        <v>0.69231954240466742</v>
      </c>
      <c r="K77" s="91" t="str">
        <f t="shared" si="6"/>
        <v>大阪狭山市</v>
      </c>
      <c r="L77" s="207">
        <f t="shared" si="7"/>
        <v>0.38599902249933954</v>
      </c>
      <c r="M77" s="91" t="str">
        <f t="shared" si="8"/>
        <v>天王寺区</v>
      </c>
      <c r="N77" s="207">
        <f t="shared" si="9"/>
        <v>0.66034838829915887</v>
      </c>
      <c r="P77" s="207">
        <f t="shared" si="10"/>
        <v>0.47238652532593811</v>
      </c>
      <c r="Q77" s="207">
        <f t="shared" si="11"/>
        <v>0.74253108099876186</v>
      </c>
      <c r="R77" s="226">
        <v>0</v>
      </c>
    </row>
    <row r="78" spans="2:18" s="106" customFormat="1" ht="13.5" customHeight="1">
      <c r="B78" s="223">
        <v>73</v>
      </c>
      <c r="C78" s="224" t="s">
        <v>33</v>
      </c>
      <c r="D78" s="304">
        <v>0.47421079547561995</v>
      </c>
      <c r="E78" s="27">
        <v>0.7285584761227476</v>
      </c>
      <c r="F78" s="304">
        <v>0.44161499510077168</v>
      </c>
      <c r="G78" s="27">
        <v>0.71114623288387036</v>
      </c>
      <c r="K78" s="91" t="str">
        <f t="shared" si="6"/>
        <v>阿倍野区</v>
      </c>
      <c r="L78" s="207">
        <f t="shared" si="7"/>
        <v>0.38423988089746985</v>
      </c>
      <c r="M78" s="91" t="str">
        <f t="shared" si="8"/>
        <v>阿倍野区</v>
      </c>
      <c r="N78" s="207">
        <f t="shared" si="9"/>
        <v>0.64529637893650893</v>
      </c>
      <c r="P78" s="207">
        <f t="shared" si="10"/>
        <v>0.47238652532593811</v>
      </c>
      <c r="Q78" s="207">
        <f t="shared" si="11"/>
        <v>0.74253108099876186</v>
      </c>
      <c r="R78" s="226">
        <v>0</v>
      </c>
    </row>
    <row r="79" spans="2:18" s="106" customFormat="1" ht="13.5" customHeight="1" thickBot="1">
      <c r="B79" s="223">
        <v>74</v>
      </c>
      <c r="C79" s="224" t="s">
        <v>34</v>
      </c>
      <c r="D79" s="304">
        <v>0.34282546137062325</v>
      </c>
      <c r="E79" s="27">
        <v>0.63016490669776515</v>
      </c>
      <c r="F79" s="304">
        <v>0.34785192817383093</v>
      </c>
      <c r="G79" s="27">
        <v>0.61908432081799347</v>
      </c>
      <c r="K79" s="91" t="str">
        <f t="shared" si="6"/>
        <v>千早赤阪村</v>
      </c>
      <c r="L79" s="207">
        <f t="shared" si="7"/>
        <v>0.34785192817383093</v>
      </c>
      <c r="M79" s="91" t="str">
        <f t="shared" si="8"/>
        <v>千早赤阪村</v>
      </c>
      <c r="N79" s="207">
        <f t="shared" si="9"/>
        <v>0.61908432081799347</v>
      </c>
      <c r="P79" s="207">
        <f t="shared" si="10"/>
        <v>0.47238652532593811</v>
      </c>
      <c r="Q79" s="207">
        <f t="shared" si="11"/>
        <v>0.74253108099876186</v>
      </c>
      <c r="R79" s="226">
        <v>9999</v>
      </c>
    </row>
    <row r="80" spans="2:18" s="106" customFormat="1" ht="13.5" customHeight="1" thickTop="1">
      <c r="B80" s="385" t="s">
        <v>0</v>
      </c>
      <c r="C80" s="386"/>
      <c r="D80" s="61">
        <f>地区別_普及率!D14</f>
        <v>0.47738709335671431</v>
      </c>
      <c r="E80" s="62">
        <f>地区別_普及率!E14</f>
        <v>0.74894546320304012</v>
      </c>
      <c r="F80" s="61">
        <f>'普及率(金額)'!$N$14</f>
        <v>0.47238652532593811</v>
      </c>
      <c r="G80" s="62">
        <f>'普及率(数量)'!N13</f>
        <v>0.74253108099876186</v>
      </c>
      <c r="P80" s="230"/>
      <c r="Q80" s="230"/>
      <c r="R80" s="231"/>
    </row>
  </sheetData>
  <mergeCells count="11">
    <mergeCell ref="K5:L5"/>
    <mergeCell ref="M5:N5"/>
    <mergeCell ref="B80:C80"/>
    <mergeCell ref="D4:D5"/>
    <mergeCell ref="E4:E5"/>
    <mergeCell ref="F4:F5"/>
    <mergeCell ref="G4:G5"/>
    <mergeCell ref="B3:B5"/>
    <mergeCell ref="C3:C5"/>
    <mergeCell ref="D3:E3"/>
    <mergeCell ref="F3:G3"/>
  </mergeCells>
  <phoneticPr fontId="3"/>
  <pageMargins left="0.70866141732283472" right="0.70866141732283472" top="0.74803149606299213" bottom="0.74803149606299213" header="0.31496062992125984" footer="0.31496062992125984"/>
  <pageSetup paperSize="9" scale="67" fitToWidth="0" fitToHeight="0" orientation="portrait" r:id="rId1"/>
  <headerFooter>
    <oddHeader>&amp;R&amp;"ＭＳ 明朝,標準"&amp;12 2-14.①ジェネリック医薬品分析(医科･調剤)</oddHeader>
  </headerFooter>
  <ignoredErrors>
    <ignoredError sqref="L8:L79 N8:N79"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showGridLines="0" zoomScaleNormal="100" zoomScaleSheetLayoutView="100" workbookViewId="0"/>
  </sheetViews>
  <sheetFormatPr defaultColWidth="9" defaultRowHeight="13.5"/>
  <cols>
    <col min="1" max="1" width="4.625" style="19" customWidth="1"/>
    <col min="2" max="2" width="3.625" style="19" customWidth="1"/>
    <col min="3" max="3" width="9.625" style="19" customWidth="1"/>
    <col min="4" max="9" width="13.125" style="19" customWidth="1"/>
    <col min="10" max="12" width="20.625" style="19" customWidth="1"/>
    <col min="13" max="13" width="6.625" style="19" customWidth="1"/>
    <col min="14" max="16384" width="9" style="19"/>
  </cols>
  <sheetData>
    <row r="1" spans="1:1" ht="15.75" customHeight="1">
      <c r="A1" s="19" t="s">
        <v>230</v>
      </c>
    </row>
    <row r="2" spans="1:1" ht="15.75" customHeight="1">
      <c r="A2" s="19" t="s">
        <v>284</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2-14.①ジェネリック医薬品分析(医科･調剤)</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44</vt:i4>
      </vt:variant>
    </vt:vector>
  </HeadingPairs>
  <TitlesOfParts>
    <vt:vector size="78" baseType="lpstr">
      <vt:lpstr>普及率(金額)</vt:lpstr>
      <vt:lpstr>普及率(数量)</vt:lpstr>
      <vt:lpstr>地区別_普及率</vt:lpstr>
      <vt:lpstr>地区別_普及率(金額)グラフ</vt:lpstr>
      <vt:lpstr>地区別_普及率(金額)MAP</vt:lpstr>
      <vt:lpstr>地区別_普及率(数量)グラフ</vt:lpstr>
      <vt:lpstr>地区別_普及率(数量)MAP</vt:lpstr>
      <vt:lpstr>市区町村別_普及率</vt:lpstr>
      <vt:lpstr>市区町村別_普及率(金額)グラフ</vt:lpstr>
      <vt:lpstr>市区町村別_普及率(金額)MAP</vt:lpstr>
      <vt:lpstr>市区町村別_普及率(数量)グラフ</vt:lpstr>
      <vt:lpstr>市区町村別_普及率(数量)MAP</vt:lpstr>
      <vt:lpstr>自己負担割合別普及率</vt:lpstr>
      <vt:lpstr>地区別_自己負担割合別普及率</vt:lpstr>
      <vt:lpstr>地区別_自己負担割合別普及率(金額)グラフ</vt:lpstr>
      <vt:lpstr>地区別_自己負担割合別普及率(数量)グラフ</vt:lpstr>
      <vt:lpstr>市区町村別_自己負担割合別普及率</vt:lpstr>
      <vt:lpstr>市区町村別_自己負担割合別普及率(金額)グラフ</vt:lpstr>
      <vt:lpstr>市区町村別_自己負担割合別普及率(数量)グラフ</vt:lpstr>
      <vt:lpstr>所得区分別普及率</vt:lpstr>
      <vt:lpstr>地区別_所得区分別普及率</vt:lpstr>
      <vt:lpstr>地区別_所得区分別普及率(金額)グラフ</vt:lpstr>
      <vt:lpstr>地区別_所得区分別普及率(数量)グラフ</vt:lpstr>
      <vt:lpstr>市区町村別_所得区分別普及率</vt:lpstr>
      <vt:lpstr>市区町村別_所得区分別普及率(金額)グラフ</vt:lpstr>
      <vt:lpstr>市区町村別_所得区分別普及率(数量)グラフ</vt:lpstr>
      <vt:lpstr>ポテンシャル(金額)</vt:lpstr>
      <vt:lpstr>地区別_ポテンシャル(金額)</vt:lpstr>
      <vt:lpstr>市区町村別_ポテンシャル(金額)</vt:lpstr>
      <vt:lpstr>ポテンシャル(数量)</vt:lpstr>
      <vt:lpstr>地区別_ポテンシャル(数量)</vt:lpstr>
      <vt:lpstr>地区別_ポテンシャル(数量)グラフ</vt:lpstr>
      <vt:lpstr>市区町村別_ポテンシャル(数量)</vt:lpstr>
      <vt:lpstr>市区町村別_ポテンシャル(数量)グラフ</vt:lpstr>
      <vt:lpstr>'ポテンシャル(金額)'!Print_Area</vt:lpstr>
      <vt:lpstr>'ポテンシャル(数量)'!Print_Area</vt:lpstr>
      <vt:lpstr>'市区町村別_ポテンシャル(金額)'!Print_Area</vt:lpstr>
      <vt:lpstr>'市区町村別_ポテンシャル(数量)'!Print_Area</vt:lpstr>
      <vt:lpstr>'市区町村別_ポテンシャル(数量)グラフ'!Print_Area</vt:lpstr>
      <vt:lpstr>市区町村別_自己負担割合別普及率!Print_Area</vt:lpstr>
      <vt:lpstr>'市区町村別_自己負担割合別普及率(金額)グラフ'!Print_Area</vt:lpstr>
      <vt:lpstr>'市区町村別_自己負担割合別普及率(数量)グラフ'!Print_Area</vt:lpstr>
      <vt:lpstr>市区町村別_所得区分別普及率!Print_Area</vt:lpstr>
      <vt:lpstr>'市区町村別_所得区分別普及率(金額)グラフ'!Print_Area</vt:lpstr>
      <vt:lpstr>'市区町村別_所得区分別普及率(数量)グラフ'!Print_Area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自己負担割合別普及率!Print_Area</vt:lpstr>
      <vt:lpstr>所得区分別普及率!Print_Area</vt:lpstr>
      <vt:lpstr>'地区別_ポテンシャル(金額)'!Print_Area</vt:lpstr>
      <vt:lpstr>'地区別_ポテンシャル(数量)'!Print_Area</vt:lpstr>
      <vt:lpstr>'地区別_ポテンシャル(数量)グラフ'!Print_Area</vt:lpstr>
      <vt:lpstr>地区別_自己負担割合別普及率!Print_Area</vt:lpstr>
      <vt:lpstr>'地区別_自己負担割合別普及率(金額)グラフ'!Print_Area</vt:lpstr>
      <vt:lpstr>'地区別_自己負担割合別普及率(数量)グラフ'!Print_Area</vt:lpstr>
      <vt:lpstr>地区別_所得区分別普及率!Print_Area</vt:lpstr>
      <vt:lpstr>'地区別_所得区分別普及率(金額)グラフ'!Print_Area</vt:lpstr>
      <vt:lpstr>'地区別_所得区分別普及率(数量)グラフ'!Print_Area</vt:lpstr>
      <vt:lpstr>地区別_普及率!Print_Area</vt:lpstr>
      <vt:lpstr>'地区別_普及率(金額)MAP'!Print_Area</vt:lpstr>
      <vt:lpstr>'地区別_普及率(金額)グラフ'!Print_Area</vt:lpstr>
      <vt:lpstr>'地区別_普及率(数量)MAP'!Print_Area</vt:lpstr>
      <vt:lpstr>'地区別_普及率(数量)グラフ'!Print_Area</vt:lpstr>
      <vt:lpstr>'普及率(金額)'!Print_Area</vt:lpstr>
      <vt:lpstr>'普及率(数量)'!Print_Area</vt:lpstr>
      <vt:lpstr>'市区町村別_ポテンシャル(金額)'!Print_Titles</vt:lpstr>
      <vt:lpstr>'市区町村別_ポテンシャル(数量)'!Print_Titles</vt:lpstr>
      <vt:lpstr>市区町村別_自己負担割合別普及率!Print_Titles</vt:lpstr>
      <vt:lpstr>市区町村別_所得区分別普及率!Print_Titles</vt:lpstr>
      <vt:lpstr>市区町村別_普及率!Print_Titles</vt:lpstr>
      <vt:lpstr>'地区別_ポテンシャル(金額)'!Print_Titles</vt:lpstr>
      <vt:lpstr>'地区別_ポテンシャル(数量)'!Print_Titles</vt:lpstr>
      <vt:lpstr>地区別_自己負担割合別普及率!Print_Titles</vt:lpstr>
      <vt:lpstr>地区別_所得区分別普及率!Print_Titles</vt:lpstr>
      <vt:lpstr>地区別_普及率!Print_Titles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2021-10-29T05:35:30Z</cp:lastPrinted>
  <dcterms:created xsi:type="dcterms:W3CDTF">2019-12-18T02:50:02Z</dcterms:created>
  <dcterms:modified xsi:type="dcterms:W3CDTF">2021-11-12T06:21:04Z</dcterms:modified>
  <cp:category/>
  <cp:contentStatus/>
  <dc:language/>
  <cp:version/>
</cp:coreProperties>
</file>